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 (2)" sheetId="1" r:id="rId4"/>
    <sheet state="visible" name="ANTIOQUIA" sheetId="2" r:id="rId5"/>
    <sheet state="visible" name="CÁLCULO" sheetId="3" r:id="rId6"/>
    <sheet state="visible" name="PARA GIRO DIRECTO SEPTIEMBRE" sheetId="4" r:id="rId7"/>
  </sheets>
  <definedNames>
    <definedName hidden="1" localSheetId="0" name="_xlnm._FilterDatabase">'ANTIOQUIA (2)'!$A$7:$G$726</definedName>
    <definedName hidden="1" localSheetId="1" name="_xlnm._FilterDatabase">ANTIOQUIA!$A$7:$K$818</definedName>
    <definedName hidden="1" localSheetId="2" name="_xlnm._FilterDatabase">'CÁLCULO'!$A$2:$Z$812</definedName>
  </definedNames>
  <calcPr/>
</workbook>
</file>

<file path=xl/sharedStrings.xml><?xml version="1.0" encoding="utf-8"?>
<sst xmlns="http://schemas.openxmlformats.org/spreadsheetml/2006/main" count="15588" uniqueCount="1582">
  <si>
    <t>LIQUIDACION MENSUAL DE AFILIADOS POR EPS Y ENTIDAD TERRITORIAL PERIODO SEPTIEMBRE DE 2015</t>
  </si>
  <si>
    <t>Fecha de Publicación: SEPTIEMBRE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</si>
  <si>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</si>
  <si>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</si>
  <si>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</si>
  <si>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</si>
  <si>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</si>
  <si>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</si>
  <si>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</si>
  <si>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</si>
  <si>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05002</t>
  </si>
  <si>
    <t>ANTIOQUIA</t>
  </si>
  <si>
    <t>ABEJORRAL</t>
  </si>
  <si>
    <t>CCF002</t>
  </si>
  <si>
    <t>COMFAMA</t>
  </si>
  <si>
    <t>EPS020</t>
  </si>
  <si>
    <t>CAPRECOM</t>
  </si>
  <si>
    <t>EPSS13</t>
  </si>
  <si>
    <t>E.P.S.  SALUDCOOP</t>
  </si>
  <si>
    <t>EPSS16</t>
  </si>
  <si>
    <t>COOMEVA E.P.S.  S.A.</t>
  </si>
  <si>
    <t>EPSS37</t>
  </si>
  <si>
    <t>LA NUEVA EPS S.A.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</si>
  <si>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</si>
  <si>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</si>
  <si>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</si>
  <si>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</si>
  <si>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</si>
  <si>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</si>
  <si>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</si>
  <si>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</si>
  <si>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EPSM03</t>
  </si>
  <si>
    <t>CAFESALUD EPS</t>
  </si>
  <si>
    <t>EPSS02</t>
  </si>
  <si>
    <t>SALUD TOTAL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</si>
  <si>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</si>
  <si>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</si>
  <si>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</si>
  <si>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</si>
  <si>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</si>
  <si>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</si>
  <si>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</si>
  <si>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</si>
  <si>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</si>
  <si>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</si>
  <si>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</si>
  <si>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</si>
  <si>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EPSS17</t>
  </si>
  <si>
    <t>E.P.S.  FAMISANAR  LTDA.</t>
  </si>
  <si>
    <t>EPSS33</t>
  </si>
  <si>
    <t>SALUDVIDA</t>
  </si>
  <si>
    <t>05042</t>
  </si>
  <si>
    <t>05044</t>
  </si>
  <si>
    <t>ANZA</t>
  </si>
  <si>
    <t>05051</t>
  </si>
  <si>
    <t>ARBOLETES</t>
  </si>
  <si>
    <t>EPSI03</t>
  </si>
  <si>
    <t>A.I.C.</t>
  </si>
  <si>
    <t>ESS002</t>
  </si>
  <si>
    <t>EMDISALUD</t>
  </si>
  <si>
    <t>05055</t>
  </si>
  <si>
    <t>ARGELIA</t>
  </si>
  <si>
    <t>05059</t>
  </si>
  <si>
    <t>ARMENIA</t>
  </si>
  <si>
    <t>EPSS10</t>
  </si>
  <si>
    <t>EPS Y MEDICINA PREPAGADA SURAMERICANA S.A</t>
  </si>
  <si>
    <t>05086</t>
  </si>
  <si>
    <t>BELMIRA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</si>
  <si>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</si>
  <si>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</si>
  <si>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</si>
  <si>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</si>
  <si>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</si>
  <si>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</si>
  <si>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</si>
  <si>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</si>
  <si>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</si>
  <si>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</si>
  <si>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</si>
  <si>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</si>
  <si>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</si>
  <si>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</si>
  <si>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</si>
  <si>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</si>
  <si>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</si>
  <si>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</si>
  <si>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</si>
  <si>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</si>
  <si>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</si>
  <si>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</si>
  <si>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</si>
  <si>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</si>
  <si>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</si>
  <si>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</si>
  <si>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</si>
  <si>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</si>
  <si>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</si>
  <si>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</si>
  <si>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</si>
  <si>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</si>
  <si>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</si>
  <si>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</si>
  <si>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</si>
  <si>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</si>
  <si>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</si>
  <si>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</si>
  <si>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</si>
  <si>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</si>
  <si>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</si>
  <si>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</si>
  <si>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</si>
  <si>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</si>
  <si>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</si>
  <si>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</si>
  <si>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</si>
  <si>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</si>
  <si>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</si>
  <si>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</si>
  <si>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</si>
  <si>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</si>
  <si>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</si>
  <si>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</si>
  <si>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</si>
  <si>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</si>
  <si>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</si>
  <si>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</si>
  <si>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</si>
  <si>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</si>
  <si>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</si>
  <si>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</si>
  <si>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</si>
  <si>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</si>
  <si>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</si>
  <si>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</si>
  <si>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</si>
  <si>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</si>
  <si>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</si>
  <si>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</si>
  <si>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</si>
  <si>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</si>
  <si>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</si>
  <si>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</si>
  <si>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</si>
  <si>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</si>
  <si>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</si>
  <si>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</si>
  <si>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</si>
  <si>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</si>
  <si>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EPSS05</t>
  </si>
  <si>
    <t>SANITAS E.P.S. S.A.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</si>
  <si>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</si>
  <si>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</si>
  <si>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</si>
  <si>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</si>
  <si>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</si>
  <si>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</si>
  <si>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</si>
  <si>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</si>
  <si>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</si>
  <si>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</si>
  <si>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</si>
  <si>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</si>
  <si>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</si>
  <si>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</si>
  <si>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</si>
  <si>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</si>
  <si>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</si>
  <si>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</si>
  <si>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</si>
  <si>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</si>
  <si>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</si>
  <si>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</si>
  <si>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ESS207</t>
  </si>
  <si>
    <t>MUTUAL SER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</si>
  <si>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</si>
  <si>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</si>
  <si>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</si>
  <si>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</si>
  <si>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</si>
  <si>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</si>
  <si>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</si>
  <si>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</si>
  <si>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</si>
  <si>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</si>
  <si>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EPSS23</t>
  </si>
  <si>
    <t>CRUZ BLANCA  EPS S.A.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</si>
  <si>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</si>
  <si>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</si>
  <si>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</si>
  <si>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</si>
  <si>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</si>
  <si>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</si>
  <si>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</si>
  <si>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</si>
  <si>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</si>
  <si>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</si>
  <si>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EPSS18</t>
  </si>
  <si>
    <t>EPS SERVICIO OCCIDENTAL DE SALUD  S.A. - EPS S.O.S. S.A.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</si>
  <si>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</si>
  <si>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</si>
  <si>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</si>
  <si>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</si>
  <si>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</si>
  <si>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</si>
  <si>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</si>
  <si>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</si>
  <si>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</si>
  <si>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</si>
  <si>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</si>
  <si>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</si>
  <si>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</si>
  <si>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</si>
  <si>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</si>
  <si>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</si>
  <si>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</si>
  <si>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</si>
  <si>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</si>
  <si>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</si>
  <si>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</si>
  <si>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</si>
  <si>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</si>
  <si>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</si>
  <si>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</si>
  <si>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</si>
  <si>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</si>
  <si>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</si>
  <si>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ESS062</t>
  </si>
  <si>
    <t>ASMET SALUD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</si>
  <si>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</si>
  <si>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</si>
  <si>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</si>
  <si>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</si>
  <si>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</si>
  <si>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</si>
  <si>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</si>
  <si>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</si>
  <si>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</si>
  <si>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</si>
  <si>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</si>
  <si>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</si>
  <si>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</si>
  <si>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</si>
  <si>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</si>
  <si>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</si>
  <si>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</si>
  <si>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</si>
  <si>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</si>
  <si>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</si>
  <si>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</si>
  <si>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</si>
  <si>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</si>
  <si>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</si>
  <si>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</si>
  <si>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</si>
  <si>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</si>
  <si>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</si>
  <si>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</si>
  <si>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</si>
  <si>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</si>
  <si>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</si>
  <si>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</si>
  <si>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</si>
  <si>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</si>
  <si>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</si>
  <si>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</si>
  <si>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</si>
  <si>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</si>
  <si>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</si>
  <si>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</si>
  <si>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</si>
  <si>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</si>
  <si>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</si>
  <si>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</si>
  <si>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</si>
  <si>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</si>
  <si>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</si>
  <si>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</si>
  <si>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</si>
  <si>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</si>
  <si>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</si>
  <si>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</si>
  <si>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</si>
  <si>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t xml:space="preserve">RECURSOS CON CARGO A CAJAS DE COMPENSACION FAMILIAR 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</si>
  <si>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</si>
  <si>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</si>
  <si>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</si>
  <si>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SEPTIEMBRE 2015</t>
  </si>
  <si>
    <t>05001</t>
  </si>
  <si>
    <t>MEDELLIN</t>
  </si>
  <si>
    <t>EPSS03</t>
  </si>
  <si>
    <t>CAFESALUD</t>
  </si>
  <si>
    <t>05045</t>
  </si>
  <si>
    <t>APARTADO</t>
  </si>
  <si>
    <t>05079</t>
  </si>
  <si>
    <t>BARBOSA</t>
  </si>
  <si>
    <t>05088</t>
  </si>
  <si>
    <t>BELLO</t>
  </si>
  <si>
    <t>05129</t>
  </si>
  <si>
    <t>CALDAS</t>
  </si>
  <si>
    <t>05212</t>
  </si>
  <si>
    <t>COPACABANA</t>
  </si>
  <si>
    <t>05266</t>
  </si>
  <si>
    <t>ENVIGADO</t>
  </si>
  <si>
    <t>05360</t>
  </si>
  <si>
    <t>ITAGUI</t>
  </si>
  <si>
    <t>05380</t>
  </si>
  <si>
    <t>LA ESTRELLA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</si>
  <si>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</si>
  <si>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</si>
  <si>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</si>
  <si>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</si>
  <si>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</si>
  <si>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</si>
  <si>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SEPTIEMBRE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</si>
  <si>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</si>
  <si>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</si>
  <si>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</si>
  <si>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SEPTIEMBRE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</si>
  <si>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</si>
  <si>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</si>
  <si>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</si>
  <si>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</si>
  <si>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</si>
  <si>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</si>
  <si>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</si>
  <si>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</si>
  <si>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</si>
  <si>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E.P.S.  Saludcoop</t>
  </si>
  <si>
    <t>EPS Servicio Occidental de Salud  S.A. - EPS S.O.S. S.A.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</si>
  <si>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</si>
  <si>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</si>
  <si>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</si>
  <si>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</si>
  <si>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SEPTIEMBRE 2015</t>
  </si>
  <si>
    <t>Valor Esfuerzo Propio Con situacion de Fondos</t>
  </si>
  <si>
    <t>GIRO DIRECTO MUNICIPIO DICIEMBRE</t>
  </si>
  <si>
    <t>VALOR REAL A TRANSFERIR DEPARTAMENTO</t>
  </si>
  <si>
    <t>RADICADOS</t>
  </si>
  <si>
    <t>N. DE COMPROBANTE DE EGRESO 43000/</t>
  </si>
  <si>
    <t>FECHA COMPROBANTE DE EGRESO</t>
  </si>
  <si>
    <t>COMFAMA HOY SAVIASALUD</t>
  </si>
  <si>
    <t>201500055476</t>
  </si>
  <si>
    <t>43/66278</t>
  </si>
  <si>
    <t>201500055477</t>
  </si>
  <si>
    <t>43/66279</t>
  </si>
  <si>
    <t>201500055478</t>
  </si>
  <si>
    <t>43/66282</t>
  </si>
  <si>
    <t>201500055479</t>
  </si>
  <si>
    <t>43/66280</t>
  </si>
  <si>
    <t>201500055480</t>
  </si>
  <si>
    <t>43/66281</t>
  </si>
  <si>
    <t>201500057675</t>
  </si>
  <si>
    <t>43/67142</t>
  </si>
  <si>
    <t>201500055627</t>
  </si>
  <si>
    <t>43/66712</t>
  </si>
  <si>
    <t>201500055590</t>
  </si>
  <si>
    <t>43/66595</t>
  </si>
  <si>
    <t>201500055595</t>
  </si>
  <si>
    <t>43/66672</t>
  </si>
  <si>
    <t>201500057713</t>
  </si>
  <si>
    <t>43/67265</t>
  </si>
  <si>
    <t>201500055617</t>
  </si>
  <si>
    <t>43/66642</t>
  </si>
  <si>
    <t>201500057696</t>
  </si>
  <si>
    <t>43/67174</t>
  </si>
  <si>
    <t>201500055805</t>
  </si>
  <si>
    <t>43/66874</t>
  </si>
  <si>
    <t>201500055481</t>
  </si>
  <si>
    <t>43/66362</t>
  </si>
  <si>
    <t>201500057714</t>
  </si>
  <si>
    <t>43/67308</t>
  </si>
  <si>
    <t>201500055739</t>
  </si>
  <si>
    <t>43/66773</t>
  </si>
  <si>
    <t>201500055806</t>
  </si>
  <si>
    <t>43/66919</t>
  </si>
  <si>
    <t>201500055918</t>
  </si>
  <si>
    <t>43/66608</t>
  </si>
  <si>
    <t>201500055919</t>
  </si>
  <si>
    <t>43/66665</t>
  </si>
  <si>
    <t>201500055482</t>
  </si>
  <si>
    <t>43/66411</t>
  </si>
  <si>
    <t>201500057715</t>
  </si>
  <si>
    <t>43/67311</t>
  </si>
  <si>
    <t>201500055483</t>
  </si>
  <si>
    <t>43/66437</t>
  </si>
  <si>
    <t>201500057716</t>
  </si>
  <si>
    <t>43/67343</t>
  </si>
  <si>
    <t>201500055807</t>
  </si>
  <si>
    <t>43/66953</t>
  </si>
  <si>
    <t>201500055484</t>
  </si>
  <si>
    <t>43/66415</t>
  </si>
  <si>
    <t>201500057676</t>
  </si>
  <si>
    <t>43/67157</t>
  </si>
  <si>
    <t>201500055628</t>
  </si>
  <si>
    <t>43/66733</t>
  </si>
  <si>
    <t>201500057717</t>
  </si>
  <si>
    <t>43/67318</t>
  </si>
  <si>
    <t>201500055808</t>
  </si>
  <si>
    <t>43/66928</t>
  </si>
  <si>
    <t>201500055920</t>
  </si>
  <si>
    <t>43/66626</t>
  </si>
  <si>
    <t>201500055485</t>
  </si>
  <si>
    <t>43/66414</t>
  </si>
  <si>
    <t>201500055629</t>
  </si>
  <si>
    <t>43/66731</t>
  </si>
  <si>
    <t>201500057718</t>
  </si>
  <si>
    <t>43/67315</t>
  </si>
  <si>
    <t>201500055809</t>
  </si>
  <si>
    <t>43/66925</t>
  </si>
  <si>
    <t>201500055921</t>
  </si>
  <si>
    <t>43/66611</t>
  </si>
  <si>
    <t>201500055922</t>
  </si>
  <si>
    <t>43/66666</t>
  </si>
  <si>
    <t>201500055486</t>
  </si>
  <si>
    <t>43/66359</t>
  </si>
  <si>
    <t>201500057677</t>
  </si>
  <si>
    <t>43/67147</t>
  </si>
  <si>
    <t>201500055630</t>
  </si>
  <si>
    <t>43/66717</t>
  </si>
  <si>
    <t>201500057719</t>
  </si>
  <si>
    <t>43/67280</t>
  </si>
  <si>
    <t>201500055740</t>
  </si>
  <si>
    <t>43/66757</t>
  </si>
  <si>
    <t>201500055810</t>
  </si>
  <si>
    <t>43/66890</t>
  </si>
  <si>
    <t>201500057614</t>
  </si>
  <si>
    <t>43/67181</t>
  </si>
  <si>
    <t>201500057720</t>
  </si>
  <si>
    <t>43/67314</t>
  </si>
  <si>
    <t>201500055741</t>
  </si>
  <si>
    <t>43/66776</t>
  </si>
  <si>
    <t>201500055811</t>
  </si>
  <si>
    <t>43/66924</t>
  </si>
  <si>
    <t>201500057615</t>
  </si>
  <si>
    <t>43/67185</t>
  </si>
  <si>
    <t>201500057721</t>
  </si>
  <si>
    <t>43/67326</t>
  </si>
  <si>
    <t>201500055812</t>
  </si>
  <si>
    <t>43/66936</t>
  </si>
  <si>
    <t>201500055923</t>
  </si>
  <si>
    <t>43/66613</t>
  </si>
  <si>
    <t>201500055924</t>
  </si>
  <si>
    <t>43/66668</t>
  </si>
  <si>
    <t>201500055487</t>
  </si>
  <si>
    <t>43/66429</t>
  </si>
  <si>
    <t>201500057722</t>
  </si>
  <si>
    <t>43/67334</t>
  </si>
  <si>
    <t>201500055618</t>
  </si>
  <si>
    <t>43/66648</t>
  </si>
  <si>
    <t>201500055813</t>
  </si>
  <si>
    <t>43/66944</t>
  </si>
  <si>
    <t>201500055925</t>
  </si>
  <si>
    <t>43/66614</t>
  </si>
  <si>
    <t>201500055926</t>
  </si>
  <si>
    <t>43/66669</t>
  </si>
  <si>
    <t>201500055488</t>
  </si>
  <si>
    <t>43/66386</t>
  </si>
  <si>
    <t>201500057723</t>
  </si>
  <si>
    <t>43/67273</t>
  </si>
  <si>
    <t>201500055742</t>
  </si>
  <si>
    <t>43/66751</t>
  </si>
  <si>
    <t>201500055814</t>
  </si>
  <si>
    <t>43/66882</t>
  </si>
  <si>
    <t>201500055928</t>
  </si>
  <si>
    <t>43/66596</t>
  </si>
  <si>
    <t>201500055929</t>
  </si>
  <si>
    <t>43/66662</t>
  </si>
  <si>
    <t>201500057616</t>
  </si>
  <si>
    <t>43/67197</t>
  </si>
  <si>
    <t>201500055489</t>
  </si>
  <si>
    <t>43/66343</t>
  </si>
  <si>
    <t>201500055490</t>
  </si>
  <si>
    <t>43/66370</t>
  </si>
  <si>
    <t>201500055491</t>
  </si>
  <si>
    <t>43/66358</t>
  </si>
  <si>
    <t>43/66206</t>
  </si>
  <si>
    <t>201500055492</t>
  </si>
  <si>
    <t>43/66345</t>
  </si>
  <si>
    <t>201500055493</t>
  </si>
  <si>
    <t>43/66389</t>
  </si>
  <si>
    <t>201500055786</t>
  </si>
  <si>
    <t>43/66697</t>
  </si>
  <si>
    <t>201500057678</t>
  </si>
  <si>
    <t>43/67145</t>
  </si>
  <si>
    <t>201500055631</t>
  </si>
  <si>
    <t>43/66716</t>
  </si>
  <si>
    <t>201500055596</t>
  </si>
  <si>
    <t>43/66674</t>
  </si>
  <si>
    <t>43/67141</t>
  </si>
  <si>
    <t>43/65894</t>
  </si>
  <si>
    <t>201500055743</t>
  </si>
  <si>
    <t>43/66755</t>
  </si>
  <si>
    <t>201500055619</t>
  </si>
  <si>
    <t>43/66645</t>
  </si>
  <si>
    <t>201500057697</t>
  </si>
  <si>
    <t>43/67177</t>
  </si>
  <si>
    <t>201500055815</t>
  </si>
  <si>
    <t>43/66888</t>
  </si>
  <si>
    <t>201500055494</t>
  </si>
  <si>
    <t>43/66380</t>
  </si>
  <si>
    <t>201500055787</t>
  </si>
  <si>
    <t>43/66711</t>
  </si>
  <si>
    <t>201500057725</t>
  </si>
  <si>
    <t>43/67377</t>
  </si>
  <si>
    <t>201500055744</t>
  </si>
  <si>
    <t>43/66793</t>
  </si>
  <si>
    <t>201500055816</t>
  </si>
  <si>
    <t>43/66985</t>
  </si>
  <si>
    <t>201500057646</t>
  </si>
  <si>
    <t>43/67264</t>
  </si>
  <si>
    <t>201500057647</t>
  </si>
  <si>
    <t>43/67173</t>
  </si>
  <si>
    <t>201500055495</t>
  </si>
  <si>
    <t>43/66416</t>
  </si>
  <si>
    <t>201500055632</t>
  </si>
  <si>
    <t>43/66734</t>
  </si>
  <si>
    <t>201500057726</t>
  </si>
  <si>
    <t>43/67319</t>
  </si>
  <si>
    <t>201500055817</t>
  </si>
  <si>
    <t>43/66929</t>
  </si>
  <si>
    <t>201500055496</t>
  </si>
  <si>
    <t>43/66442</t>
  </si>
  <si>
    <t>201500057727</t>
  </si>
  <si>
    <t>43/67349</t>
  </si>
  <si>
    <t>201500055745</t>
  </si>
  <si>
    <t>43/66784</t>
  </si>
  <si>
    <t>201500055818</t>
  </si>
  <si>
    <t>43/66958</t>
  </si>
  <si>
    <t>201500055930</t>
  </si>
  <si>
    <t>43/66615</t>
  </si>
  <si>
    <t>201500055931</t>
  </si>
  <si>
    <t>43/66670</t>
  </si>
  <si>
    <t>201500055497</t>
  </si>
  <si>
    <t>43/66392</t>
  </si>
  <si>
    <t>201500057679</t>
  </si>
  <si>
    <t>43/67149</t>
  </si>
  <si>
    <t>201500055633</t>
  </si>
  <si>
    <t>43/66720</t>
  </si>
  <si>
    <t>201500055597</t>
  </si>
  <si>
    <t>43/66675</t>
  </si>
  <si>
    <t>201500057728</t>
  </si>
  <si>
    <t>43/67283</t>
  </si>
  <si>
    <t>201500055819</t>
  </si>
  <si>
    <t>43/66893</t>
  </si>
  <si>
    <t>201500055498</t>
  </si>
  <si>
    <t>43/66418</t>
  </si>
  <si>
    <t>201500057729</t>
  </si>
  <si>
    <t>43/67321</t>
  </si>
  <si>
    <t>201500055746</t>
  </si>
  <si>
    <t>43/66778</t>
  </si>
  <si>
    <t>201500055820</t>
  </si>
  <si>
    <t>43/66931</t>
  </si>
  <si>
    <t>201500055499</t>
  </si>
  <si>
    <t>43/66397</t>
  </si>
  <si>
    <t>201500055634</t>
  </si>
  <si>
    <t>43/66724</t>
  </si>
  <si>
    <t>201500057730</t>
  </si>
  <si>
    <t>43/67289</t>
  </si>
  <si>
    <t>201500055821</t>
  </si>
  <si>
    <t>43/66900</t>
  </si>
  <si>
    <t>201500057617</t>
  </si>
  <si>
    <t>43/67183</t>
  </si>
  <si>
    <t>201500055500</t>
  </si>
  <si>
    <t>43/66428</t>
  </si>
  <si>
    <t>201500055635</t>
  </si>
  <si>
    <t>43/66738</t>
  </si>
  <si>
    <t>201500057731</t>
  </si>
  <si>
    <t>43/67333</t>
  </si>
  <si>
    <t>201500055822</t>
  </si>
  <si>
    <t>43/66943</t>
  </si>
  <si>
    <t>201500055501</t>
  </si>
  <si>
    <t>43/66390</t>
  </si>
  <si>
    <t>201500057680</t>
  </si>
  <si>
    <t>43/67146</t>
  </si>
  <si>
    <t>201500057732</t>
  </si>
  <si>
    <t>43/67279</t>
  </si>
  <si>
    <t>201500055747</t>
  </si>
  <si>
    <t>43/66756</t>
  </si>
  <si>
    <t>201500055823</t>
  </si>
  <si>
    <t>43/66889</t>
  </si>
  <si>
    <t>201500055932</t>
  </si>
  <si>
    <t>43/66664</t>
  </si>
  <si>
    <t>201500055502</t>
  </si>
  <si>
    <t>43/66455</t>
  </si>
  <si>
    <t>201500057733</t>
  </si>
  <si>
    <t>43/67370</t>
  </si>
  <si>
    <t>201500055824</t>
  </si>
  <si>
    <t>43/66979</t>
  </si>
  <si>
    <t>201500055933</t>
  </si>
  <si>
    <t>43/67064</t>
  </si>
  <si>
    <t>201500055934</t>
  </si>
  <si>
    <t>43/66671</t>
  </si>
  <si>
    <t>201500055503</t>
  </si>
  <si>
    <t>43/66443</t>
  </si>
  <si>
    <t>201500057734</t>
  </si>
  <si>
    <t>43/67352</t>
  </si>
  <si>
    <t>201500055825</t>
  </si>
  <si>
    <t>43/66961</t>
  </si>
  <si>
    <t>201500057618</t>
  </si>
  <si>
    <t>43/67217</t>
  </si>
  <si>
    <t>201500055788</t>
  </si>
  <si>
    <t>43/66703</t>
  </si>
  <si>
    <t>201500057735</t>
  </si>
  <si>
    <t>43/67317</t>
  </si>
  <si>
    <t>201500055826</t>
  </si>
  <si>
    <t>43/66927</t>
  </si>
  <si>
    <t>201500055935</t>
  </si>
  <si>
    <t>43/66612</t>
  </si>
  <si>
    <t>201500055936</t>
  </si>
  <si>
    <t>43/66667</t>
  </si>
  <si>
    <t>201500055504</t>
  </si>
  <si>
    <t>43/66364</t>
  </si>
  <si>
    <t>201500057736</t>
  </si>
  <si>
    <t>43/67365</t>
  </si>
  <si>
    <t>201500055827</t>
  </si>
  <si>
    <t>43/66974</t>
  </si>
  <si>
    <t>201500055505</t>
  </si>
  <si>
    <t>43/66372</t>
  </si>
  <si>
    <t>201500057681</t>
  </si>
  <si>
    <t>43/67150</t>
  </si>
  <si>
    <t>201500055636</t>
  </si>
  <si>
    <t>43/66721</t>
  </si>
  <si>
    <t>201500055591</t>
  </si>
  <si>
    <t>43/66598</t>
  </si>
  <si>
    <t>201500055598</t>
  </si>
  <si>
    <t>43/66676</t>
  </si>
  <si>
    <t>201500057737</t>
  </si>
  <si>
    <t>43/67284</t>
  </si>
  <si>
    <t>201500057698</t>
  </si>
  <si>
    <t>43/67178</t>
  </si>
  <si>
    <t>201500055828</t>
  </si>
  <si>
    <t>43/66894</t>
  </si>
  <si>
    <t>201500055506</t>
  </si>
  <si>
    <t>43/66422</t>
  </si>
  <si>
    <t>201500057738</t>
  </si>
  <si>
    <t>43/67327</t>
  </si>
  <si>
    <t>201500055829</t>
  </si>
  <si>
    <t>43/66937</t>
  </si>
  <si>
    <t>201500055507</t>
  </si>
  <si>
    <t>43/66423</t>
  </si>
  <si>
    <t>201500057739</t>
  </si>
  <si>
    <t>43/67328</t>
  </si>
  <si>
    <t>201500055830</t>
  </si>
  <si>
    <t>43/66938</t>
  </si>
  <si>
    <t>201500055508</t>
  </si>
  <si>
    <t>43/66406</t>
  </si>
  <si>
    <t>201500057740</t>
  </si>
  <si>
    <t>43/67303</t>
  </si>
  <si>
    <t>201500055831</t>
  </si>
  <si>
    <t>43/66914</t>
  </si>
  <si>
    <t>201500055509</t>
  </si>
  <si>
    <t>43/66448</t>
  </si>
  <si>
    <t>201500057741</t>
  </si>
  <si>
    <t>43/67361</t>
  </si>
  <si>
    <t>201500055832</t>
  </si>
  <si>
    <t>43/66970</t>
  </si>
  <si>
    <t>201500055510</t>
  </si>
  <si>
    <t>43/66365</t>
  </si>
  <si>
    <t>201500055599</t>
  </si>
  <si>
    <t>43/66691</t>
  </si>
  <si>
    <t>201500057742</t>
  </si>
  <si>
    <t>43/67375</t>
  </si>
  <si>
    <t>201500055748</t>
  </si>
  <si>
    <t>43/66792</t>
  </si>
  <si>
    <t>201500055833</t>
  </si>
  <si>
    <t>43/66984</t>
  </si>
  <si>
    <t>201500057648</t>
  </si>
  <si>
    <t>43/67263</t>
  </si>
  <si>
    <t>201500057649</t>
  </si>
  <si>
    <t>43/67171</t>
  </si>
  <si>
    <t>201500055511</t>
  </si>
  <si>
    <t>43/66433</t>
  </si>
  <si>
    <t>201500055600</t>
  </si>
  <si>
    <t>43/66686</t>
  </si>
  <si>
    <t>201500057743</t>
  </si>
  <si>
    <t>43/67339</t>
  </si>
  <si>
    <t>201500055834</t>
  </si>
  <si>
    <t>43/66949</t>
  </si>
  <si>
    <t>201500057619</t>
  </si>
  <si>
    <t>43/67210</t>
  </si>
  <si>
    <t>201500057620</t>
  </si>
  <si>
    <t>43/67258</t>
  </si>
  <si>
    <t>201500055512</t>
  </si>
  <si>
    <t>43/66447</t>
  </si>
  <si>
    <t>201500057744</t>
  </si>
  <si>
    <t>43/67360</t>
  </si>
  <si>
    <t>201500055835</t>
  </si>
  <si>
    <t>43/66969</t>
  </si>
  <si>
    <t>201500055513</t>
  </si>
  <si>
    <t>43/66366</t>
  </si>
  <si>
    <t>201500055789</t>
  </si>
  <si>
    <t>43/66695</t>
  </si>
  <si>
    <t>201500055637</t>
  </si>
  <si>
    <t>43/66713</t>
  </si>
  <si>
    <t>201500057745</t>
  </si>
  <si>
    <t>43/67271</t>
  </si>
  <si>
    <t>201500055749</t>
  </si>
  <si>
    <t>43/66749</t>
  </si>
  <si>
    <t>201500055620</t>
  </si>
  <si>
    <t>43/66643</t>
  </si>
  <si>
    <t>201500055836</t>
  </si>
  <si>
    <t>43/66880</t>
  </si>
  <si>
    <t>201500057650</t>
  </si>
  <si>
    <t>43/67247</t>
  </si>
  <si>
    <t>201500057651</t>
  </si>
  <si>
    <t>43/67164</t>
  </si>
  <si>
    <t>201500055937</t>
  </si>
  <si>
    <t>43/66623</t>
  </si>
  <si>
    <t>201500055514</t>
  </si>
  <si>
    <t>43/66373</t>
  </si>
  <si>
    <t>201500055790</t>
  </si>
  <si>
    <t>43/66699</t>
  </si>
  <si>
    <t>201500055601</t>
  </si>
  <si>
    <t>43/66680</t>
  </si>
  <si>
    <t>201500057746</t>
  </si>
  <si>
    <t>43/67297</t>
  </si>
  <si>
    <t>201500055750</t>
  </si>
  <si>
    <t>43/66768</t>
  </si>
  <si>
    <t>201500055837</t>
  </si>
  <si>
    <t>43/66908</t>
  </si>
  <si>
    <t>201500057652</t>
  </si>
  <si>
    <t>43/67252</t>
  </si>
  <si>
    <t>201500057653</t>
  </si>
  <si>
    <t>43/67168</t>
  </si>
  <si>
    <t>201500055515</t>
  </si>
  <si>
    <t>43/66387</t>
  </si>
  <si>
    <t>201500057682</t>
  </si>
  <si>
    <t>43/67143</t>
  </si>
  <si>
    <t>201500057747</t>
  </si>
  <si>
    <t>43/67274</t>
  </si>
  <si>
    <t>201500055751</t>
  </si>
  <si>
    <t>43/66752</t>
  </si>
  <si>
    <t>201500055838</t>
  </si>
  <si>
    <t>43/66883</t>
  </si>
  <si>
    <t>201500055516</t>
  </si>
  <si>
    <t>43/66456</t>
  </si>
  <si>
    <t>201500057748</t>
  </si>
  <si>
    <t>43/67372</t>
  </si>
  <si>
    <t>201500055839</t>
  </si>
  <si>
    <t>43/66980</t>
  </si>
  <si>
    <t>201500057621</t>
  </si>
  <si>
    <t>43/67218</t>
  </si>
  <si>
    <t>201500055517</t>
  </si>
  <si>
    <t>43/66439</t>
  </si>
  <si>
    <t>201500057749</t>
  </si>
  <si>
    <t>43/67346</t>
  </si>
  <si>
    <t>201500055840</t>
  </si>
  <si>
    <t>43/66955</t>
  </si>
  <si>
    <t>201500057622</t>
  </si>
  <si>
    <t>43/67212</t>
  </si>
  <si>
    <t>201500055518</t>
  </si>
  <si>
    <t>43/66424</t>
  </si>
  <si>
    <t>201500057683</t>
  </si>
  <si>
    <t>43/67158</t>
  </si>
  <si>
    <t>201500055638</t>
  </si>
  <si>
    <t>43/66737</t>
  </si>
  <si>
    <t>201500057750</t>
  </si>
  <si>
    <t>43/67329</t>
  </si>
  <si>
    <t>201500055752</t>
  </si>
  <si>
    <t>43/66781</t>
  </si>
  <si>
    <t>201500055841</t>
  </si>
  <si>
    <t>43/66939</t>
  </si>
  <si>
    <t>201500057623</t>
  </si>
  <si>
    <t>43/67208</t>
  </si>
  <si>
    <t>201500055519</t>
  </si>
  <si>
    <t>43/66395</t>
  </si>
  <si>
    <t>201500055639</t>
  </si>
  <si>
    <t>43/66723</t>
  </si>
  <si>
    <t>201500055602</t>
  </si>
  <si>
    <t>43/66677</t>
  </si>
  <si>
    <t>201500057751</t>
  </si>
  <si>
    <t>43/67287</t>
  </si>
  <si>
    <t>201500055753</t>
  </si>
  <si>
    <t>43/66760</t>
  </si>
  <si>
    <t>201500055842</t>
  </si>
  <si>
    <t>43/66897</t>
  </si>
  <si>
    <t>201500055791</t>
  </si>
  <si>
    <t>43/66696</t>
  </si>
  <si>
    <t>201500057752</t>
  </si>
  <si>
    <t>43/67278</t>
  </si>
  <si>
    <t>201500055843</t>
  </si>
  <si>
    <t>43/66887</t>
  </si>
  <si>
    <t>201500055938</t>
  </si>
  <si>
    <t>43/66663</t>
  </si>
  <si>
    <t>201500055520</t>
  </si>
  <si>
    <t>43/66446</t>
  </si>
  <si>
    <t>201500055603</t>
  </si>
  <si>
    <t>43/66690</t>
  </si>
  <si>
    <t>201500057753</t>
  </si>
  <si>
    <t>43/67359</t>
  </si>
  <si>
    <t>201500055754</t>
  </si>
  <si>
    <t>43/66788</t>
  </si>
  <si>
    <t>201500055844</t>
  </si>
  <si>
    <t>43/66968</t>
  </si>
  <si>
    <t>201500055521</t>
  </si>
  <si>
    <t>43/66434</t>
  </si>
  <si>
    <t>201500057754</t>
  </si>
  <si>
    <t>43/67340</t>
  </si>
  <si>
    <t>201500055845</t>
  </si>
  <si>
    <t>43/66950</t>
  </si>
  <si>
    <t>201500055522</t>
  </si>
  <si>
    <t>43/66451</t>
  </si>
  <si>
    <t>201500055792</t>
  </si>
  <si>
    <t>43/66708</t>
  </si>
  <si>
    <t>201500055640</t>
  </si>
  <si>
    <t>43/66744</t>
  </si>
  <si>
    <t>201500057755</t>
  </si>
  <si>
    <t>43/67364</t>
  </si>
  <si>
    <t>201500055755</t>
  </si>
  <si>
    <t>43/66789</t>
  </si>
  <si>
    <t>201500055846</t>
  </si>
  <si>
    <t>43/66973</t>
  </si>
  <si>
    <t>201500055939</t>
  </si>
  <si>
    <t>43/66617</t>
  </si>
  <si>
    <t>201500055940</t>
  </si>
  <si>
    <t>43/66627</t>
  </si>
  <si>
    <t>201500055523</t>
  </si>
  <si>
    <t>43/66420</t>
  </si>
  <si>
    <t>201500057756</t>
  </si>
  <si>
    <t>43/67324</t>
  </si>
  <si>
    <t>201500055756</t>
  </si>
  <si>
    <t>43/66780</t>
  </si>
  <si>
    <t>201500055847</t>
  </si>
  <si>
    <t>43/66934</t>
  </si>
  <si>
    <t>201500055524</t>
  </si>
  <si>
    <t>43/66398</t>
  </si>
  <si>
    <t>201500057684</t>
  </si>
  <si>
    <t>43/67153</t>
  </si>
  <si>
    <t>201500057757</t>
  </si>
  <si>
    <t>43/67291</t>
  </si>
  <si>
    <t>201500055848</t>
  </si>
  <si>
    <t>43/66902</t>
  </si>
  <si>
    <t>201500055525</t>
  </si>
  <si>
    <t>43/66438</t>
  </si>
  <si>
    <t>201500055793</t>
  </si>
  <si>
    <t>43/66705</t>
  </si>
  <si>
    <t>201500057685</t>
  </si>
  <si>
    <t>43/67161</t>
  </si>
  <si>
    <t>201500055641</t>
  </si>
  <si>
    <t>43/66739</t>
  </si>
  <si>
    <t>201500057758</t>
  </si>
  <si>
    <t>43/67344</t>
  </si>
  <si>
    <t>201500055941</t>
  </si>
  <si>
    <t>43/66636</t>
  </si>
  <si>
    <t>201500057759</t>
  </si>
  <si>
    <t>43/67350</t>
  </si>
  <si>
    <t>201500055849</t>
  </si>
  <si>
    <t>43/66959</t>
  </si>
  <si>
    <t>201500057624</t>
  </si>
  <si>
    <t>43/67259</t>
  </si>
  <si>
    <t>201500055526</t>
  </si>
  <si>
    <t>201500057686</t>
  </si>
  <si>
    <t>43/67152</t>
  </si>
  <si>
    <t>201500055642</t>
  </si>
  <si>
    <t>43/66725</t>
  </si>
  <si>
    <t>201500055605</t>
  </si>
  <si>
    <t>43/66679</t>
  </si>
  <si>
    <t>201500057760</t>
  </si>
  <si>
    <t>43/67290</t>
  </si>
  <si>
    <t>201500055757</t>
  </si>
  <si>
    <t>43/66763</t>
  </si>
  <si>
    <t>201500055850</t>
  </si>
  <si>
    <t>43/66901</t>
  </si>
  <si>
    <t>201500055527</t>
  </si>
  <si>
    <t>43/66445</t>
  </si>
  <si>
    <t>201500057761</t>
  </si>
  <si>
    <t>43/67357</t>
  </si>
  <si>
    <t>201500055851</t>
  </si>
  <si>
    <t>43/66966</t>
  </si>
  <si>
    <t>201500055528</t>
  </si>
  <si>
    <t>43/66440</t>
  </si>
  <si>
    <t>201500057762</t>
  </si>
  <si>
    <t>43/67347</t>
  </si>
  <si>
    <t>201500055852</t>
  </si>
  <si>
    <t>43/66956</t>
  </si>
  <si>
    <t>201500057625</t>
  </si>
  <si>
    <t>43/67213</t>
  </si>
  <si>
    <t>201500055529</t>
  </si>
  <si>
    <t>43/66408</t>
  </si>
  <si>
    <t>201500057763</t>
  </si>
  <si>
    <t>43/67307</t>
  </si>
  <si>
    <t>201500055853</t>
  </si>
  <si>
    <t>43/66918</t>
  </si>
  <si>
    <t>201500055530</t>
  </si>
  <si>
    <t>43/66472</t>
  </si>
  <si>
    <t>201500055643</t>
  </si>
  <si>
    <t>43/66736</t>
  </si>
  <si>
    <t>201500055606</t>
  </si>
  <si>
    <t>43/66685</t>
  </si>
  <si>
    <t>201500057764</t>
  </si>
  <si>
    <t>43/67323</t>
  </si>
  <si>
    <t>201500055621</t>
  </si>
  <si>
    <t>43/66647</t>
  </si>
  <si>
    <t>201500055854</t>
  </si>
  <si>
    <t>43/66933</t>
  </si>
  <si>
    <t>201500055531</t>
  </si>
  <si>
    <t>43/66430</t>
  </si>
  <si>
    <t>201500057765</t>
  </si>
  <si>
    <t>43/67335</t>
  </si>
  <si>
    <t>201500055855</t>
  </si>
  <si>
    <t>43/66945</t>
  </si>
  <si>
    <t>201500055532</t>
  </si>
  <si>
    <t>43/66458</t>
  </si>
  <si>
    <t>201500057766</t>
  </si>
  <si>
    <t>43/67373</t>
  </si>
  <si>
    <t>201500055856</t>
  </si>
  <si>
    <t>43/66982</t>
  </si>
  <si>
    <t>201500055942</t>
  </si>
  <si>
    <t>43/66621</t>
  </si>
  <si>
    <t>201500055943</t>
  </si>
  <si>
    <t>43/66639</t>
  </si>
  <si>
    <t>201500055533</t>
  </si>
  <si>
    <t>43/66369</t>
  </si>
  <si>
    <t>201500057687</t>
  </si>
  <si>
    <t>43/67144</t>
  </si>
  <si>
    <t>201500055644</t>
  </si>
  <si>
    <t>43/66715</t>
  </si>
  <si>
    <t>201500055592</t>
  </si>
  <si>
    <t>43/66597</t>
  </si>
  <si>
    <t>201500055607</t>
  </si>
  <si>
    <t>43/66673</t>
  </si>
  <si>
    <t>201500057767</t>
  </si>
  <si>
    <t>43/67277</t>
  </si>
  <si>
    <t>201500055758</t>
  </si>
  <si>
    <t>43/66754</t>
  </si>
  <si>
    <t>201500057699</t>
  </si>
  <si>
    <t>43/67176</t>
  </si>
  <si>
    <t>201500055857</t>
  </si>
  <si>
    <t>43/66886</t>
  </si>
  <si>
    <t>201500055534</t>
  </si>
  <si>
    <t>43/66425</t>
  </si>
  <si>
    <t>201500057768</t>
  </si>
  <si>
    <t>43/67330</t>
  </si>
  <si>
    <t>201500055858</t>
  </si>
  <si>
    <t>43/66940</t>
  </si>
  <si>
    <t>201500055535</t>
  </si>
  <si>
    <t>43/66426</t>
  </si>
  <si>
    <t>201500055794</t>
  </si>
  <si>
    <t>43/66704</t>
  </si>
  <si>
    <t>201500057688</t>
  </si>
  <si>
    <t>43/67159</t>
  </si>
  <si>
    <t>201500057769</t>
  </si>
  <si>
    <t>43/67331</t>
  </si>
  <si>
    <t>201500055859</t>
  </si>
  <si>
    <t>43/66941</t>
  </si>
  <si>
    <t>201500057689</t>
  </si>
  <si>
    <t>43/67154</t>
  </si>
  <si>
    <t>201500055645</t>
  </si>
  <si>
    <t>43/66727</t>
  </si>
  <si>
    <t>201500057770</t>
  </si>
  <si>
    <t>43/67299</t>
  </si>
  <si>
    <t>201500055759</t>
  </si>
  <si>
    <t>43/66769</t>
  </si>
  <si>
    <t>201500055860</t>
  </si>
  <si>
    <t>43/66910</t>
  </si>
  <si>
    <t>201500055944</t>
  </si>
  <si>
    <t>43/66604</t>
  </si>
  <si>
    <t>201500055945</t>
  </si>
  <si>
    <t>43/66631</t>
  </si>
  <si>
    <t>201500055536</t>
  </si>
  <si>
    <t>43/66409</t>
  </si>
  <si>
    <t>201500057690</t>
  </si>
  <si>
    <t>43/67155</t>
  </si>
  <si>
    <t>201500055646</t>
  </si>
  <si>
    <t>43/66729</t>
  </si>
  <si>
    <t>201500055593</t>
  </si>
  <si>
    <t>43/66600</t>
  </si>
  <si>
    <t>201500055608</t>
  </si>
  <si>
    <t>43/66682</t>
  </si>
  <si>
    <t>201500057771</t>
  </si>
  <si>
    <t>43/67309</t>
  </si>
  <si>
    <t>201500055861</t>
  </si>
  <si>
    <t>43/66920</t>
  </si>
  <si>
    <t>201500057626</t>
  </si>
  <si>
    <t>43/67207</t>
  </si>
  <si>
    <t>201500055537</t>
  </si>
  <si>
    <t>43/66360</t>
  </si>
  <si>
    <t>201500055594</t>
  </si>
  <si>
    <t>43/66599</t>
  </si>
  <si>
    <t>201500055609</t>
  </si>
  <si>
    <t>43/66678</t>
  </si>
  <si>
    <t>201500055760</t>
  </si>
  <si>
    <t>43/66762</t>
  </si>
  <si>
    <t>201500055862</t>
  </si>
  <si>
    <t>43/66899</t>
  </si>
  <si>
    <t>201500055538</t>
  </si>
  <si>
    <t>43/66357</t>
  </si>
  <si>
    <t>201500057772</t>
  </si>
  <si>
    <t>43/67270</t>
  </si>
  <si>
    <t>201500055863</t>
  </si>
  <si>
    <t>43/66879</t>
  </si>
  <si>
    <t>201500055539</t>
  </si>
  <si>
    <t>43/66419</t>
  </si>
  <si>
    <t>201500055647</t>
  </si>
  <si>
    <t>43/66735</t>
  </si>
  <si>
    <t>201500055610</t>
  </si>
  <si>
    <t>43/66684</t>
  </si>
  <si>
    <t>201500057773</t>
  </si>
  <si>
    <t>43/67322</t>
  </si>
  <si>
    <t>201500055761</t>
  </si>
  <si>
    <t>43/66779</t>
  </si>
  <si>
    <t>201500055864</t>
  </si>
  <si>
    <t>43/66932</t>
  </si>
  <si>
    <t>201500055540</t>
  </si>
  <si>
    <t>43/66435</t>
  </si>
  <si>
    <t>201500057774</t>
  </si>
  <si>
    <t>43/67341</t>
  </si>
  <si>
    <t>201500055865</t>
  </si>
  <si>
    <t>43/66951</t>
  </si>
  <si>
    <t>201500055541</t>
  </si>
  <si>
    <t>43/66402</t>
  </si>
  <si>
    <t>201500057775</t>
  </si>
  <si>
    <t>43/67295</t>
  </si>
  <si>
    <t>201500055762</t>
  </si>
  <si>
    <t>43/66767</t>
  </si>
  <si>
    <t>201500055866</t>
  </si>
  <si>
    <t>43/66906</t>
  </si>
  <si>
    <t>201500055648</t>
  </si>
  <si>
    <t>43/66740</t>
  </si>
  <si>
    <t>201500055611</t>
  </si>
  <si>
    <t>43/66688</t>
  </si>
  <si>
    <t>201500057776</t>
  </si>
  <si>
    <t>43/67345</t>
  </si>
  <si>
    <t>201500055763</t>
  </si>
  <si>
    <t>43/66783</t>
  </si>
  <si>
    <t>201500055867</t>
  </si>
  <si>
    <t>43/66954</t>
  </si>
  <si>
    <t>201500057777</t>
  </si>
  <si>
    <t>43/67304</t>
  </si>
  <si>
    <t>201500055868</t>
  </si>
  <si>
    <t>43/66915</t>
  </si>
  <si>
    <t>201500055542</t>
  </si>
  <si>
    <t>43/66457</t>
  </si>
  <si>
    <t>201500055795</t>
  </si>
  <si>
    <t>43/66710</t>
  </si>
  <si>
    <t>201500055869</t>
  </si>
  <si>
    <t>43/66981</t>
  </si>
  <si>
    <t>201500055543</t>
  </si>
  <si>
    <t>43/66401</t>
  </si>
  <si>
    <t>201500055796</t>
  </si>
  <si>
    <t>43/66698</t>
  </si>
  <si>
    <t>201500057778</t>
  </si>
  <si>
    <t>43/67294</t>
  </si>
  <si>
    <t>201500055764</t>
  </si>
  <si>
    <t>43/66766</t>
  </si>
  <si>
    <t>201500055870</t>
  </si>
  <si>
    <t>43/66905</t>
  </si>
  <si>
    <t>201500057654</t>
  </si>
  <si>
    <t>43/67250</t>
  </si>
  <si>
    <t>201500057655</t>
  </si>
  <si>
    <t>43/67166</t>
  </si>
  <si>
    <t>201500055544</t>
  </si>
  <si>
    <t>43/66431</t>
  </si>
  <si>
    <t>201500057779</t>
  </si>
  <si>
    <t>43/67337</t>
  </si>
  <si>
    <t>201500055871</t>
  </si>
  <si>
    <t>43/66947</t>
  </si>
  <si>
    <t>201500057627</t>
  </si>
  <si>
    <t>43/67209</t>
  </si>
  <si>
    <t>201500057780</t>
  </si>
  <si>
    <t>43/67376</t>
  </si>
  <si>
    <t>201500057656</t>
  </si>
  <si>
    <t>43/67172</t>
  </si>
  <si>
    <t>201500055946</t>
  </si>
  <si>
    <t>43/66622</t>
  </si>
  <si>
    <t>201500055947</t>
  </si>
  <si>
    <t>43/66640</t>
  </si>
  <si>
    <t>201500055545</t>
  </si>
  <si>
    <t>43/66378</t>
  </si>
  <si>
    <t>201500055797</t>
  </si>
  <si>
    <t>43/66706</t>
  </si>
  <si>
    <t>201500055649</t>
  </si>
  <si>
    <t>43/66741</t>
  </si>
  <si>
    <t>201500057781</t>
  </si>
  <si>
    <t>43/67355</t>
  </si>
  <si>
    <t>201500055765</t>
  </si>
  <si>
    <t>43/66787</t>
  </si>
  <si>
    <t>201500055872</t>
  </si>
  <si>
    <t>43/66964</t>
  </si>
  <si>
    <t>201500057657</t>
  </si>
  <si>
    <t>43/67260</t>
  </si>
  <si>
    <t>201500057658</t>
  </si>
  <si>
    <t>43/67215</t>
  </si>
  <si>
    <t>201500057659</t>
  </si>
  <si>
    <t>43/67205</t>
  </si>
  <si>
    <t>201500055546</t>
  </si>
  <si>
    <t>43/66449</t>
  </si>
  <si>
    <t>201500057782</t>
  </si>
  <si>
    <t>43/67362</t>
  </si>
  <si>
    <t>201500055873</t>
  </si>
  <si>
    <t>43/66971</t>
  </si>
  <si>
    <t>201500055547</t>
  </si>
  <si>
    <t>43/66400</t>
  </si>
  <si>
    <t>201500055650</t>
  </si>
  <si>
    <t>43/66726</t>
  </si>
  <si>
    <t>201500057783</t>
  </si>
  <si>
    <t>43/67293</t>
  </si>
  <si>
    <t>201500055766</t>
  </si>
  <si>
    <t>43/66765</t>
  </si>
  <si>
    <t>201500055874</t>
  </si>
  <si>
    <t>43/66904</t>
  </si>
  <si>
    <t>201500057628</t>
  </si>
  <si>
    <t>43/67184</t>
  </si>
  <si>
    <t>201500055548</t>
  </si>
  <si>
    <t>43/66427</t>
  </si>
  <si>
    <t>201500057784</t>
  </si>
  <si>
    <t>43/67332</t>
  </si>
  <si>
    <t>201500055875</t>
  </si>
  <si>
    <t>43/66942</t>
  </si>
  <si>
    <t>201500055948</t>
  </si>
  <si>
    <t>43/66635</t>
  </si>
  <si>
    <t>201500055549</t>
  </si>
  <si>
    <t>43/66405</t>
  </si>
  <si>
    <t>201500057785</t>
  </si>
  <si>
    <t>43/67301</t>
  </si>
  <si>
    <t>201500055767</t>
  </si>
  <si>
    <t>43/66771</t>
  </si>
  <si>
    <t>201500055876</t>
  </si>
  <si>
    <t>43/66912</t>
  </si>
  <si>
    <t>201500055949</t>
  </si>
  <si>
    <t>43/66605</t>
  </si>
  <si>
    <t>201500055950</t>
  </si>
  <si>
    <t>43/66632</t>
  </si>
  <si>
    <t>201500057629</t>
  </si>
  <si>
    <t>43/67254</t>
  </si>
  <si>
    <t>201500055550</t>
  </si>
  <si>
    <t>43/66368</t>
  </si>
  <si>
    <t>201500055651</t>
  </si>
  <si>
    <t>43/66714</t>
  </si>
  <si>
    <t>201500057786</t>
  </si>
  <si>
    <t>43/67276</t>
  </si>
  <si>
    <t>201500055623</t>
  </si>
  <si>
    <t>43/66644</t>
  </si>
  <si>
    <t>201500057700</t>
  </si>
  <si>
    <t>43/67175</t>
  </si>
  <si>
    <t>201500055877</t>
  </si>
  <si>
    <t>43/66885</t>
  </si>
  <si>
    <t>201500057660</t>
  </si>
  <si>
    <t>43/67249</t>
  </si>
  <si>
    <t>201500057661</t>
  </si>
  <si>
    <t>43/67198</t>
  </si>
  <si>
    <t>201500057662</t>
  </si>
  <si>
    <t>43/67165</t>
  </si>
  <si>
    <t>201500055551</t>
  </si>
  <si>
    <t>43/66404</t>
  </si>
  <si>
    <t>201500057787</t>
  </si>
  <si>
    <t>43/67298</t>
  </si>
  <si>
    <t>201500055624</t>
  </si>
  <si>
    <t>43/66646</t>
  </si>
  <si>
    <t>201500055878</t>
  </si>
  <si>
    <t>43/66909</t>
  </si>
  <si>
    <t>201500057630</t>
  </si>
  <si>
    <t>43/67381</t>
  </si>
  <si>
    <t>201500057631</t>
  </si>
  <si>
    <t>43/67253</t>
  </si>
  <si>
    <t>201500057632</t>
  </si>
  <si>
    <t>43/67203</t>
  </si>
  <si>
    <t>201500057633</t>
  </si>
  <si>
    <t>43/67202</t>
  </si>
  <si>
    <t>201500057634</t>
  </si>
  <si>
    <t>43/67384</t>
  </si>
  <si>
    <t>201500055552</t>
  </si>
  <si>
    <t>43/66347</t>
  </si>
  <si>
    <t>201500055652</t>
  </si>
  <si>
    <t>43/66742</t>
  </si>
  <si>
    <t>201500057788</t>
  </si>
  <si>
    <t>43/67356</t>
  </si>
  <si>
    <t>201500055879</t>
  </si>
  <si>
    <t>43/66965</t>
  </si>
  <si>
    <t>201500057635</t>
  </si>
  <si>
    <t>43/67261</t>
  </si>
  <si>
    <t>201500057636</t>
  </si>
  <si>
    <t>43/67385</t>
  </si>
  <si>
    <t>201500057637</t>
  </si>
  <si>
    <t>43/67383</t>
  </si>
  <si>
    <t>201500055553</t>
  </si>
  <si>
    <t>43/66453</t>
  </si>
  <si>
    <t>201500057789</t>
  </si>
  <si>
    <t>43/67368</t>
  </si>
  <si>
    <t>201500055768</t>
  </si>
  <si>
    <t>43/66790</t>
  </si>
  <si>
    <t>201500055625</t>
  </si>
  <si>
    <t>43/66650</t>
  </si>
  <si>
    <t>201500055880</t>
  </si>
  <si>
    <t>43/66977</t>
  </si>
  <si>
    <t>201500055951</t>
  </si>
  <si>
    <t>43/66619</t>
  </si>
  <si>
    <t>201500055952</t>
  </si>
  <si>
    <t>43/66629</t>
  </si>
  <si>
    <t>201500055554</t>
  </si>
  <si>
    <t>43/66436</t>
  </si>
  <si>
    <t>201500055612</t>
  </si>
  <si>
    <t>43/66687</t>
  </si>
  <si>
    <t>201500057790</t>
  </si>
  <si>
    <t>43/67342</t>
  </si>
  <si>
    <t>201500055769</t>
  </si>
  <si>
    <t>43/66782</t>
  </si>
  <si>
    <t>201500055881</t>
  </si>
  <si>
    <t>43/66952</t>
  </si>
  <si>
    <t>201500057638</t>
  </si>
  <si>
    <t>43/67211</t>
  </si>
  <si>
    <t>201500055555</t>
  </si>
  <si>
    <t>43/66441</t>
  </si>
  <si>
    <t>201500057791</t>
  </si>
  <si>
    <t>43/67348</t>
  </si>
  <si>
    <t>201500055882</t>
  </si>
  <si>
    <t>43/66957</t>
  </si>
  <si>
    <t>201500057639</t>
  </si>
  <si>
    <t>43/67214</t>
  </si>
  <si>
    <t>201500055556</t>
  </si>
  <si>
    <t>43/66393</t>
  </si>
  <si>
    <t>201500057691</t>
  </si>
  <si>
    <t>43/67151</t>
  </si>
  <si>
    <t>201500055653</t>
  </si>
  <si>
    <t>43/66722</t>
  </si>
  <si>
    <t>201500057792</t>
  </si>
  <si>
    <t>43/67285</t>
  </si>
  <si>
    <t>201500055770</t>
  </si>
  <si>
    <t>43/66759</t>
  </si>
  <si>
    <t>201500055883</t>
  </si>
  <si>
    <t>43/66895</t>
  </si>
  <si>
    <t>201500057640</t>
  </si>
  <si>
    <t>43/67201</t>
  </si>
  <si>
    <t>201500055557</t>
  </si>
  <si>
    <t>43/66417</t>
  </si>
  <si>
    <t>201500057793</t>
  </si>
  <si>
    <t>43/67320</t>
  </si>
  <si>
    <t>201500055884</t>
  </si>
  <si>
    <t>43/66930</t>
  </si>
  <si>
    <t>201500055558</t>
  </si>
  <si>
    <t>43/66385</t>
  </si>
  <si>
    <t>201500057794</t>
  </si>
  <si>
    <t>43/67269</t>
  </si>
  <si>
    <t>201500055885</t>
  </si>
  <si>
    <t>43/66878</t>
  </si>
  <si>
    <t>201500055559</t>
  </si>
  <si>
    <t>43/66388</t>
  </si>
  <si>
    <t>201500057795</t>
  </si>
  <si>
    <t>43/67275</t>
  </si>
  <si>
    <t>201500055771</t>
  </si>
  <si>
    <t>43/66753</t>
  </si>
  <si>
    <t>201500055886</t>
  </si>
  <si>
    <t>43/66884</t>
  </si>
  <si>
    <t>201500057641</t>
  </si>
  <si>
    <t>43/67248</t>
  </si>
  <si>
    <t>201500055560</t>
  </si>
  <si>
    <t>43/66384</t>
  </si>
  <si>
    <t>201500057796</t>
  </si>
  <si>
    <t>43/67268</t>
  </si>
  <si>
    <t>201500055887</t>
  </si>
  <si>
    <t>43/66877</t>
  </si>
  <si>
    <t>201500055561</t>
  </si>
  <si>
    <t>43/66382</t>
  </si>
  <si>
    <t>201500055798</t>
  </si>
  <si>
    <t>43/66693</t>
  </si>
  <si>
    <t>201500057797</t>
  </si>
  <si>
    <t>43/67266</t>
  </si>
  <si>
    <t>201500055772</t>
  </si>
  <si>
    <t>43/66748</t>
  </si>
  <si>
    <t>201500055888</t>
  </si>
  <si>
    <t>43/66875</t>
  </si>
  <si>
    <t>201500057663</t>
  </si>
  <si>
    <t>43/67246</t>
  </si>
  <si>
    <t>201500057664</t>
  </si>
  <si>
    <t>43/67163</t>
  </si>
  <si>
    <t>201500055562</t>
  </si>
  <si>
    <t>43/66454</t>
  </si>
  <si>
    <t>201500057798</t>
  </si>
  <si>
    <t>43/67369</t>
  </si>
  <si>
    <t>201500055889</t>
  </si>
  <si>
    <t>43/66978</t>
  </si>
  <si>
    <t>201500055563</t>
  </si>
  <si>
    <t>43/66377</t>
  </si>
  <si>
    <t>201500057799</t>
  </si>
  <si>
    <t>43/67354</t>
  </si>
  <si>
    <t>201500055773</t>
  </si>
  <si>
    <t>43/66786</t>
  </si>
  <si>
    <t>201500055890</t>
  </si>
  <si>
    <t>43/66963</t>
  </si>
  <si>
    <t>201500055564</t>
  </si>
  <si>
    <t>43/66421</t>
  </si>
  <si>
    <t>201500057800</t>
  </si>
  <si>
    <t>43/67325</t>
  </si>
  <si>
    <t>201500055891</t>
  </si>
  <si>
    <t>43/66935</t>
  </si>
  <si>
    <t>201500057642</t>
  </si>
  <si>
    <t>43/67257</t>
  </si>
  <si>
    <t>201500055565</t>
  </si>
  <si>
    <t>43/66399</t>
  </si>
  <si>
    <t>201500057801</t>
  </si>
  <si>
    <t>43/67292</t>
  </si>
  <si>
    <t>201500055774</t>
  </si>
  <si>
    <t>43/66764</t>
  </si>
  <si>
    <t>201500055892</t>
  </si>
  <si>
    <t>43/66903</t>
  </si>
  <si>
    <t>201500055566</t>
  </si>
  <si>
    <t>43/66376</t>
  </si>
  <si>
    <t>201500057802</t>
  </si>
  <si>
    <t>43/67336</t>
  </si>
  <si>
    <t>201500055893</t>
  </si>
  <si>
    <t>43/66946</t>
  </si>
  <si>
    <t>201500055567</t>
  </si>
  <si>
    <t>43/66391</t>
  </si>
  <si>
    <t>201500055654</t>
  </si>
  <si>
    <t>43/66718</t>
  </si>
  <si>
    <t>201500057803</t>
  </si>
  <si>
    <t>43/67281</t>
  </si>
  <si>
    <t>201500055775</t>
  </si>
  <si>
    <t>43/66758</t>
  </si>
  <si>
    <t>201500055894</t>
  </si>
  <si>
    <t>43/66891</t>
  </si>
  <si>
    <t>201500055953</t>
  </si>
  <si>
    <t>43/66603</t>
  </si>
  <si>
    <t>201500055954</t>
  </si>
  <si>
    <t>43/66630</t>
  </si>
  <si>
    <t>201500057643</t>
  </si>
  <si>
    <t>43/67199</t>
  </si>
  <si>
    <t>201500057644</t>
  </si>
  <si>
    <t>43/67182</t>
  </si>
  <si>
    <t>201500055568</t>
  </si>
  <si>
    <t>43/66375</t>
  </si>
  <si>
    <t>201500055655</t>
  </si>
  <si>
    <t>43/66732</t>
  </si>
  <si>
    <t>201500055613</t>
  </si>
  <si>
    <t>43/66683</t>
  </si>
  <si>
    <t>201500058366</t>
  </si>
  <si>
    <t>43/67316</t>
  </si>
  <si>
    <t>201500055776</t>
  </si>
  <si>
    <t>43/66777</t>
  </si>
  <si>
    <t>201500055895</t>
  </si>
  <si>
    <t>43/66926</t>
  </si>
  <si>
    <t>201500055569</t>
  </si>
  <si>
    <t>43/66346</t>
  </si>
  <si>
    <t>201500058367</t>
  </si>
  <si>
    <t>43/67351</t>
  </si>
  <si>
    <t>201500055896</t>
  </si>
  <si>
    <t>43/66960</t>
  </si>
  <si>
    <t>201500055570</t>
  </si>
  <si>
    <t>43/66444</t>
  </si>
  <si>
    <t>201500055614</t>
  </si>
  <si>
    <t>43/66689</t>
  </si>
  <si>
    <t>201500058368</t>
  </si>
  <si>
    <t>43/67353</t>
  </si>
  <si>
    <t>201500055777</t>
  </si>
  <si>
    <t>43/66785</t>
  </si>
  <si>
    <t>201500055626</t>
  </si>
  <si>
    <t>43/66649</t>
  </si>
  <si>
    <t>201500055897</t>
  </si>
  <si>
    <t>43/66962</t>
  </si>
  <si>
    <t>201500055571</t>
  </si>
  <si>
    <t>43/66413</t>
  </si>
  <si>
    <t>201500055799</t>
  </si>
  <si>
    <t>43/66702</t>
  </si>
  <si>
    <t>201500055656</t>
  </si>
  <si>
    <t>43/66730</t>
  </si>
  <si>
    <t>201500058369</t>
  </si>
  <si>
    <t>43/67313</t>
  </si>
  <si>
    <t>201500055778</t>
  </si>
  <si>
    <t>43/66775</t>
  </si>
  <si>
    <t>201500055898</t>
  </si>
  <si>
    <t>43/66923</t>
  </si>
  <si>
    <t>201500055955</t>
  </si>
  <si>
    <t>43/66610</t>
  </si>
  <si>
    <t>201500055956</t>
  </si>
  <si>
    <t>43/66625</t>
  </si>
  <si>
    <t>201500055572</t>
  </si>
  <si>
    <t>43/66371</t>
  </si>
  <si>
    <t>201500057692</t>
  </si>
  <si>
    <t>43/67148</t>
  </si>
  <si>
    <t>201500055657</t>
  </si>
  <si>
    <t>43/66719</t>
  </si>
  <si>
    <t>201500058370</t>
  </si>
  <si>
    <t>43/67282</t>
  </si>
  <si>
    <t>201500055899</t>
  </si>
  <si>
    <t>43/66892</t>
  </si>
  <si>
    <t>201500057645</t>
  </si>
  <si>
    <t>43/67200</t>
  </si>
  <si>
    <t>201500055573</t>
  </si>
  <si>
    <t>43/66361</t>
  </si>
  <si>
    <t>201500058371</t>
  </si>
  <si>
    <t>43/67300</t>
  </si>
  <si>
    <t>201500055779</t>
  </si>
  <si>
    <t>43/66770</t>
  </si>
  <si>
    <t>201500055900</t>
  </si>
  <si>
    <t>43/66911</t>
  </si>
  <si>
    <t>201500055574</t>
  </si>
  <si>
    <t>43/66410</t>
  </si>
  <si>
    <t>201500057693</t>
  </si>
  <si>
    <t>43/67156</t>
  </si>
  <si>
    <t>201500058372</t>
  </si>
  <si>
    <t>43/67310</t>
  </si>
  <si>
    <t>201500055780</t>
  </si>
  <si>
    <t>43/66774</t>
  </si>
  <si>
    <t>201500055901</t>
  </si>
  <si>
    <t>43/66921</t>
  </si>
  <si>
    <t>201500055957</t>
  </si>
  <si>
    <t>43/66609</t>
  </si>
  <si>
    <t>201500055958</t>
  </si>
  <si>
    <t>43/66634</t>
  </si>
  <si>
    <t>201500055575</t>
  </si>
  <si>
    <t>43/66379</t>
  </si>
  <si>
    <t>201500058373</t>
  </si>
  <si>
    <t>43/67367</t>
  </si>
  <si>
    <t>201500055902</t>
  </si>
  <si>
    <t>43/66976</t>
  </si>
  <si>
    <t>201500055959</t>
  </si>
  <si>
    <t>43/66618</t>
  </si>
  <si>
    <t>201500055960</t>
  </si>
  <si>
    <t>43/66628</t>
  </si>
  <si>
    <t>201500055576</t>
  </si>
  <si>
    <t>43/66432</t>
  </si>
  <si>
    <t>201500057694</t>
  </si>
  <si>
    <t>43/67160</t>
  </si>
  <si>
    <t>201500058374</t>
  </si>
  <si>
    <t>43/67338</t>
  </si>
  <si>
    <t>201500055903</t>
  </si>
  <si>
    <t>43/66948</t>
  </si>
  <si>
    <t>201500055577</t>
  </si>
  <si>
    <t>43/66396</t>
  </si>
  <si>
    <t>201500058375</t>
  </si>
  <si>
    <t>43/67288</t>
  </si>
  <si>
    <t>201500055781</t>
  </si>
  <si>
    <t>43/66761</t>
  </si>
  <si>
    <t>201500055904</t>
  </si>
  <si>
    <t>43/66898</t>
  </si>
  <si>
    <t>201500055578</t>
  </si>
  <si>
    <t>43/66412</t>
  </si>
  <si>
    <t>201500058376</t>
  </si>
  <si>
    <t>43/67312</t>
  </si>
  <si>
    <t>201500055905</t>
  </si>
  <si>
    <t>43/66922</t>
  </si>
  <si>
    <t>201500055579</t>
  </si>
  <si>
    <t>43/66374</t>
  </si>
  <si>
    <t>201500055800</t>
  </si>
  <si>
    <t>43/66700</t>
  </si>
  <si>
    <t>201500055658</t>
  </si>
  <si>
    <t>43/66728</t>
  </si>
  <si>
    <t>201500055615</t>
  </si>
  <si>
    <t>43/66681</t>
  </si>
  <si>
    <t>201500058377</t>
  </si>
  <si>
    <t>43/67305</t>
  </si>
  <si>
    <t>201500055782</t>
  </si>
  <si>
    <t>43/66772</t>
  </si>
  <si>
    <t>201500055906</t>
  </si>
  <si>
    <t>43/66916</t>
  </si>
  <si>
    <t>201500057665</t>
  </si>
  <si>
    <t>43/67204</t>
  </si>
  <si>
    <t>201500057666</t>
  </si>
  <si>
    <t>43/67206</t>
  </si>
  <si>
    <t>201500057667</t>
  </si>
  <si>
    <t>43/67256</t>
  </si>
  <si>
    <t>201500057668</t>
  </si>
  <si>
    <t>43/67382</t>
  </si>
  <si>
    <t>201500057669</t>
  </si>
  <si>
    <t>43/67192</t>
  </si>
  <si>
    <t>201500057670</t>
  </si>
  <si>
    <t>43/67170</t>
  </si>
  <si>
    <t>201500055801</t>
  </si>
  <si>
    <t>43/66709</t>
  </si>
  <si>
    <t>201500055659</t>
  </si>
  <si>
    <t>43/66745</t>
  </si>
  <si>
    <t>201500058378</t>
  </si>
  <si>
    <t>43/67371</t>
  </si>
  <si>
    <t>201500055961</t>
  </si>
  <si>
    <t>43/66620</t>
  </si>
  <si>
    <t>201500055962</t>
  </si>
  <si>
    <t>43/66638</t>
  </si>
  <si>
    <t>201500055580</t>
  </si>
  <si>
    <t>43/66367</t>
  </si>
  <si>
    <t>201500058379</t>
  </si>
  <si>
    <t>43/67272</t>
  </si>
  <si>
    <t>201500055783</t>
  </si>
  <si>
    <t>43/66750</t>
  </si>
  <si>
    <t>201500055907</t>
  </si>
  <si>
    <t>43/66881</t>
  </si>
  <si>
    <t>201500058380</t>
  </si>
  <si>
    <t>43/67302</t>
  </si>
  <si>
    <t>201500055908</t>
  </si>
  <si>
    <t>43/66913</t>
  </si>
  <si>
    <t>201500057671</t>
  </si>
  <si>
    <t>43/67255</t>
  </si>
  <si>
    <t>201500057672</t>
  </si>
  <si>
    <t>43/67169</t>
  </si>
  <si>
    <t>201500055963</t>
  </si>
  <si>
    <t>43/66606</t>
  </si>
  <si>
    <t>201500055964</t>
  </si>
  <si>
    <t>43/66633</t>
  </si>
  <si>
    <t>201500055581</t>
  </si>
  <si>
    <t>43/66450</t>
  </si>
  <si>
    <t>201500055802</t>
  </si>
  <si>
    <t>43/66707</t>
  </si>
  <si>
    <t>201500057695</t>
  </si>
  <si>
    <t>43/67162</t>
  </si>
  <si>
    <t>201500055660</t>
  </si>
  <si>
    <t>43/66743</t>
  </si>
  <si>
    <t>201500058381</t>
  </si>
  <si>
    <t>43/67363</t>
  </si>
  <si>
    <t>201500055909</t>
  </si>
  <si>
    <t>43/66972</t>
  </si>
  <si>
    <t>201500055582</t>
  </si>
  <si>
    <t>43/66459</t>
  </si>
  <si>
    <t>201500058382</t>
  </si>
  <si>
    <t>43/67374</t>
  </si>
  <si>
    <t>201500055784</t>
  </si>
  <si>
    <t>43/66791</t>
  </si>
  <si>
    <t>201500055910</t>
  </si>
  <si>
    <t>43/66983</t>
  </si>
  <si>
    <t>201500055583</t>
  </si>
  <si>
    <t>43/66394</t>
  </si>
  <si>
    <t>201500058383</t>
  </si>
  <si>
    <t>43/67286</t>
  </si>
  <si>
    <t>201500057701</t>
  </si>
  <si>
    <t>43/67179</t>
  </si>
  <si>
    <t>201500055911</t>
  </si>
  <si>
    <t>43/66896</t>
  </si>
  <si>
    <t>201500055584</t>
  </si>
  <si>
    <t>43/66383</t>
  </si>
  <si>
    <t>201500055803</t>
  </si>
  <si>
    <t>43/66694</t>
  </si>
  <si>
    <t>201500058384</t>
  </si>
  <si>
    <t>43/67267</t>
  </si>
  <si>
    <t>201500055912</t>
  </si>
  <si>
    <t>43/66876</t>
  </si>
  <si>
    <t>201500055585</t>
  </si>
  <si>
    <t>43/66403</t>
  </si>
  <si>
    <t>201500058385</t>
  </si>
  <si>
    <t>43/67296</t>
  </si>
  <si>
    <t>201500055913</t>
  </si>
  <si>
    <t>43/66907</t>
  </si>
  <si>
    <t>201500057673</t>
  </si>
  <si>
    <t>43/67251</t>
  </si>
  <si>
    <t>201500057674</t>
  </si>
  <si>
    <t>43/67167</t>
  </si>
  <si>
    <t>201500055586</t>
  </si>
  <si>
    <t>43/66381</t>
  </si>
  <si>
    <t>201500055616</t>
  </si>
  <si>
    <t>43/66692</t>
  </si>
  <si>
    <t>201500058386</t>
  </si>
  <si>
    <t>43/67378</t>
  </si>
  <si>
    <t>201500055785</t>
  </si>
  <si>
    <t>43/66794</t>
  </si>
  <si>
    <t>201500057702</t>
  </si>
  <si>
    <t>43/67180</t>
  </si>
  <si>
    <t>201500055914</t>
  </si>
  <si>
    <t>43/66986</t>
  </si>
  <si>
    <t>201500055965</t>
  </si>
  <si>
    <t>43/66641</t>
  </si>
  <si>
    <t>201500055587</t>
  </si>
  <si>
    <t>43/66363</t>
  </si>
  <si>
    <t>201500058387</t>
  </si>
  <si>
    <t>43/67358</t>
  </si>
  <si>
    <t>201500055915</t>
  </si>
  <si>
    <t>43/66967</t>
  </si>
  <si>
    <t>201500055966</t>
  </si>
  <si>
    <t>43/66616</t>
  </si>
  <si>
    <t>201500055967</t>
  </si>
  <si>
    <t>43/66637</t>
  </si>
  <si>
    <t>201500055588</t>
  </si>
  <si>
    <t>43/66452</t>
  </si>
  <si>
    <t>201500058388</t>
  </si>
  <si>
    <t>43/67366</t>
  </si>
  <si>
    <t>201500055916</t>
  </si>
  <si>
    <t>43/66975</t>
  </si>
  <si>
    <t>201500055589</t>
  </si>
  <si>
    <t>43/66407</t>
  </si>
  <si>
    <t>201500055804</t>
  </si>
  <si>
    <t>43/66701</t>
  </si>
  <si>
    <t>201500058389</t>
  </si>
  <si>
    <t>43/67306</t>
  </si>
  <si>
    <t>201500055917</t>
  </si>
  <si>
    <t>43/66917</t>
  </si>
  <si>
    <t>201500055968</t>
  </si>
  <si>
    <t>43/66607</t>
  </si>
  <si>
    <t>201500055969</t>
  </si>
  <si>
    <t>43/66624</t>
  </si>
  <si>
    <t>Nota: La EPS  CAPRECOM, SALUD VIDA Y ASMET SALUD, no han enviado información de la Red Prestadora, para realizar el giro de la LMA del mes de Septiembre de 2015 a la fecha (Septiembre 30 de 2015)</t>
  </si>
  <si>
    <t>Elaboró: Astrid Jeannette Correa Zapata-Julio 31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</si>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</sst>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#,##0.00_ ;[Red]\-#,##0.00\ "/>
    <numFmt numFmtId="168" formatCode="#,##0.00;[Red]#,##0.00"/>
    <numFmt numFmtId="169" formatCode="_(* #,##0_);_(* \(#,##0\);_(* &quot;-&quot;_);_(@_)"/>
    <numFmt numFmtId="170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sz val="10.0"/>
      <color theme="1"/>
      <name val="Calibri"/>
    </font>
    <font>
      <sz val="8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10.0"/>
      <color theme="1"/>
      <name val="Arial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36C09"/>
        <bgColor rgb="FFE36C09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3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bottom" wrapText="1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left" shrinkToFit="0" vertical="bottom" wrapText="1"/>
    </xf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ill="1" applyFont="1">
      <alignment horizontal="center"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17" fillId="0" fontId="3" numFmtId="0" xfId="0" applyAlignment="1" applyBorder="1" applyFont="1">
      <alignment shrinkToFit="0" vertical="bottom" wrapText="0"/>
    </xf>
    <xf borderId="17" fillId="0" fontId="3" numFmtId="164" xfId="0" applyAlignment="1" applyBorder="1" applyFont="1" applyNumberFormat="1">
      <alignment shrinkToFit="0" vertical="bottom" wrapText="0"/>
    </xf>
    <xf borderId="18" fillId="0" fontId="1" numFmtId="165" xfId="0" applyAlignment="1" applyBorder="1" applyFont="1" applyNumberFormat="1">
      <alignment horizontal="center" shrinkToFit="0" vertical="bottom" wrapText="0"/>
    </xf>
    <xf borderId="19" fillId="0" fontId="2" numFmtId="0" xfId="0" applyBorder="1" applyFont="1"/>
    <xf borderId="17" fillId="0" fontId="1" numFmtId="164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20" fillId="2" fontId="1" numFmtId="0" xfId="0" applyAlignment="1" applyBorder="1" applyFont="1">
      <alignment shrinkToFit="0" vertical="center" wrapText="1"/>
    </xf>
    <xf borderId="18" fillId="0" fontId="3" numFmtId="164" xfId="0" applyAlignment="1" applyBorder="1" applyFont="1" applyNumberFormat="1">
      <alignment shrinkToFit="0" vertical="bottom" wrapText="0"/>
    </xf>
    <xf borderId="17" fillId="4" fontId="5" numFmtId="165" xfId="0" applyAlignment="1" applyBorder="1" applyFill="1" applyFont="1" applyNumberFormat="1">
      <alignment horizontal="center" shrinkToFit="0" vertical="center" wrapText="1"/>
    </xf>
    <xf borderId="0" fillId="0" fontId="3" numFmtId="165" xfId="0" applyAlignment="1" applyFont="1" applyNumberFormat="1">
      <alignment shrinkToFit="0" vertical="bottom" wrapText="0"/>
    </xf>
    <xf borderId="17" fillId="4" fontId="6" numFmtId="165" xfId="0" applyAlignment="1" applyBorder="1" applyFont="1" applyNumberForma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7" fillId="5" fontId="7" numFmtId="2" xfId="0" applyAlignment="1" applyBorder="1" applyFill="1" applyFont="1" applyNumberFormat="1">
      <alignment horizontal="center" shrinkToFit="0" vertical="center" wrapText="1"/>
    </xf>
    <xf borderId="17" fillId="6" fontId="6" numFmtId="0" xfId="0" applyAlignment="1" applyBorder="1" applyFill="1" applyFont="1">
      <alignment horizontal="center" shrinkToFit="0" vertical="center" wrapText="1"/>
    </xf>
    <xf borderId="17" fillId="4" fontId="5" numFmtId="16" xfId="0" applyAlignment="1" applyBorder="1" applyFont="1" applyNumberFormat="1">
      <alignment horizontal="center" shrinkToFit="0" vertical="center" wrapText="1"/>
    </xf>
    <xf borderId="17" fillId="7" fontId="5" numFmtId="16" xfId="0" applyAlignment="1" applyBorder="1" applyFill="1" applyFont="1" applyNumberFormat="1">
      <alignment horizontal="center" shrinkToFit="0" vertical="center" wrapText="1"/>
    </xf>
    <xf borderId="17" fillId="7" fontId="5" numFmtId="164" xfId="0" applyAlignment="1" applyBorder="1" applyFont="1" applyNumberFormat="1">
      <alignment horizontal="center" shrinkToFit="0" vertical="center" wrapText="1"/>
    </xf>
    <xf borderId="17" fillId="4" fontId="6" numFmtId="16" xfId="0" applyAlignment="1" applyBorder="1" applyFont="1" applyNumberFormat="1">
      <alignment horizontal="center" shrinkToFit="0" vertical="center" wrapText="1"/>
    </xf>
    <xf borderId="17" fillId="7" fontId="5" numFmtId="16" xfId="0" applyAlignment="1" applyBorder="1" applyFont="1" applyNumberFormat="1">
      <alignment shrinkToFit="0" vertical="center" wrapText="1"/>
    </xf>
    <xf borderId="17" fillId="8" fontId="5" numFmtId="16" xfId="0" applyAlignment="1" applyBorder="1" applyFill="1" applyFont="1" applyNumberFormat="1">
      <alignment horizontal="center" shrinkToFit="0" vertical="center" wrapText="1"/>
    </xf>
    <xf borderId="17" fillId="9" fontId="8" numFmtId="0" xfId="0" applyAlignment="1" applyBorder="1" applyFill="1" applyFont="1">
      <alignment horizontal="center" shrinkToFit="0" vertical="center" wrapText="1"/>
    </xf>
    <xf borderId="17" fillId="6" fontId="6" numFmtId="165" xfId="0" applyAlignment="1" applyBorder="1" applyFont="1" applyNumberFormat="1">
      <alignment horizontal="center" shrinkToFit="0" vertical="center" wrapText="1"/>
    </xf>
    <xf borderId="17" fillId="7" fontId="5" numFmtId="165" xfId="0" applyAlignment="1" applyBorder="1" applyFont="1" applyNumberFormat="1">
      <alignment shrinkToFit="0" vertical="center" wrapText="1"/>
    </xf>
    <xf borderId="17" fillId="8" fontId="5" numFmtId="165" xfId="0" applyAlignment="1" applyBorder="1" applyFont="1" applyNumberFormat="1">
      <alignment horizontal="center" shrinkToFit="0" vertical="center" wrapText="1"/>
    </xf>
    <xf borderId="17" fillId="0" fontId="9" numFmtId="0" xfId="0" applyAlignment="1" applyBorder="1" applyFont="1">
      <alignment shrinkToFit="0" vertical="bottom" wrapText="0"/>
    </xf>
    <xf borderId="17" fillId="0" fontId="10" numFmtId="0" xfId="0" applyAlignment="1" applyBorder="1" applyFont="1">
      <alignment shrinkToFit="0" vertical="center" wrapText="1"/>
    </xf>
    <xf borderId="17" fillId="0" fontId="9" numFmtId="166" xfId="0" applyAlignment="1" applyBorder="1" applyFont="1" applyNumberFormat="1">
      <alignment shrinkToFit="0" vertical="bottom" wrapText="0"/>
    </xf>
    <xf borderId="17" fillId="0" fontId="3" numFmtId="2" xfId="0" applyAlignment="1" applyBorder="1" applyFont="1" applyNumberFormat="1">
      <alignment shrinkToFit="0" vertical="bottom" wrapText="0"/>
    </xf>
    <xf borderId="17" fillId="0" fontId="9" numFmtId="167" xfId="0" applyAlignment="1" applyBorder="1" applyFont="1" applyNumberFormat="1">
      <alignment shrinkToFit="0" vertical="bottom" wrapText="0"/>
    </xf>
    <xf borderId="17" fillId="10" fontId="3" numFmtId="166" xfId="0" applyAlignment="1" applyBorder="1" applyFill="1" applyFont="1" applyNumberFormat="1">
      <alignment shrinkToFit="0" vertical="bottom" wrapText="0"/>
    </xf>
    <xf borderId="17" fillId="0" fontId="3" numFmtId="166" xfId="0" applyAlignment="1" applyBorder="1" applyFont="1" applyNumberFormat="1">
      <alignment shrinkToFit="0" vertical="bottom" wrapText="0"/>
    </xf>
    <xf borderId="17" fillId="10" fontId="3" numFmtId="168" xfId="0" applyAlignment="1" applyBorder="1" applyFont="1" applyNumberFormat="1">
      <alignment shrinkToFit="0" vertical="bottom" wrapText="0"/>
    </xf>
    <xf borderId="17" fillId="0" fontId="3" numFmtId="168" xfId="0" applyAlignment="1" applyBorder="1" applyFont="1" applyNumberFormat="1">
      <alignment shrinkToFit="0" vertical="bottom" wrapText="0"/>
    </xf>
    <xf borderId="17" fillId="0" fontId="9" numFmtId="0" xfId="0" applyAlignment="1" applyBorder="1" applyFont="1">
      <alignment shrinkToFit="0" vertical="center" wrapText="1"/>
    </xf>
    <xf borderId="17" fillId="0" fontId="9" numFmtId="4" xfId="0" applyAlignment="1" applyBorder="1" applyFont="1" applyNumberFormat="1">
      <alignment shrinkToFit="0" vertical="center" wrapText="1"/>
    </xf>
    <xf borderId="17" fillId="0" fontId="9" numFmtId="166" xfId="0" applyAlignment="1" applyBorder="1" applyFont="1" applyNumberFormat="1">
      <alignment shrinkToFit="0" vertical="center" wrapText="1"/>
    </xf>
    <xf borderId="21" fillId="0" fontId="1" numFmtId="0" xfId="0" applyAlignment="1" applyBorder="1" applyFont="1">
      <alignment horizontal="center" shrinkToFit="1" vertical="center" wrapText="0"/>
    </xf>
    <xf borderId="0" fillId="0" fontId="3" numFmtId="1" xfId="0" applyAlignment="1" applyFont="1" applyNumberFormat="1">
      <alignment shrinkToFit="0" vertical="bottom" wrapText="0"/>
    </xf>
    <xf borderId="17" fillId="0" fontId="11" numFmtId="0" xfId="0" applyAlignment="1" applyBorder="1" applyFont="1">
      <alignment horizontal="center" shrinkToFit="0" vertical="center" wrapText="1"/>
    </xf>
    <xf borderId="22" fillId="0" fontId="12" numFmtId="166" xfId="0" applyAlignment="1" applyBorder="1" applyFont="1" applyNumberFormat="1">
      <alignment horizontal="center" shrinkToFit="0" vertical="center" wrapText="1"/>
    </xf>
    <xf borderId="17" fillId="4" fontId="11" numFmtId="16" xfId="0" applyAlignment="1" applyBorder="1" applyFont="1" applyNumberFormat="1">
      <alignment horizontal="center" shrinkToFit="0" vertical="center" wrapText="1"/>
    </xf>
    <xf borderId="17" fillId="0" fontId="11" numFmtId="16" xfId="0" applyAlignment="1" applyBorder="1" applyFont="1" applyNumberFormat="1">
      <alignment shrinkToFit="0" vertical="center" wrapText="1"/>
    </xf>
    <xf borderId="17" fillId="0" fontId="11" numFmtId="1" xfId="0" applyAlignment="1" applyBorder="1" applyFont="1" applyNumberFormat="1">
      <alignment horizontal="center" shrinkToFit="0" vertical="center" wrapText="1"/>
    </xf>
    <xf borderId="17" fillId="0" fontId="13" numFmtId="0" xfId="0" applyAlignment="1" applyBorder="1" applyFont="1">
      <alignment horizontal="center" shrinkToFit="0" vertical="center" wrapText="1"/>
    </xf>
    <xf borderId="17" fillId="0" fontId="13" numFmtId="165" xfId="0" applyAlignment="1" applyBorder="1" applyFont="1" applyNumberFormat="1">
      <alignment shrinkToFit="0" vertical="bottom" wrapText="0"/>
    </xf>
    <xf borderId="17" fillId="0" fontId="13" numFmtId="165" xfId="0" applyAlignment="1" applyBorder="1" applyFont="1" applyNumberFormat="1">
      <alignment horizontal="center" shrinkToFit="0" vertical="center" wrapText="1"/>
    </xf>
    <xf borderId="17" fillId="0" fontId="13" numFmtId="169" xfId="0" applyAlignment="1" applyBorder="1" applyFont="1" applyNumberFormat="1">
      <alignment shrinkToFit="0" vertical="bottom" wrapText="0"/>
    </xf>
    <xf borderId="17" fillId="0" fontId="13" numFmtId="3" xfId="0" applyAlignment="1" applyBorder="1" applyFont="1" applyNumberFormat="1">
      <alignment shrinkToFit="0" vertical="bottom" wrapText="0"/>
    </xf>
    <xf borderId="17" fillId="0" fontId="10" numFmtId="0" xfId="0" applyAlignment="1" applyBorder="1" applyFont="1">
      <alignment horizontal="center" shrinkToFit="1" vertical="center" wrapText="0"/>
    </xf>
    <xf borderId="17" fillId="0" fontId="13" numFmtId="1" xfId="0" applyAlignment="1" applyBorder="1" applyFont="1" applyNumberFormat="1">
      <alignment horizontal="center" shrinkToFit="0" vertical="center" wrapText="1"/>
    </xf>
    <xf borderId="17" fillId="0" fontId="13" numFmtId="1" xfId="0" applyAlignment="1" applyBorder="1" applyFont="1" applyNumberFormat="1">
      <alignment horizontal="center" shrinkToFit="0" vertical="bottom" wrapText="0"/>
    </xf>
    <xf borderId="17" fillId="0" fontId="13" numFmtId="1" xfId="0" applyAlignment="1" applyBorder="1" applyFont="1" applyNumberFormat="1">
      <alignment horizontal="center" shrinkToFit="0" vertical="center" wrapText="0"/>
    </xf>
    <xf borderId="17" fillId="0" fontId="13" numFmtId="170" xfId="0" applyAlignment="1" applyBorder="1" applyFont="1" applyNumberFormat="1">
      <alignment horizontal="center" shrinkToFit="0" vertical="center" wrapText="1"/>
    </xf>
    <xf borderId="0" fillId="0" fontId="14" numFmtId="1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0" numFmtId="0" xfId="0" applyAlignment="1" applyFont="1">
      <alignment shrinkToFit="0" vertical="center" wrapText="1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160020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114300</xdr:rowOff>
    </xdr:from>
    <xdr:ext cx="1266825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160020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552450</xdr:colOff>
      <xdr:row>0</xdr:row>
      <xdr:rowOff>114300</xdr:rowOff>
    </xdr:from>
    <xdr:ext cx="142875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0"/>
    <col customWidth="1" min="2" max="2" width="11.86"/>
    <col customWidth="1" min="3" max="3" width="11.29"/>
    <col customWidth="1" min="4" max="4" width="8.29"/>
    <col customWidth="1" min="5" max="5" width="20.71"/>
    <col customWidth="1" min="6" max="6" width="24.14"/>
    <col customWidth="1" min="7" max="7" width="25.29"/>
    <col customWidth="1" min="8" max="26" width="10.0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3"/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2</v>
      </c>
      <c r="B6" s="15"/>
      <c r="C6" s="15"/>
      <c r="D6" s="16"/>
      <c r="E6" s="13"/>
      <c r="F6" s="13"/>
      <c r="G6" s="1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0.0" customHeight="1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8" t="s">
        <v>8</v>
      </c>
      <c r="G7" s="18" t="s">
        <v>9</v>
      </c>
    </row>
    <row r="8">
      <c r="A8" s="19" t="s">
        <v>10</v>
      </c>
      <c r="B8" s="19" t="s">
        <v>11</v>
      </c>
      <c r="C8" s="19" t="s">
        <v>12</v>
      </c>
      <c r="D8" s="19" t="s">
        <v>13</v>
      </c>
      <c r="E8" s="19" t="s">
        <v>14</v>
      </c>
      <c r="F8" s="20">
        <v>7.08705931E7</v>
      </c>
      <c r="G8" s="20">
        <v>3289267.27</v>
      </c>
    </row>
    <row r="9">
      <c r="A9" s="19" t="s">
        <v>10</v>
      </c>
      <c r="B9" s="19" t="s">
        <v>11</v>
      </c>
      <c r="C9" s="19" t="s">
        <v>12</v>
      </c>
      <c r="D9" s="19" t="s">
        <v>15</v>
      </c>
      <c r="E9" s="19" t="s">
        <v>16</v>
      </c>
      <c r="F9" s="20">
        <v>492363.04</v>
      </c>
      <c r="G9" s="20">
        <v>22851.7</v>
      </c>
    </row>
    <row r="10">
      <c r="A10" s="19" t="s">
        <v>10</v>
      </c>
      <c r="B10" s="19" t="s">
        <v>11</v>
      </c>
      <c r="C10" s="19" t="s">
        <v>12</v>
      </c>
      <c r="D10" s="19" t="s">
        <v>17</v>
      </c>
      <c r="E10" s="19" t="s">
        <v>18</v>
      </c>
      <c r="F10" s="20">
        <v>217083.4</v>
      </c>
      <c r="G10" s="20">
        <v>10075.34</v>
      </c>
    </row>
    <row r="11">
      <c r="A11" s="19" t="s">
        <v>10</v>
      </c>
      <c r="B11" s="19" t="s">
        <v>11</v>
      </c>
      <c r="C11" s="19" t="s">
        <v>12</v>
      </c>
      <c r="D11" s="19" t="s">
        <v>19</v>
      </c>
      <c r="E11" s="19" t="s">
        <v>20</v>
      </c>
      <c r="F11" s="20">
        <v>45390.79</v>
      </c>
      <c r="G11" s="20">
        <v>2106.69</v>
      </c>
    </row>
    <row r="12">
      <c r="A12" s="19" t="s">
        <v>10</v>
      </c>
      <c r="B12" s="19" t="s">
        <v>11</v>
      </c>
      <c r="C12" s="19" t="s">
        <v>12</v>
      </c>
      <c r="D12" s="19" t="s">
        <v>21</v>
      </c>
      <c r="E12" s="19" t="s">
        <v>22</v>
      </c>
      <c r="F12" s="20">
        <v>98181.73</v>
      </c>
      <c r="G12" s="20">
        <v>4556.84</v>
      </c>
    </row>
    <row r="13">
      <c r="A13" s="19" t="s">
        <v>10</v>
      </c>
      <c r="B13" s="19" t="s">
        <v>11</v>
      </c>
      <c r="C13" s="19" t="s">
        <v>12</v>
      </c>
      <c r="D13" s="19" t="s">
        <v>23</v>
      </c>
      <c r="E13" s="19" t="s">
        <v>24</v>
      </c>
      <c r="F13" s="20">
        <v>2.618773794E7</v>
      </c>
      <c r="G13" s="20">
        <v>1215433.16</v>
      </c>
    </row>
    <row r="14">
      <c r="A14" s="19" t="s">
        <v>25</v>
      </c>
      <c r="B14" s="19" t="s">
        <v>11</v>
      </c>
      <c r="C14" s="19" t="s">
        <v>26</v>
      </c>
      <c r="D14" s="19" t="s">
        <v>13</v>
      </c>
      <c r="E14" s="19" t="s">
        <v>14</v>
      </c>
      <c r="F14" s="20">
        <v>278858.93</v>
      </c>
      <c r="G14" s="20">
        <v>321532.74</v>
      </c>
    </row>
    <row r="15">
      <c r="A15" s="19" t="s">
        <v>25</v>
      </c>
      <c r="B15" s="19" t="s">
        <v>11</v>
      </c>
      <c r="C15" s="19" t="s">
        <v>26</v>
      </c>
      <c r="D15" s="19" t="s">
        <v>15</v>
      </c>
      <c r="E15" s="19" t="s">
        <v>16</v>
      </c>
      <c r="F15" s="20">
        <v>35965.83</v>
      </c>
      <c r="G15" s="20">
        <v>41469.69</v>
      </c>
    </row>
    <row r="16">
      <c r="A16" s="19" t="s">
        <v>25</v>
      </c>
      <c r="B16" s="19" t="s">
        <v>11</v>
      </c>
      <c r="C16" s="19" t="s">
        <v>26</v>
      </c>
      <c r="D16" s="19" t="s">
        <v>17</v>
      </c>
      <c r="E16" s="19" t="s">
        <v>18</v>
      </c>
      <c r="F16" s="20">
        <v>2851.24</v>
      </c>
      <c r="G16" s="20">
        <v>3287.57</v>
      </c>
    </row>
    <row r="17">
      <c r="A17" s="19" t="s">
        <v>25</v>
      </c>
      <c r="B17" s="19" t="s">
        <v>11</v>
      </c>
      <c r="C17" s="19" t="s">
        <v>26</v>
      </c>
      <c r="D17" s="19" t="s">
        <v>21</v>
      </c>
      <c r="E17" s="19" t="s">
        <v>22</v>
      </c>
      <c r="F17" s="20">
        <v>0.0</v>
      </c>
      <c r="G17" s="20">
        <v>0.0</v>
      </c>
    </row>
    <row r="18">
      <c r="A18" s="19" t="s">
        <v>27</v>
      </c>
      <c r="B18" s="19" t="s">
        <v>11</v>
      </c>
      <c r="C18" s="19" t="s">
        <v>28</v>
      </c>
      <c r="D18" s="19" t="s">
        <v>13</v>
      </c>
      <c r="E18" s="19" t="s">
        <v>14</v>
      </c>
      <c r="F18" s="20">
        <v>1789603.36</v>
      </c>
      <c r="G18" s="20">
        <v>4046798.4</v>
      </c>
    </row>
    <row r="19">
      <c r="A19" s="19" t="s">
        <v>27</v>
      </c>
      <c r="B19" s="19" t="s">
        <v>11</v>
      </c>
      <c r="C19" s="19" t="s">
        <v>28</v>
      </c>
      <c r="D19" s="19" t="s">
        <v>15</v>
      </c>
      <c r="E19" s="19" t="s">
        <v>16</v>
      </c>
      <c r="F19" s="20">
        <v>2256.21</v>
      </c>
      <c r="G19" s="20">
        <v>5101.92</v>
      </c>
    </row>
    <row r="20">
      <c r="A20" s="19" t="s">
        <v>27</v>
      </c>
      <c r="B20" s="19" t="s">
        <v>11</v>
      </c>
      <c r="C20" s="19" t="s">
        <v>28</v>
      </c>
      <c r="D20" s="19" t="s">
        <v>17</v>
      </c>
      <c r="E20" s="19" t="s">
        <v>18</v>
      </c>
      <c r="F20" s="20">
        <v>27042.56</v>
      </c>
      <c r="G20" s="20">
        <v>61150.86</v>
      </c>
    </row>
    <row r="21" ht="15.75" customHeight="1">
      <c r="A21" s="19" t="s">
        <v>27</v>
      </c>
      <c r="B21" s="19" t="s">
        <v>11</v>
      </c>
      <c r="C21" s="19" t="s">
        <v>28</v>
      </c>
      <c r="D21" s="19" t="s">
        <v>19</v>
      </c>
      <c r="E21" s="19" t="s">
        <v>20</v>
      </c>
      <c r="F21" s="20">
        <v>0.0</v>
      </c>
      <c r="G21" s="20">
        <v>0.0</v>
      </c>
    </row>
    <row r="22" ht="15.75" customHeight="1">
      <c r="A22" s="19" t="s">
        <v>27</v>
      </c>
      <c r="B22" s="19" t="s">
        <v>11</v>
      </c>
      <c r="C22" s="19" t="s">
        <v>28</v>
      </c>
      <c r="D22" s="19" t="s">
        <v>21</v>
      </c>
      <c r="E22" s="19" t="s">
        <v>22</v>
      </c>
      <c r="F22" s="20">
        <v>1825.87</v>
      </c>
      <c r="G22" s="20">
        <v>4128.82</v>
      </c>
    </row>
    <row r="23" ht="15.75" customHeight="1">
      <c r="A23" s="19" t="s">
        <v>29</v>
      </c>
      <c r="B23" s="19" t="s">
        <v>11</v>
      </c>
      <c r="C23" s="19" t="s">
        <v>30</v>
      </c>
      <c r="D23" s="19" t="s">
        <v>13</v>
      </c>
      <c r="E23" s="19" t="s">
        <v>14</v>
      </c>
      <c r="F23" s="20">
        <v>9186939.95</v>
      </c>
      <c r="G23" s="20">
        <v>4274150.59</v>
      </c>
    </row>
    <row r="24" ht="15.75" customHeight="1">
      <c r="A24" s="19" t="s">
        <v>29</v>
      </c>
      <c r="B24" s="19" t="s">
        <v>11</v>
      </c>
      <c r="C24" s="19" t="s">
        <v>30</v>
      </c>
      <c r="D24" s="19" t="s">
        <v>31</v>
      </c>
      <c r="E24" s="19" t="s">
        <v>32</v>
      </c>
      <c r="F24" s="20">
        <v>22472.79</v>
      </c>
      <c r="G24" s="20">
        <v>10455.29</v>
      </c>
    </row>
    <row r="25" ht="15.75" customHeight="1">
      <c r="A25" s="19" t="s">
        <v>29</v>
      </c>
      <c r="B25" s="19" t="s">
        <v>11</v>
      </c>
      <c r="C25" s="19" t="s">
        <v>30</v>
      </c>
      <c r="D25" s="19" t="s">
        <v>33</v>
      </c>
      <c r="E25" s="19" t="s">
        <v>34</v>
      </c>
      <c r="F25" s="20">
        <v>101180.33</v>
      </c>
      <c r="G25" s="20">
        <v>47073.34</v>
      </c>
    </row>
    <row r="26" ht="15.75" customHeight="1">
      <c r="A26" s="19" t="s">
        <v>29</v>
      </c>
      <c r="B26" s="19" t="s">
        <v>11</v>
      </c>
      <c r="C26" s="19" t="s">
        <v>30</v>
      </c>
      <c r="D26" s="19" t="s">
        <v>17</v>
      </c>
      <c r="E26" s="19" t="s">
        <v>18</v>
      </c>
      <c r="F26" s="20">
        <v>93236.93</v>
      </c>
      <c r="G26" s="20">
        <v>43377.74</v>
      </c>
    </row>
    <row r="27" ht="15.75" customHeight="1">
      <c r="A27" s="19" t="s">
        <v>29</v>
      </c>
      <c r="B27" s="19" t="s">
        <v>11</v>
      </c>
      <c r="C27" s="19" t="s">
        <v>30</v>
      </c>
      <c r="D27" s="19" t="s">
        <v>19</v>
      </c>
      <c r="E27" s="19" t="s">
        <v>20</v>
      </c>
      <c r="F27" s="20">
        <v>0.0</v>
      </c>
      <c r="G27" s="20">
        <v>0.0</v>
      </c>
    </row>
    <row r="28" ht="15.75" customHeight="1">
      <c r="A28" s="19" t="s">
        <v>29</v>
      </c>
      <c r="B28" s="19" t="s">
        <v>11</v>
      </c>
      <c r="C28" s="19" t="s">
        <v>30</v>
      </c>
      <c r="D28" s="19" t="s">
        <v>21</v>
      </c>
      <c r="E28" s="19" t="s">
        <v>22</v>
      </c>
      <c r="F28" s="20">
        <v>56542.73</v>
      </c>
      <c r="G28" s="20">
        <v>26306.05</v>
      </c>
    </row>
    <row r="29" ht="15.75" customHeight="1">
      <c r="A29" s="19" t="s">
        <v>29</v>
      </c>
      <c r="B29" s="19" t="s">
        <v>11</v>
      </c>
      <c r="C29" s="19" t="s">
        <v>30</v>
      </c>
      <c r="D29" s="19" t="s">
        <v>23</v>
      </c>
      <c r="E29" s="19" t="s">
        <v>24</v>
      </c>
      <c r="F29" s="20">
        <v>1.629646827E7</v>
      </c>
      <c r="G29" s="20">
        <v>7581801.99</v>
      </c>
    </row>
    <row r="30" ht="15.75" customHeight="1">
      <c r="A30" s="19" t="s">
        <v>35</v>
      </c>
      <c r="B30" s="19" t="s">
        <v>11</v>
      </c>
      <c r="C30" s="19" t="s">
        <v>36</v>
      </c>
      <c r="D30" s="19" t="s">
        <v>13</v>
      </c>
      <c r="E30" s="19" t="s">
        <v>14</v>
      </c>
      <c r="F30" s="20">
        <v>3.051394843E7</v>
      </c>
      <c r="G30" s="20">
        <v>1077120.92</v>
      </c>
    </row>
    <row r="31" ht="15.75" customHeight="1">
      <c r="A31" s="19" t="s">
        <v>35</v>
      </c>
      <c r="B31" s="19" t="s">
        <v>11</v>
      </c>
      <c r="C31" s="19" t="s">
        <v>36</v>
      </c>
      <c r="D31" s="19" t="s">
        <v>15</v>
      </c>
      <c r="E31" s="19" t="s">
        <v>16</v>
      </c>
      <c r="F31" s="20">
        <v>3.532790667E7</v>
      </c>
      <c r="G31" s="20">
        <v>1247050.26</v>
      </c>
    </row>
    <row r="32" ht="15.75" customHeight="1">
      <c r="A32" s="19" t="s">
        <v>35</v>
      </c>
      <c r="B32" s="19" t="s">
        <v>11</v>
      </c>
      <c r="C32" s="19" t="s">
        <v>36</v>
      </c>
      <c r="D32" s="19" t="s">
        <v>33</v>
      </c>
      <c r="E32" s="19" t="s">
        <v>34</v>
      </c>
      <c r="F32" s="20">
        <v>5650.63</v>
      </c>
      <c r="G32" s="20">
        <v>199.46</v>
      </c>
    </row>
    <row r="33" ht="15.75" customHeight="1">
      <c r="A33" s="19" t="s">
        <v>35</v>
      </c>
      <c r="B33" s="19" t="s">
        <v>11</v>
      </c>
      <c r="C33" s="19" t="s">
        <v>36</v>
      </c>
      <c r="D33" s="19" t="s">
        <v>17</v>
      </c>
      <c r="E33" s="19" t="s">
        <v>18</v>
      </c>
      <c r="F33" s="20">
        <v>1645140.1</v>
      </c>
      <c r="G33" s="20">
        <v>58072.29</v>
      </c>
    </row>
    <row r="34" ht="15.75" customHeight="1">
      <c r="A34" s="19" t="s">
        <v>35</v>
      </c>
      <c r="B34" s="19" t="s">
        <v>11</v>
      </c>
      <c r="C34" s="19" t="s">
        <v>36</v>
      </c>
      <c r="D34" s="19" t="s">
        <v>19</v>
      </c>
      <c r="E34" s="19" t="s">
        <v>20</v>
      </c>
      <c r="F34" s="20">
        <v>0.0</v>
      </c>
      <c r="G34" s="20">
        <v>0.0</v>
      </c>
    </row>
    <row r="35" ht="15.75" customHeight="1">
      <c r="A35" s="19" t="s">
        <v>35</v>
      </c>
      <c r="B35" s="19" t="s">
        <v>11</v>
      </c>
      <c r="C35" s="19" t="s">
        <v>36</v>
      </c>
      <c r="D35" s="19" t="s">
        <v>21</v>
      </c>
      <c r="E35" s="19" t="s">
        <v>22</v>
      </c>
      <c r="F35" s="20">
        <v>620008.15</v>
      </c>
      <c r="G35" s="20">
        <v>21885.85</v>
      </c>
    </row>
    <row r="36" ht="15.75" customHeight="1">
      <c r="A36" s="19" t="s">
        <v>35</v>
      </c>
      <c r="B36" s="19" t="s">
        <v>11</v>
      </c>
      <c r="C36" s="19" t="s">
        <v>36</v>
      </c>
      <c r="D36" s="19" t="s">
        <v>23</v>
      </c>
      <c r="E36" s="19" t="s">
        <v>24</v>
      </c>
      <c r="F36" s="20">
        <v>7.570341202E7</v>
      </c>
      <c r="G36" s="20">
        <v>2672277.22</v>
      </c>
    </row>
    <row r="37" ht="15.75" customHeight="1">
      <c r="A37" s="19" t="s">
        <v>37</v>
      </c>
      <c r="B37" s="19" t="s">
        <v>11</v>
      </c>
      <c r="C37" s="19" t="s">
        <v>38</v>
      </c>
      <c r="D37" s="19" t="s">
        <v>13</v>
      </c>
      <c r="E37" s="19" t="s">
        <v>14</v>
      </c>
      <c r="F37" s="20">
        <v>9.586903764E7</v>
      </c>
      <c r="G37" s="20">
        <v>1.422099842E7</v>
      </c>
    </row>
    <row r="38" ht="15.75" customHeight="1">
      <c r="A38" s="19" t="s">
        <v>37</v>
      </c>
      <c r="B38" s="19" t="s">
        <v>11</v>
      </c>
      <c r="C38" s="19" t="s">
        <v>38</v>
      </c>
      <c r="D38" s="19" t="s">
        <v>15</v>
      </c>
      <c r="E38" s="19" t="s">
        <v>16</v>
      </c>
      <c r="F38" s="20">
        <v>2.50480348E7</v>
      </c>
      <c r="G38" s="20">
        <v>3715569.41</v>
      </c>
    </row>
    <row r="39" ht="15.75" customHeight="1">
      <c r="A39" s="19" t="s">
        <v>37</v>
      </c>
      <c r="B39" s="19" t="s">
        <v>11</v>
      </c>
      <c r="C39" s="19" t="s">
        <v>38</v>
      </c>
      <c r="D39" s="19" t="s">
        <v>31</v>
      </c>
      <c r="E39" s="19" t="s">
        <v>32</v>
      </c>
      <c r="F39" s="20">
        <v>118253.16</v>
      </c>
      <c r="G39" s="20">
        <v>17541.41</v>
      </c>
    </row>
    <row r="40" ht="15.75" customHeight="1">
      <c r="A40" s="19" t="s">
        <v>37</v>
      </c>
      <c r="B40" s="19" t="s">
        <v>11</v>
      </c>
      <c r="C40" s="19" t="s">
        <v>38</v>
      </c>
      <c r="D40" s="19" t="s">
        <v>33</v>
      </c>
      <c r="E40" s="19" t="s">
        <v>34</v>
      </c>
      <c r="F40" s="20">
        <v>1417.46</v>
      </c>
      <c r="G40" s="20">
        <v>210.26</v>
      </c>
    </row>
    <row r="41" ht="15.75" customHeight="1">
      <c r="A41" s="19" t="s">
        <v>37</v>
      </c>
      <c r="B41" s="19" t="s">
        <v>11</v>
      </c>
      <c r="C41" s="19" t="s">
        <v>38</v>
      </c>
      <c r="D41" s="19" t="s">
        <v>17</v>
      </c>
      <c r="E41" s="19" t="s">
        <v>18</v>
      </c>
      <c r="F41" s="20">
        <v>931556.17</v>
      </c>
      <c r="G41" s="20">
        <v>138184.96</v>
      </c>
    </row>
    <row r="42" ht="15.75" customHeight="1">
      <c r="A42" s="19" t="s">
        <v>37</v>
      </c>
      <c r="B42" s="19" t="s">
        <v>11</v>
      </c>
      <c r="C42" s="19" t="s">
        <v>38</v>
      </c>
      <c r="D42" s="19" t="s">
        <v>19</v>
      </c>
      <c r="E42" s="19" t="s">
        <v>20</v>
      </c>
      <c r="F42" s="20">
        <v>417653.04</v>
      </c>
      <c r="G42" s="20">
        <v>61953.72</v>
      </c>
    </row>
    <row r="43" ht="15.75" customHeight="1">
      <c r="A43" s="19" t="s">
        <v>37</v>
      </c>
      <c r="B43" s="19" t="s">
        <v>11</v>
      </c>
      <c r="C43" s="19" t="s">
        <v>38</v>
      </c>
      <c r="D43" s="19" t="s">
        <v>21</v>
      </c>
      <c r="E43" s="19" t="s">
        <v>22</v>
      </c>
      <c r="F43" s="20">
        <v>230353.04</v>
      </c>
      <c r="G43" s="20">
        <v>34170.06</v>
      </c>
    </row>
    <row r="44" ht="15.75" customHeight="1">
      <c r="A44" s="19" t="s">
        <v>37</v>
      </c>
      <c r="B44" s="19" t="s">
        <v>11</v>
      </c>
      <c r="C44" s="19" t="s">
        <v>38</v>
      </c>
      <c r="D44" s="19" t="s">
        <v>39</v>
      </c>
      <c r="E44" s="19" t="s">
        <v>40</v>
      </c>
      <c r="F44" s="20">
        <v>1.195119669E7</v>
      </c>
      <c r="G44" s="20">
        <v>1772813.76</v>
      </c>
    </row>
    <row r="45" ht="15.75" customHeight="1">
      <c r="A45" s="19" t="s">
        <v>41</v>
      </c>
      <c r="B45" s="19" t="s">
        <v>11</v>
      </c>
      <c r="C45" s="19" t="s">
        <v>42</v>
      </c>
      <c r="D45" s="19" t="s">
        <v>15</v>
      </c>
      <c r="E45" s="19" t="s">
        <v>16</v>
      </c>
      <c r="F45" s="20">
        <v>4036.36</v>
      </c>
      <c r="G45" s="20">
        <v>330.49</v>
      </c>
    </row>
    <row r="46" ht="15.75" customHeight="1">
      <c r="A46" s="19" t="s">
        <v>41</v>
      </c>
      <c r="B46" s="19" t="s">
        <v>11</v>
      </c>
      <c r="C46" s="19" t="s">
        <v>42</v>
      </c>
      <c r="D46" s="19" t="s">
        <v>17</v>
      </c>
      <c r="E46" s="19" t="s">
        <v>18</v>
      </c>
      <c r="F46" s="20">
        <v>145711.31</v>
      </c>
      <c r="G46" s="20">
        <v>11930.77</v>
      </c>
    </row>
    <row r="47" ht="15.75" customHeight="1">
      <c r="A47" s="19" t="s">
        <v>41</v>
      </c>
      <c r="B47" s="19" t="s">
        <v>11</v>
      </c>
      <c r="C47" s="19" t="s">
        <v>42</v>
      </c>
      <c r="D47" s="19" t="s">
        <v>19</v>
      </c>
      <c r="E47" s="19" t="s">
        <v>20</v>
      </c>
      <c r="F47" s="20">
        <v>254197.11</v>
      </c>
      <c r="G47" s="20">
        <v>20813.53</v>
      </c>
    </row>
    <row r="48" ht="15.75" customHeight="1">
      <c r="A48" s="19" t="s">
        <v>41</v>
      </c>
      <c r="B48" s="19" t="s">
        <v>11</v>
      </c>
      <c r="C48" s="19" t="s">
        <v>42</v>
      </c>
      <c r="D48" s="19" t="s">
        <v>21</v>
      </c>
      <c r="E48" s="19" t="s">
        <v>22</v>
      </c>
      <c r="F48" s="20">
        <v>104602.9</v>
      </c>
      <c r="G48" s="20">
        <v>8564.83</v>
      </c>
    </row>
    <row r="49" ht="15.75" customHeight="1">
      <c r="A49" s="19" t="s">
        <v>41</v>
      </c>
      <c r="B49" s="19" t="s">
        <v>11</v>
      </c>
      <c r="C49" s="19" t="s">
        <v>42</v>
      </c>
      <c r="D49" s="19" t="s">
        <v>39</v>
      </c>
      <c r="E49" s="19" t="s">
        <v>40</v>
      </c>
      <c r="F49" s="20">
        <v>2.007373832E7</v>
      </c>
      <c r="G49" s="20">
        <v>1643627.38</v>
      </c>
    </row>
    <row r="50" ht="15.75" customHeight="1">
      <c r="A50" s="19" t="s">
        <v>43</v>
      </c>
      <c r="B50" s="19" t="s">
        <v>11</v>
      </c>
      <c r="C50" s="19" t="s">
        <v>44</v>
      </c>
      <c r="D50" s="19" t="s">
        <v>15</v>
      </c>
      <c r="E50" s="19" t="s">
        <v>16</v>
      </c>
      <c r="F50" s="20">
        <v>3367456.72</v>
      </c>
      <c r="G50" s="20">
        <v>279976.37</v>
      </c>
    </row>
    <row r="51" ht="15.75" customHeight="1">
      <c r="A51" s="19" t="s">
        <v>43</v>
      </c>
      <c r="B51" s="19" t="s">
        <v>11</v>
      </c>
      <c r="C51" s="19" t="s">
        <v>44</v>
      </c>
      <c r="D51" s="19" t="s">
        <v>17</v>
      </c>
      <c r="E51" s="19" t="s">
        <v>18</v>
      </c>
      <c r="F51" s="20">
        <v>298956.9</v>
      </c>
      <c r="G51" s="20">
        <v>24855.81</v>
      </c>
    </row>
    <row r="52" ht="15.75" customHeight="1">
      <c r="A52" s="19" t="s">
        <v>43</v>
      </c>
      <c r="B52" s="19" t="s">
        <v>11</v>
      </c>
      <c r="C52" s="19" t="s">
        <v>44</v>
      </c>
      <c r="D52" s="19" t="s">
        <v>19</v>
      </c>
      <c r="E52" s="19" t="s">
        <v>20</v>
      </c>
      <c r="F52" s="20">
        <v>0.0</v>
      </c>
      <c r="G52" s="20">
        <v>0.0</v>
      </c>
    </row>
    <row r="53" ht="15.75" customHeight="1">
      <c r="A53" s="19" t="s">
        <v>43</v>
      </c>
      <c r="B53" s="19" t="s">
        <v>11</v>
      </c>
      <c r="C53" s="19" t="s">
        <v>44</v>
      </c>
      <c r="D53" s="19" t="s">
        <v>21</v>
      </c>
      <c r="E53" s="19" t="s">
        <v>22</v>
      </c>
      <c r="F53" s="20">
        <v>12545.24</v>
      </c>
      <c r="G53" s="20">
        <v>1043.03</v>
      </c>
    </row>
    <row r="54" ht="15.75" customHeight="1">
      <c r="A54" s="19" t="s">
        <v>43</v>
      </c>
      <c r="B54" s="19" t="s">
        <v>11</v>
      </c>
      <c r="C54" s="19" t="s">
        <v>44</v>
      </c>
      <c r="D54" s="19" t="s">
        <v>23</v>
      </c>
      <c r="E54" s="19" t="s">
        <v>24</v>
      </c>
      <c r="F54" s="20">
        <v>4.247606214E7</v>
      </c>
      <c r="G54" s="20">
        <v>3531535.79</v>
      </c>
    </row>
    <row r="55" ht="15.75" customHeight="1">
      <c r="A55" s="19" t="s">
        <v>45</v>
      </c>
      <c r="B55" s="19" t="s">
        <v>11</v>
      </c>
      <c r="C55" s="19" t="s">
        <v>46</v>
      </c>
      <c r="D55" s="19" t="s">
        <v>13</v>
      </c>
      <c r="E55" s="19" t="s">
        <v>14</v>
      </c>
      <c r="F55" s="20">
        <v>1.947201777E7</v>
      </c>
      <c r="G55" s="20">
        <v>682215.07</v>
      </c>
    </row>
    <row r="56" ht="15.75" customHeight="1">
      <c r="A56" s="19" t="s">
        <v>45</v>
      </c>
      <c r="B56" s="19" t="s">
        <v>11</v>
      </c>
      <c r="C56" s="19" t="s">
        <v>46</v>
      </c>
      <c r="D56" s="19" t="s">
        <v>15</v>
      </c>
      <c r="E56" s="19" t="s">
        <v>16</v>
      </c>
      <c r="F56" s="20">
        <v>1.390350648E7</v>
      </c>
      <c r="G56" s="20">
        <v>487118.58</v>
      </c>
    </row>
    <row r="57" ht="15.75" customHeight="1">
      <c r="A57" s="19" t="s">
        <v>45</v>
      </c>
      <c r="B57" s="19" t="s">
        <v>11</v>
      </c>
      <c r="C57" s="19" t="s">
        <v>46</v>
      </c>
      <c r="D57" s="19" t="s">
        <v>17</v>
      </c>
      <c r="E57" s="19" t="s">
        <v>18</v>
      </c>
      <c r="F57" s="20">
        <v>931007.14</v>
      </c>
      <c r="G57" s="20">
        <v>32618.45</v>
      </c>
    </row>
    <row r="58" ht="15.75" customHeight="1">
      <c r="A58" s="19" t="s">
        <v>45</v>
      </c>
      <c r="B58" s="19" t="s">
        <v>11</v>
      </c>
      <c r="C58" s="19" t="s">
        <v>46</v>
      </c>
      <c r="D58" s="19" t="s">
        <v>19</v>
      </c>
      <c r="E58" s="19" t="s">
        <v>20</v>
      </c>
      <c r="F58" s="20">
        <v>0.0</v>
      </c>
      <c r="G58" s="20">
        <v>0.0</v>
      </c>
    </row>
    <row r="59" ht="15.75" customHeight="1">
      <c r="A59" s="19" t="s">
        <v>45</v>
      </c>
      <c r="B59" s="19" t="s">
        <v>11</v>
      </c>
      <c r="C59" s="19" t="s">
        <v>46</v>
      </c>
      <c r="D59" s="19" t="s">
        <v>47</v>
      </c>
      <c r="E59" s="19" t="s">
        <v>48</v>
      </c>
      <c r="F59" s="20">
        <v>8134.86</v>
      </c>
      <c r="G59" s="20">
        <v>285.01</v>
      </c>
    </row>
    <row r="60" ht="15.75" customHeight="1">
      <c r="A60" s="19" t="s">
        <v>45</v>
      </c>
      <c r="B60" s="19" t="s">
        <v>11</v>
      </c>
      <c r="C60" s="19" t="s">
        <v>46</v>
      </c>
      <c r="D60" s="19" t="s">
        <v>49</v>
      </c>
      <c r="E60" s="19" t="s">
        <v>50</v>
      </c>
      <c r="F60" s="20">
        <v>8134.86</v>
      </c>
      <c r="G60" s="20">
        <v>285.01</v>
      </c>
    </row>
    <row r="61" ht="15.75" customHeight="1">
      <c r="A61" s="19" t="s">
        <v>45</v>
      </c>
      <c r="B61" s="19" t="s">
        <v>11</v>
      </c>
      <c r="C61" s="19" t="s">
        <v>46</v>
      </c>
      <c r="D61" s="19" t="s">
        <v>21</v>
      </c>
      <c r="E61" s="19" t="s">
        <v>22</v>
      </c>
      <c r="F61" s="20">
        <v>159613.07</v>
      </c>
      <c r="G61" s="20">
        <v>5592.15</v>
      </c>
    </row>
    <row r="62" ht="15.75" customHeight="1">
      <c r="A62" s="19" t="s">
        <v>45</v>
      </c>
      <c r="B62" s="19" t="s">
        <v>11</v>
      </c>
      <c r="C62" s="19" t="s">
        <v>46</v>
      </c>
      <c r="D62" s="19" t="s">
        <v>23</v>
      </c>
      <c r="E62" s="19" t="s">
        <v>24</v>
      </c>
      <c r="F62" s="20">
        <v>6.352648982E7</v>
      </c>
      <c r="G62" s="20">
        <v>2225692.73</v>
      </c>
    </row>
    <row r="63" ht="15.75" customHeight="1">
      <c r="A63" s="19" t="s">
        <v>51</v>
      </c>
      <c r="B63" s="19" t="s">
        <v>11</v>
      </c>
      <c r="C63" s="19" t="s">
        <v>11</v>
      </c>
      <c r="D63" s="19" t="s">
        <v>13</v>
      </c>
      <c r="E63" s="19" t="s">
        <v>14</v>
      </c>
      <c r="F63" s="20">
        <v>3.691417083E7</v>
      </c>
      <c r="G63" s="20">
        <v>4947972.95</v>
      </c>
    </row>
    <row r="64" ht="15.75" customHeight="1">
      <c r="A64" s="19" t="s">
        <v>51</v>
      </c>
      <c r="B64" s="19" t="s">
        <v>11</v>
      </c>
      <c r="C64" s="19" t="s">
        <v>11</v>
      </c>
      <c r="D64" s="19" t="s">
        <v>17</v>
      </c>
      <c r="E64" s="19" t="s">
        <v>18</v>
      </c>
      <c r="F64" s="20">
        <v>2493171.59</v>
      </c>
      <c r="G64" s="20">
        <v>334184.55</v>
      </c>
    </row>
    <row r="65" ht="15.75" customHeight="1">
      <c r="A65" s="19" t="s">
        <v>51</v>
      </c>
      <c r="B65" s="19" t="s">
        <v>11</v>
      </c>
      <c r="C65" s="19" t="s">
        <v>11</v>
      </c>
      <c r="D65" s="19" t="s">
        <v>19</v>
      </c>
      <c r="E65" s="19" t="s">
        <v>20</v>
      </c>
      <c r="F65" s="20">
        <v>339590.8</v>
      </c>
      <c r="G65" s="20">
        <v>45518.73</v>
      </c>
    </row>
    <row r="66" ht="15.75" customHeight="1">
      <c r="A66" s="19" t="s">
        <v>51</v>
      </c>
      <c r="B66" s="19" t="s">
        <v>11</v>
      </c>
      <c r="C66" s="19" t="s">
        <v>11</v>
      </c>
      <c r="D66" s="19" t="s">
        <v>21</v>
      </c>
      <c r="E66" s="19" t="s">
        <v>22</v>
      </c>
      <c r="F66" s="20">
        <v>104288.39</v>
      </c>
      <c r="G66" s="20">
        <v>13978.81</v>
      </c>
    </row>
    <row r="67" ht="15.75" customHeight="1">
      <c r="A67" s="19" t="s">
        <v>51</v>
      </c>
      <c r="B67" s="19" t="s">
        <v>11</v>
      </c>
      <c r="C67" s="19" t="s">
        <v>11</v>
      </c>
      <c r="D67" s="19" t="s">
        <v>23</v>
      </c>
      <c r="E67" s="19" t="s">
        <v>24</v>
      </c>
      <c r="F67" s="20">
        <v>5.013337799E7</v>
      </c>
      <c r="G67" s="20">
        <v>6719874.58</v>
      </c>
    </row>
    <row r="68" ht="15.75" customHeight="1">
      <c r="A68" s="19" t="s">
        <v>51</v>
      </c>
      <c r="B68" s="19" t="s">
        <v>11</v>
      </c>
      <c r="C68" s="19" t="s">
        <v>11</v>
      </c>
      <c r="D68" s="19" t="s">
        <v>39</v>
      </c>
      <c r="E68" s="19" t="s">
        <v>40</v>
      </c>
      <c r="F68" s="20">
        <v>1167468.4</v>
      </c>
      <c r="G68" s="20">
        <v>156487.38</v>
      </c>
    </row>
    <row r="69" ht="15.75" customHeight="1">
      <c r="A69" s="19" t="s">
        <v>52</v>
      </c>
      <c r="B69" s="19" t="s">
        <v>11</v>
      </c>
      <c r="C69" s="19" t="s">
        <v>53</v>
      </c>
      <c r="D69" s="19" t="s">
        <v>13</v>
      </c>
      <c r="E69" s="19" t="s">
        <v>14</v>
      </c>
      <c r="F69" s="20">
        <v>0.0</v>
      </c>
      <c r="G69" s="20">
        <v>2555471.95</v>
      </c>
    </row>
    <row r="70" ht="15.75" customHeight="1">
      <c r="A70" s="19" t="s">
        <v>52</v>
      </c>
      <c r="B70" s="19" t="s">
        <v>11</v>
      </c>
      <c r="C70" s="19" t="s">
        <v>53</v>
      </c>
      <c r="D70" s="19" t="s">
        <v>17</v>
      </c>
      <c r="E70" s="19" t="s">
        <v>18</v>
      </c>
      <c r="F70" s="20">
        <v>0.0</v>
      </c>
      <c r="G70" s="20">
        <v>52207.07</v>
      </c>
    </row>
    <row r="71" ht="15.75" customHeight="1">
      <c r="A71" s="19" t="s">
        <v>52</v>
      </c>
      <c r="B71" s="19" t="s">
        <v>11</v>
      </c>
      <c r="C71" s="19" t="s">
        <v>53</v>
      </c>
      <c r="D71" s="19" t="s">
        <v>21</v>
      </c>
      <c r="E71" s="19" t="s">
        <v>22</v>
      </c>
      <c r="F71" s="20">
        <v>0.0</v>
      </c>
      <c r="G71" s="20">
        <v>902.98</v>
      </c>
    </row>
    <row r="72" ht="15.75" customHeight="1">
      <c r="A72" s="19" t="s">
        <v>54</v>
      </c>
      <c r="B72" s="19" t="s">
        <v>11</v>
      </c>
      <c r="C72" s="19" t="s">
        <v>55</v>
      </c>
      <c r="D72" s="19" t="s">
        <v>13</v>
      </c>
      <c r="E72" s="19" t="s">
        <v>14</v>
      </c>
      <c r="F72" s="20">
        <v>1.8217905366E8</v>
      </c>
      <c r="G72" s="20">
        <v>5188494.67</v>
      </c>
    </row>
    <row r="73" ht="15.75" customHeight="1">
      <c r="A73" s="19" t="s">
        <v>54</v>
      </c>
      <c r="B73" s="19" t="s">
        <v>11</v>
      </c>
      <c r="C73" s="19" t="s">
        <v>55</v>
      </c>
      <c r="D73" s="19" t="s">
        <v>15</v>
      </c>
      <c r="E73" s="19" t="s">
        <v>16</v>
      </c>
      <c r="F73" s="20">
        <v>8664.56</v>
      </c>
      <c r="G73" s="20">
        <v>246.77</v>
      </c>
    </row>
    <row r="74" ht="15.75" customHeight="1">
      <c r="A74" s="19" t="s">
        <v>54</v>
      </c>
      <c r="B74" s="19" t="s">
        <v>11</v>
      </c>
      <c r="C74" s="19" t="s">
        <v>55</v>
      </c>
      <c r="D74" s="19" t="s">
        <v>56</v>
      </c>
      <c r="E74" s="19" t="s">
        <v>57</v>
      </c>
      <c r="F74" s="20">
        <v>1.525428212E7</v>
      </c>
      <c r="G74" s="20">
        <v>434444.9</v>
      </c>
    </row>
    <row r="75" ht="15.75" customHeight="1">
      <c r="A75" s="19" t="s">
        <v>54</v>
      </c>
      <c r="B75" s="19" t="s">
        <v>11</v>
      </c>
      <c r="C75" s="19" t="s">
        <v>55</v>
      </c>
      <c r="D75" s="19" t="s">
        <v>17</v>
      </c>
      <c r="E75" s="19" t="s">
        <v>18</v>
      </c>
      <c r="F75" s="20">
        <v>1045735.15</v>
      </c>
      <c r="G75" s="20">
        <v>29782.74</v>
      </c>
    </row>
    <row r="76" ht="15.75" customHeight="1">
      <c r="A76" s="19" t="s">
        <v>54</v>
      </c>
      <c r="B76" s="19" t="s">
        <v>11</v>
      </c>
      <c r="C76" s="19" t="s">
        <v>55</v>
      </c>
      <c r="D76" s="19" t="s">
        <v>19</v>
      </c>
      <c r="E76" s="19" t="s">
        <v>20</v>
      </c>
      <c r="F76" s="20">
        <v>261378.48</v>
      </c>
      <c r="G76" s="20">
        <v>7444.11</v>
      </c>
    </row>
    <row r="77" ht="15.75" customHeight="1">
      <c r="A77" s="19" t="s">
        <v>54</v>
      </c>
      <c r="B77" s="19" t="s">
        <v>11</v>
      </c>
      <c r="C77" s="19" t="s">
        <v>55</v>
      </c>
      <c r="D77" s="19" t="s">
        <v>21</v>
      </c>
      <c r="E77" s="19" t="s">
        <v>22</v>
      </c>
      <c r="F77" s="20">
        <v>112936.97</v>
      </c>
      <c r="G77" s="20">
        <v>3216.47</v>
      </c>
    </row>
    <row r="78" ht="15.75" customHeight="1">
      <c r="A78" s="19" t="s">
        <v>54</v>
      </c>
      <c r="B78" s="19" t="s">
        <v>11</v>
      </c>
      <c r="C78" s="19" t="s">
        <v>55</v>
      </c>
      <c r="D78" s="19" t="s">
        <v>58</v>
      </c>
      <c r="E78" s="19" t="s">
        <v>59</v>
      </c>
      <c r="F78" s="20">
        <v>3.226513706E7</v>
      </c>
      <c r="G78" s="20">
        <v>918917.34</v>
      </c>
    </row>
    <row r="79" ht="15.75" customHeight="1">
      <c r="A79" s="19" t="s">
        <v>60</v>
      </c>
      <c r="B79" s="19" t="s">
        <v>11</v>
      </c>
      <c r="C79" s="19" t="s">
        <v>61</v>
      </c>
      <c r="D79" s="19" t="s">
        <v>13</v>
      </c>
      <c r="E79" s="19" t="s">
        <v>14</v>
      </c>
      <c r="F79" s="20">
        <v>2.423771992E7</v>
      </c>
      <c r="G79" s="20">
        <v>1768813.01</v>
      </c>
    </row>
    <row r="80" ht="15.75" customHeight="1">
      <c r="A80" s="19" t="s">
        <v>60</v>
      </c>
      <c r="B80" s="19" t="s">
        <v>11</v>
      </c>
      <c r="C80" s="19" t="s">
        <v>61</v>
      </c>
      <c r="D80" s="19" t="s">
        <v>15</v>
      </c>
      <c r="E80" s="19" t="s">
        <v>16</v>
      </c>
      <c r="F80" s="20">
        <v>2367246.99</v>
      </c>
      <c r="G80" s="20">
        <v>172756.23</v>
      </c>
    </row>
    <row r="81" ht="15.75" customHeight="1">
      <c r="A81" s="19" t="s">
        <v>60</v>
      </c>
      <c r="B81" s="19" t="s">
        <v>11</v>
      </c>
      <c r="C81" s="19" t="s">
        <v>61</v>
      </c>
      <c r="D81" s="19" t="s">
        <v>33</v>
      </c>
      <c r="E81" s="19" t="s">
        <v>34</v>
      </c>
      <c r="F81" s="20">
        <v>12467.38</v>
      </c>
      <c r="G81" s="20">
        <v>909.84</v>
      </c>
    </row>
    <row r="82" ht="15.75" customHeight="1">
      <c r="A82" s="19" t="s">
        <v>60</v>
      </c>
      <c r="B82" s="19" t="s">
        <v>11</v>
      </c>
      <c r="C82" s="19" t="s">
        <v>61</v>
      </c>
      <c r="D82" s="19" t="s">
        <v>17</v>
      </c>
      <c r="E82" s="19" t="s">
        <v>18</v>
      </c>
      <c r="F82" s="20">
        <v>223119.84</v>
      </c>
      <c r="G82" s="20">
        <v>16282.77</v>
      </c>
    </row>
    <row r="83" ht="15.75" customHeight="1">
      <c r="A83" s="19" t="s">
        <v>60</v>
      </c>
      <c r="B83" s="19" t="s">
        <v>11</v>
      </c>
      <c r="C83" s="19" t="s">
        <v>61</v>
      </c>
      <c r="D83" s="19" t="s">
        <v>19</v>
      </c>
      <c r="E83" s="19" t="s">
        <v>20</v>
      </c>
      <c r="F83" s="20">
        <v>0.0</v>
      </c>
      <c r="G83" s="20">
        <v>0.0</v>
      </c>
    </row>
    <row r="84" ht="15.75" customHeight="1">
      <c r="A84" s="19" t="s">
        <v>60</v>
      </c>
      <c r="B84" s="19" t="s">
        <v>11</v>
      </c>
      <c r="C84" s="19" t="s">
        <v>61</v>
      </c>
      <c r="D84" s="19" t="s">
        <v>21</v>
      </c>
      <c r="E84" s="19" t="s">
        <v>22</v>
      </c>
      <c r="F84" s="20">
        <v>32888.87</v>
      </c>
      <c r="G84" s="20">
        <v>2400.15</v>
      </c>
    </row>
    <row r="85" ht="15.75" customHeight="1">
      <c r="A85" s="19" t="s">
        <v>62</v>
      </c>
      <c r="B85" s="19" t="s">
        <v>11</v>
      </c>
      <c r="C85" s="19" t="s">
        <v>63</v>
      </c>
      <c r="D85" s="19" t="s">
        <v>13</v>
      </c>
      <c r="E85" s="19" t="s">
        <v>14</v>
      </c>
      <c r="F85" s="20">
        <v>2409543.99</v>
      </c>
      <c r="G85" s="20">
        <v>361941.97</v>
      </c>
    </row>
    <row r="86" ht="15.75" customHeight="1">
      <c r="A86" s="19" t="s">
        <v>62</v>
      </c>
      <c r="B86" s="19" t="s">
        <v>11</v>
      </c>
      <c r="C86" s="19" t="s">
        <v>63</v>
      </c>
      <c r="D86" s="19" t="s">
        <v>33</v>
      </c>
      <c r="E86" s="19" t="s">
        <v>34</v>
      </c>
      <c r="F86" s="20">
        <v>0.0</v>
      </c>
      <c r="G86" s="20">
        <v>0.0</v>
      </c>
    </row>
    <row r="87" ht="15.75" customHeight="1">
      <c r="A87" s="19" t="s">
        <v>62</v>
      </c>
      <c r="B87" s="19" t="s">
        <v>11</v>
      </c>
      <c r="C87" s="19" t="s">
        <v>63</v>
      </c>
      <c r="D87" s="19" t="s">
        <v>64</v>
      </c>
      <c r="E87" s="19" t="s">
        <v>65</v>
      </c>
      <c r="F87" s="20">
        <v>0.0</v>
      </c>
      <c r="G87" s="20">
        <v>0.0</v>
      </c>
    </row>
    <row r="88" ht="15.75" customHeight="1">
      <c r="A88" s="19" t="s">
        <v>62</v>
      </c>
      <c r="B88" s="19" t="s">
        <v>11</v>
      </c>
      <c r="C88" s="19" t="s">
        <v>63</v>
      </c>
      <c r="D88" s="19" t="s">
        <v>17</v>
      </c>
      <c r="E88" s="19" t="s">
        <v>18</v>
      </c>
      <c r="F88" s="20">
        <v>23461.6</v>
      </c>
      <c r="G88" s="20">
        <v>3524.21</v>
      </c>
    </row>
    <row r="89" ht="15.75" customHeight="1">
      <c r="A89" s="19" t="s">
        <v>62</v>
      </c>
      <c r="B89" s="19" t="s">
        <v>11</v>
      </c>
      <c r="C89" s="19" t="s">
        <v>63</v>
      </c>
      <c r="D89" s="19" t="s">
        <v>19</v>
      </c>
      <c r="E89" s="19" t="s">
        <v>20</v>
      </c>
      <c r="F89" s="20">
        <v>48751.03</v>
      </c>
      <c r="G89" s="20">
        <v>7322.98</v>
      </c>
    </row>
    <row r="90" ht="15.75" customHeight="1">
      <c r="A90" s="19" t="s">
        <v>62</v>
      </c>
      <c r="B90" s="19" t="s">
        <v>11</v>
      </c>
      <c r="C90" s="19" t="s">
        <v>63</v>
      </c>
      <c r="D90" s="19" t="s">
        <v>21</v>
      </c>
      <c r="E90" s="19" t="s">
        <v>22</v>
      </c>
      <c r="F90" s="20">
        <v>3615.67</v>
      </c>
      <c r="G90" s="20">
        <v>543.12</v>
      </c>
    </row>
    <row r="91" ht="15.75" customHeight="1">
      <c r="A91" s="19" t="s">
        <v>62</v>
      </c>
      <c r="B91" s="19" t="s">
        <v>11</v>
      </c>
      <c r="C91" s="19" t="s">
        <v>63</v>
      </c>
      <c r="D91" s="19" t="s">
        <v>23</v>
      </c>
      <c r="E91" s="19" t="s">
        <v>24</v>
      </c>
      <c r="F91" s="20">
        <v>8139011.71</v>
      </c>
      <c r="G91" s="20">
        <v>1222575.72</v>
      </c>
    </row>
    <row r="92" ht="15.75" customHeight="1">
      <c r="A92" s="19" t="s">
        <v>66</v>
      </c>
      <c r="B92" s="19" t="s">
        <v>11</v>
      </c>
      <c r="C92" s="19" t="s">
        <v>67</v>
      </c>
      <c r="D92" s="19" t="s">
        <v>13</v>
      </c>
      <c r="E92" s="19" t="s">
        <v>14</v>
      </c>
      <c r="F92" s="20">
        <v>4.365168794E7</v>
      </c>
      <c r="G92" s="20">
        <v>846339.5</v>
      </c>
    </row>
    <row r="93" ht="15.75" customHeight="1">
      <c r="A93" s="19" t="s">
        <v>66</v>
      </c>
      <c r="B93" s="19" t="s">
        <v>11</v>
      </c>
      <c r="C93" s="19" t="s">
        <v>67</v>
      </c>
      <c r="D93" s="19" t="s">
        <v>17</v>
      </c>
      <c r="E93" s="19" t="s">
        <v>18</v>
      </c>
      <c r="F93" s="20">
        <v>219957.81</v>
      </c>
      <c r="G93" s="20">
        <v>4264.65</v>
      </c>
    </row>
    <row r="94" ht="15.75" customHeight="1">
      <c r="A94" s="19" t="s">
        <v>66</v>
      </c>
      <c r="B94" s="19" t="s">
        <v>11</v>
      </c>
      <c r="C94" s="19" t="s">
        <v>67</v>
      </c>
      <c r="D94" s="19" t="s">
        <v>19</v>
      </c>
      <c r="E94" s="19" t="s">
        <v>20</v>
      </c>
      <c r="F94" s="20">
        <v>209956.22</v>
      </c>
      <c r="G94" s="20">
        <v>4070.73</v>
      </c>
    </row>
    <row r="95" ht="15.75" customHeight="1">
      <c r="A95" s="19" t="s">
        <v>66</v>
      </c>
      <c r="B95" s="19" t="s">
        <v>11</v>
      </c>
      <c r="C95" s="19" t="s">
        <v>67</v>
      </c>
      <c r="D95" s="19" t="s">
        <v>21</v>
      </c>
      <c r="E95" s="19" t="s">
        <v>22</v>
      </c>
      <c r="F95" s="20">
        <v>429282.03</v>
      </c>
      <c r="G95" s="20">
        <v>8323.12</v>
      </c>
    </row>
    <row r="96" ht="15.75" customHeight="1">
      <c r="A96" s="19" t="s">
        <v>68</v>
      </c>
      <c r="B96" s="19" t="s">
        <v>11</v>
      </c>
      <c r="C96" s="19" t="s">
        <v>69</v>
      </c>
      <c r="D96" s="19" t="s">
        <v>13</v>
      </c>
      <c r="E96" s="19" t="s">
        <v>14</v>
      </c>
      <c r="F96" s="20">
        <v>2.08539122E7</v>
      </c>
      <c r="G96" s="20">
        <v>1945460.52</v>
      </c>
    </row>
    <row r="97" ht="15.75" customHeight="1">
      <c r="A97" s="19" t="s">
        <v>68</v>
      </c>
      <c r="B97" s="19" t="s">
        <v>11</v>
      </c>
      <c r="C97" s="19" t="s">
        <v>69</v>
      </c>
      <c r="D97" s="19" t="s">
        <v>31</v>
      </c>
      <c r="E97" s="19" t="s">
        <v>32</v>
      </c>
      <c r="F97" s="20">
        <v>0.0</v>
      </c>
      <c r="G97" s="20">
        <v>0.0</v>
      </c>
    </row>
    <row r="98" ht="15.75" customHeight="1">
      <c r="A98" s="19" t="s">
        <v>68</v>
      </c>
      <c r="B98" s="19" t="s">
        <v>11</v>
      </c>
      <c r="C98" s="19" t="s">
        <v>69</v>
      </c>
      <c r="D98" s="19" t="s">
        <v>33</v>
      </c>
      <c r="E98" s="19" t="s">
        <v>34</v>
      </c>
      <c r="F98" s="20">
        <v>6963.75</v>
      </c>
      <c r="G98" s="20">
        <v>649.65</v>
      </c>
    </row>
    <row r="99" ht="15.75" customHeight="1">
      <c r="A99" s="19" t="s">
        <v>68</v>
      </c>
      <c r="B99" s="19" t="s">
        <v>11</v>
      </c>
      <c r="C99" s="19" t="s">
        <v>69</v>
      </c>
      <c r="D99" s="19" t="s">
        <v>17</v>
      </c>
      <c r="E99" s="19" t="s">
        <v>18</v>
      </c>
      <c r="F99" s="20">
        <v>457180.12</v>
      </c>
      <c r="G99" s="20">
        <v>42650.31</v>
      </c>
    </row>
    <row r="100" ht="15.75" customHeight="1">
      <c r="A100" s="19" t="s">
        <v>68</v>
      </c>
      <c r="B100" s="19" t="s">
        <v>11</v>
      </c>
      <c r="C100" s="19" t="s">
        <v>69</v>
      </c>
      <c r="D100" s="19" t="s">
        <v>19</v>
      </c>
      <c r="E100" s="19" t="s">
        <v>20</v>
      </c>
      <c r="F100" s="20">
        <v>0.0</v>
      </c>
      <c r="G100" s="20">
        <v>0.0</v>
      </c>
    </row>
    <row r="101" ht="15.75" customHeight="1">
      <c r="A101" s="19" t="s">
        <v>68</v>
      </c>
      <c r="B101" s="19" t="s">
        <v>11</v>
      </c>
      <c r="C101" s="19" t="s">
        <v>69</v>
      </c>
      <c r="D101" s="19" t="s">
        <v>21</v>
      </c>
      <c r="E101" s="19" t="s">
        <v>22</v>
      </c>
      <c r="F101" s="20">
        <v>36914.05</v>
      </c>
      <c r="G101" s="20">
        <v>3443.71</v>
      </c>
    </row>
    <row r="102" ht="15.75" customHeight="1">
      <c r="A102" s="19" t="s">
        <v>68</v>
      </c>
      <c r="B102" s="19" t="s">
        <v>11</v>
      </c>
      <c r="C102" s="19" t="s">
        <v>69</v>
      </c>
      <c r="D102" s="19" t="s">
        <v>39</v>
      </c>
      <c r="E102" s="19" t="s">
        <v>40</v>
      </c>
      <c r="F102" s="20">
        <v>1.730697388E7</v>
      </c>
      <c r="G102" s="20">
        <v>1614566.81</v>
      </c>
    </row>
    <row r="103" ht="15.75" customHeight="1">
      <c r="A103" s="19" t="s">
        <v>70</v>
      </c>
      <c r="B103" s="19" t="s">
        <v>11</v>
      </c>
      <c r="C103" s="19" t="s">
        <v>71</v>
      </c>
      <c r="D103" s="19" t="s">
        <v>13</v>
      </c>
      <c r="E103" s="19" t="s">
        <v>14</v>
      </c>
      <c r="F103" s="20">
        <v>5.639125429E7</v>
      </c>
      <c r="G103" s="20">
        <v>6453102.52</v>
      </c>
    </row>
    <row r="104" ht="15.75" customHeight="1">
      <c r="A104" s="19" t="s">
        <v>70</v>
      </c>
      <c r="B104" s="19" t="s">
        <v>11</v>
      </c>
      <c r="C104" s="19" t="s">
        <v>71</v>
      </c>
      <c r="D104" s="19" t="s">
        <v>15</v>
      </c>
      <c r="E104" s="19" t="s">
        <v>16</v>
      </c>
      <c r="F104" s="20">
        <v>1517033.09</v>
      </c>
      <c r="G104" s="20">
        <v>173600.86</v>
      </c>
    </row>
    <row r="105" ht="15.75" customHeight="1">
      <c r="A105" s="19" t="s">
        <v>70</v>
      </c>
      <c r="B105" s="19" t="s">
        <v>11</v>
      </c>
      <c r="C105" s="19" t="s">
        <v>71</v>
      </c>
      <c r="D105" s="19" t="s">
        <v>31</v>
      </c>
      <c r="E105" s="19" t="s">
        <v>32</v>
      </c>
      <c r="F105" s="20">
        <v>0.0</v>
      </c>
      <c r="G105" s="20">
        <v>0.0</v>
      </c>
    </row>
    <row r="106" ht="15.75" customHeight="1">
      <c r="A106" s="19" t="s">
        <v>70</v>
      </c>
      <c r="B106" s="19" t="s">
        <v>11</v>
      </c>
      <c r="C106" s="19" t="s">
        <v>71</v>
      </c>
      <c r="D106" s="19" t="s">
        <v>33</v>
      </c>
      <c r="E106" s="19" t="s">
        <v>34</v>
      </c>
      <c r="F106" s="20">
        <v>203.77</v>
      </c>
      <c r="G106" s="20">
        <v>23.32</v>
      </c>
    </row>
    <row r="107" ht="15.75" customHeight="1">
      <c r="A107" s="19" t="s">
        <v>70</v>
      </c>
      <c r="B107" s="19" t="s">
        <v>11</v>
      </c>
      <c r="C107" s="19" t="s">
        <v>71</v>
      </c>
      <c r="D107" s="19" t="s">
        <v>17</v>
      </c>
      <c r="E107" s="19" t="s">
        <v>18</v>
      </c>
      <c r="F107" s="20">
        <v>274036.54</v>
      </c>
      <c r="G107" s="20">
        <v>31359.22</v>
      </c>
    </row>
    <row r="108" ht="15.75" customHeight="1">
      <c r="A108" s="19" t="s">
        <v>70</v>
      </c>
      <c r="B108" s="19" t="s">
        <v>11</v>
      </c>
      <c r="C108" s="19" t="s">
        <v>71</v>
      </c>
      <c r="D108" s="19" t="s">
        <v>19</v>
      </c>
      <c r="E108" s="19" t="s">
        <v>20</v>
      </c>
      <c r="F108" s="20">
        <v>0.0</v>
      </c>
      <c r="G108" s="20">
        <v>0.0</v>
      </c>
    </row>
    <row r="109" ht="15.75" customHeight="1">
      <c r="A109" s="19" t="s">
        <v>70</v>
      </c>
      <c r="B109" s="19" t="s">
        <v>11</v>
      </c>
      <c r="C109" s="19" t="s">
        <v>71</v>
      </c>
      <c r="D109" s="19" t="s">
        <v>21</v>
      </c>
      <c r="E109" s="19" t="s">
        <v>22</v>
      </c>
      <c r="F109" s="20">
        <v>108805.31</v>
      </c>
      <c r="G109" s="20">
        <v>12451.08</v>
      </c>
    </row>
    <row r="110" ht="15.75" customHeight="1">
      <c r="A110" s="19" t="s">
        <v>72</v>
      </c>
      <c r="B110" s="19" t="s">
        <v>11</v>
      </c>
      <c r="C110" s="19" t="s">
        <v>73</v>
      </c>
      <c r="D110" s="19" t="s">
        <v>13</v>
      </c>
      <c r="E110" s="19" t="s">
        <v>14</v>
      </c>
      <c r="F110" s="20">
        <v>3.727048851E7</v>
      </c>
      <c r="G110" s="20">
        <v>3380953.79</v>
      </c>
    </row>
    <row r="111" ht="15.75" customHeight="1">
      <c r="A111" s="19" t="s">
        <v>72</v>
      </c>
      <c r="B111" s="19" t="s">
        <v>11</v>
      </c>
      <c r="C111" s="19" t="s">
        <v>73</v>
      </c>
      <c r="D111" s="19" t="s">
        <v>15</v>
      </c>
      <c r="E111" s="19" t="s">
        <v>16</v>
      </c>
      <c r="F111" s="20">
        <v>7112109.21</v>
      </c>
      <c r="G111" s="20">
        <v>645167.62</v>
      </c>
    </row>
    <row r="112" ht="15.75" customHeight="1">
      <c r="A112" s="19" t="s">
        <v>72</v>
      </c>
      <c r="B112" s="19" t="s">
        <v>11</v>
      </c>
      <c r="C112" s="19" t="s">
        <v>73</v>
      </c>
      <c r="D112" s="19" t="s">
        <v>31</v>
      </c>
      <c r="E112" s="19" t="s">
        <v>32</v>
      </c>
      <c r="F112" s="20">
        <v>77324.0</v>
      </c>
      <c r="G112" s="20">
        <v>7014.37</v>
      </c>
    </row>
    <row r="113" ht="15.75" customHeight="1">
      <c r="A113" s="19" t="s">
        <v>72</v>
      </c>
      <c r="B113" s="19" t="s">
        <v>11</v>
      </c>
      <c r="C113" s="19" t="s">
        <v>73</v>
      </c>
      <c r="D113" s="19" t="s">
        <v>17</v>
      </c>
      <c r="E113" s="19" t="s">
        <v>18</v>
      </c>
      <c r="F113" s="20">
        <v>573171.01</v>
      </c>
      <c r="G113" s="20">
        <v>51994.62</v>
      </c>
    </row>
    <row r="114" ht="15.75" customHeight="1">
      <c r="A114" s="19" t="s">
        <v>72</v>
      </c>
      <c r="B114" s="19" t="s">
        <v>11</v>
      </c>
      <c r="C114" s="19" t="s">
        <v>73</v>
      </c>
      <c r="D114" s="19" t="s">
        <v>19</v>
      </c>
      <c r="E114" s="19" t="s">
        <v>20</v>
      </c>
      <c r="F114" s="20">
        <v>491021.63</v>
      </c>
      <c r="G114" s="20">
        <v>44542.52</v>
      </c>
    </row>
    <row r="115" ht="15.75" customHeight="1">
      <c r="A115" s="19" t="s">
        <v>72</v>
      </c>
      <c r="B115" s="19" t="s">
        <v>11</v>
      </c>
      <c r="C115" s="19" t="s">
        <v>73</v>
      </c>
      <c r="D115" s="19" t="s">
        <v>21</v>
      </c>
      <c r="E115" s="19" t="s">
        <v>22</v>
      </c>
      <c r="F115" s="20">
        <v>167743.03</v>
      </c>
      <c r="G115" s="20">
        <v>15216.63</v>
      </c>
    </row>
    <row r="116" ht="15.75" customHeight="1">
      <c r="A116" s="19" t="s">
        <v>72</v>
      </c>
      <c r="B116" s="19" t="s">
        <v>11</v>
      </c>
      <c r="C116" s="19" t="s">
        <v>73</v>
      </c>
      <c r="D116" s="19" t="s">
        <v>23</v>
      </c>
      <c r="E116" s="19" t="s">
        <v>24</v>
      </c>
      <c r="F116" s="20">
        <v>4.784210961E7</v>
      </c>
      <c r="G116" s="20">
        <v>4339947.45</v>
      </c>
    </row>
    <row r="117" ht="15.75" customHeight="1">
      <c r="A117" s="19" t="s">
        <v>74</v>
      </c>
      <c r="B117" s="19" t="s">
        <v>11</v>
      </c>
      <c r="C117" s="19" t="s">
        <v>75</v>
      </c>
      <c r="D117" s="19" t="s">
        <v>13</v>
      </c>
      <c r="E117" s="19" t="s">
        <v>14</v>
      </c>
      <c r="F117" s="20">
        <v>1.362956116E7</v>
      </c>
      <c r="G117" s="20">
        <v>569595.15</v>
      </c>
    </row>
    <row r="118" ht="15.75" customHeight="1">
      <c r="A118" s="19" t="s">
        <v>74</v>
      </c>
      <c r="B118" s="19" t="s">
        <v>11</v>
      </c>
      <c r="C118" s="19" t="s">
        <v>75</v>
      </c>
      <c r="D118" s="19" t="s">
        <v>15</v>
      </c>
      <c r="E118" s="19" t="s">
        <v>16</v>
      </c>
      <c r="F118" s="20">
        <v>1950310.23</v>
      </c>
      <c r="G118" s="20">
        <v>81505.72</v>
      </c>
    </row>
    <row r="119" ht="15.75" customHeight="1">
      <c r="A119" s="19" t="s">
        <v>74</v>
      </c>
      <c r="B119" s="19" t="s">
        <v>11</v>
      </c>
      <c r="C119" s="19" t="s">
        <v>75</v>
      </c>
      <c r="D119" s="19" t="s">
        <v>17</v>
      </c>
      <c r="E119" s="19" t="s">
        <v>18</v>
      </c>
      <c r="F119" s="20">
        <v>301313.94</v>
      </c>
      <c r="G119" s="20">
        <v>12592.26</v>
      </c>
    </row>
    <row r="120" ht="15.75" customHeight="1">
      <c r="A120" s="19" t="s">
        <v>74</v>
      </c>
      <c r="B120" s="19" t="s">
        <v>11</v>
      </c>
      <c r="C120" s="19" t="s">
        <v>75</v>
      </c>
      <c r="D120" s="19" t="s">
        <v>19</v>
      </c>
      <c r="E120" s="19" t="s">
        <v>20</v>
      </c>
      <c r="F120" s="20">
        <v>0.0</v>
      </c>
      <c r="G120" s="20">
        <v>0.0</v>
      </c>
    </row>
    <row r="121" ht="15.75" customHeight="1">
      <c r="A121" s="19" t="s">
        <v>74</v>
      </c>
      <c r="B121" s="19" t="s">
        <v>11</v>
      </c>
      <c r="C121" s="19" t="s">
        <v>75</v>
      </c>
      <c r="D121" s="19" t="s">
        <v>21</v>
      </c>
      <c r="E121" s="19" t="s">
        <v>22</v>
      </c>
      <c r="F121" s="20">
        <v>49790.88</v>
      </c>
      <c r="G121" s="20">
        <v>2080.82</v>
      </c>
    </row>
    <row r="122" ht="15.75" customHeight="1">
      <c r="A122" s="19" t="s">
        <v>74</v>
      </c>
      <c r="B122" s="19" t="s">
        <v>11</v>
      </c>
      <c r="C122" s="19" t="s">
        <v>75</v>
      </c>
      <c r="D122" s="19" t="s">
        <v>23</v>
      </c>
      <c r="E122" s="19" t="s">
        <v>24</v>
      </c>
      <c r="F122" s="20">
        <v>2.210934279E7</v>
      </c>
      <c r="G122" s="20">
        <v>923975.05</v>
      </c>
    </row>
    <row r="123" ht="15.75" customHeight="1">
      <c r="A123" s="19" t="s">
        <v>76</v>
      </c>
      <c r="B123" s="19" t="s">
        <v>11</v>
      </c>
      <c r="C123" s="19" t="s">
        <v>77</v>
      </c>
      <c r="D123" s="19" t="s">
        <v>13</v>
      </c>
      <c r="E123" s="19" t="s">
        <v>14</v>
      </c>
      <c r="F123" s="20">
        <v>1.887985054E7</v>
      </c>
      <c r="G123" s="20">
        <v>942727.81</v>
      </c>
    </row>
    <row r="124" ht="15.75" customHeight="1">
      <c r="A124" s="19" t="s">
        <v>76</v>
      </c>
      <c r="B124" s="19" t="s">
        <v>11</v>
      </c>
      <c r="C124" s="19" t="s">
        <v>77</v>
      </c>
      <c r="D124" s="19" t="s">
        <v>15</v>
      </c>
      <c r="E124" s="19" t="s">
        <v>16</v>
      </c>
      <c r="F124" s="20">
        <v>4298237.49</v>
      </c>
      <c r="G124" s="20">
        <v>214623.94</v>
      </c>
    </row>
    <row r="125" ht="15.75" customHeight="1">
      <c r="A125" s="19" t="s">
        <v>76</v>
      </c>
      <c r="B125" s="19" t="s">
        <v>11</v>
      </c>
      <c r="C125" s="19" t="s">
        <v>77</v>
      </c>
      <c r="D125" s="19" t="s">
        <v>17</v>
      </c>
      <c r="E125" s="19" t="s">
        <v>18</v>
      </c>
      <c r="F125" s="20">
        <v>1002602.73</v>
      </c>
      <c r="G125" s="20">
        <v>50062.97</v>
      </c>
    </row>
    <row r="126" ht="15.75" customHeight="1">
      <c r="A126" s="19" t="s">
        <v>76</v>
      </c>
      <c r="B126" s="19" t="s">
        <v>11</v>
      </c>
      <c r="C126" s="19" t="s">
        <v>77</v>
      </c>
      <c r="D126" s="19" t="s">
        <v>19</v>
      </c>
      <c r="E126" s="19" t="s">
        <v>20</v>
      </c>
      <c r="F126" s="20">
        <v>0.0</v>
      </c>
      <c r="G126" s="20">
        <v>0.0</v>
      </c>
    </row>
    <row r="127" ht="15.75" customHeight="1">
      <c r="A127" s="19" t="s">
        <v>76</v>
      </c>
      <c r="B127" s="19" t="s">
        <v>11</v>
      </c>
      <c r="C127" s="19" t="s">
        <v>77</v>
      </c>
      <c r="D127" s="19" t="s">
        <v>21</v>
      </c>
      <c r="E127" s="19" t="s">
        <v>22</v>
      </c>
      <c r="F127" s="20">
        <v>324105.69</v>
      </c>
      <c r="G127" s="20">
        <v>16183.57</v>
      </c>
    </row>
    <row r="128" ht="15.75" customHeight="1">
      <c r="A128" s="19" t="s">
        <v>76</v>
      </c>
      <c r="B128" s="19" t="s">
        <v>11</v>
      </c>
      <c r="C128" s="19" t="s">
        <v>77</v>
      </c>
      <c r="D128" s="19" t="s">
        <v>39</v>
      </c>
      <c r="E128" s="19" t="s">
        <v>40</v>
      </c>
      <c r="F128" s="20">
        <v>3071689.55</v>
      </c>
      <c r="G128" s="20">
        <v>153378.71</v>
      </c>
    </row>
    <row r="129" ht="15.75" customHeight="1">
      <c r="A129" s="19" t="s">
        <v>78</v>
      </c>
      <c r="B129" s="19" t="s">
        <v>11</v>
      </c>
      <c r="C129" s="19" t="s">
        <v>79</v>
      </c>
      <c r="D129" s="19" t="s">
        <v>15</v>
      </c>
      <c r="E129" s="19" t="s">
        <v>16</v>
      </c>
      <c r="F129" s="20">
        <v>3.062869022E7</v>
      </c>
      <c r="G129" s="20">
        <v>1344818.82</v>
      </c>
    </row>
    <row r="130" ht="15.75" customHeight="1">
      <c r="A130" s="19" t="s">
        <v>78</v>
      </c>
      <c r="B130" s="19" t="s">
        <v>11</v>
      </c>
      <c r="C130" s="19" t="s">
        <v>79</v>
      </c>
      <c r="D130" s="19" t="s">
        <v>56</v>
      </c>
      <c r="E130" s="19" t="s">
        <v>57</v>
      </c>
      <c r="F130" s="20">
        <v>1.10303971E7</v>
      </c>
      <c r="G130" s="20">
        <v>484313.42</v>
      </c>
    </row>
    <row r="131" ht="15.75" customHeight="1">
      <c r="A131" s="19" t="s">
        <v>78</v>
      </c>
      <c r="B131" s="19" t="s">
        <v>11</v>
      </c>
      <c r="C131" s="19" t="s">
        <v>79</v>
      </c>
      <c r="D131" s="19" t="s">
        <v>17</v>
      </c>
      <c r="E131" s="19" t="s">
        <v>18</v>
      </c>
      <c r="F131" s="20">
        <v>626395.56</v>
      </c>
      <c r="G131" s="20">
        <v>27503.25</v>
      </c>
    </row>
    <row r="132" ht="15.75" customHeight="1">
      <c r="A132" s="19" t="s">
        <v>78</v>
      </c>
      <c r="B132" s="19" t="s">
        <v>11</v>
      </c>
      <c r="C132" s="19" t="s">
        <v>79</v>
      </c>
      <c r="D132" s="19" t="s">
        <v>19</v>
      </c>
      <c r="E132" s="19" t="s">
        <v>20</v>
      </c>
      <c r="F132" s="20">
        <v>0.0</v>
      </c>
      <c r="G132" s="20">
        <v>0.0</v>
      </c>
    </row>
    <row r="133" ht="15.75" customHeight="1">
      <c r="A133" s="19" t="s">
        <v>78</v>
      </c>
      <c r="B133" s="19" t="s">
        <v>11</v>
      </c>
      <c r="C133" s="19" t="s">
        <v>79</v>
      </c>
      <c r="D133" s="19" t="s">
        <v>21</v>
      </c>
      <c r="E133" s="19" t="s">
        <v>22</v>
      </c>
      <c r="F133" s="20">
        <v>132218.48</v>
      </c>
      <c r="G133" s="20">
        <v>5805.34</v>
      </c>
    </row>
    <row r="134" ht="15.75" customHeight="1">
      <c r="A134" s="19" t="s">
        <v>78</v>
      </c>
      <c r="B134" s="19" t="s">
        <v>11</v>
      </c>
      <c r="C134" s="19" t="s">
        <v>79</v>
      </c>
      <c r="D134" s="19" t="s">
        <v>23</v>
      </c>
      <c r="E134" s="19" t="s">
        <v>24</v>
      </c>
      <c r="F134" s="20">
        <v>1.2333658364E8</v>
      </c>
      <c r="G134" s="20">
        <v>5415359.17</v>
      </c>
    </row>
    <row r="135" ht="15.75" customHeight="1">
      <c r="A135" s="19" t="s">
        <v>80</v>
      </c>
      <c r="B135" s="19" t="s">
        <v>11</v>
      </c>
      <c r="C135" s="19" t="s">
        <v>81</v>
      </c>
      <c r="D135" s="19" t="s">
        <v>13</v>
      </c>
      <c r="E135" s="19" t="s">
        <v>14</v>
      </c>
      <c r="F135" s="20">
        <v>6.777838828E7</v>
      </c>
      <c r="G135" s="20">
        <v>4467561.15</v>
      </c>
    </row>
    <row r="136" ht="15.75" customHeight="1">
      <c r="A136" s="19" t="s">
        <v>80</v>
      </c>
      <c r="B136" s="19" t="s">
        <v>11</v>
      </c>
      <c r="C136" s="19" t="s">
        <v>81</v>
      </c>
      <c r="D136" s="19" t="s">
        <v>17</v>
      </c>
      <c r="E136" s="19" t="s">
        <v>18</v>
      </c>
      <c r="F136" s="20">
        <v>448986.12</v>
      </c>
      <c r="G136" s="20">
        <v>29594.58</v>
      </c>
    </row>
    <row r="137" ht="15.75" customHeight="1">
      <c r="A137" s="19" t="s">
        <v>80</v>
      </c>
      <c r="B137" s="19" t="s">
        <v>11</v>
      </c>
      <c r="C137" s="19" t="s">
        <v>81</v>
      </c>
      <c r="D137" s="19" t="s">
        <v>19</v>
      </c>
      <c r="E137" s="19" t="s">
        <v>20</v>
      </c>
      <c r="F137" s="20">
        <v>0.0</v>
      </c>
      <c r="G137" s="20">
        <v>0.0</v>
      </c>
    </row>
    <row r="138" ht="15.75" customHeight="1">
      <c r="A138" s="19" t="s">
        <v>80</v>
      </c>
      <c r="B138" s="19" t="s">
        <v>11</v>
      </c>
      <c r="C138" s="19" t="s">
        <v>81</v>
      </c>
      <c r="D138" s="19" t="s">
        <v>21</v>
      </c>
      <c r="E138" s="19" t="s">
        <v>22</v>
      </c>
      <c r="F138" s="20">
        <v>62418.6</v>
      </c>
      <c r="G138" s="20">
        <v>4114.27</v>
      </c>
    </row>
    <row r="139" ht="15.75" customHeight="1">
      <c r="A139" s="19" t="s">
        <v>82</v>
      </c>
      <c r="B139" s="19" t="s">
        <v>11</v>
      </c>
      <c r="C139" s="19" t="s">
        <v>83</v>
      </c>
      <c r="D139" s="19" t="s">
        <v>13</v>
      </c>
      <c r="E139" s="19" t="s">
        <v>14</v>
      </c>
      <c r="F139" s="20">
        <v>1.387532131E7</v>
      </c>
      <c r="G139" s="20">
        <v>944678.92</v>
      </c>
    </row>
    <row r="140" ht="15.75" customHeight="1">
      <c r="A140" s="19" t="s">
        <v>82</v>
      </c>
      <c r="B140" s="19" t="s">
        <v>11</v>
      </c>
      <c r="C140" s="19" t="s">
        <v>83</v>
      </c>
      <c r="D140" s="19" t="s">
        <v>15</v>
      </c>
      <c r="E140" s="19" t="s">
        <v>16</v>
      </c>
      <c r="F140" s="20">
        <v>9223000.29</v>
      </c>
      <c r="G140" s="20">
        <v>627933.13</v>
      </c>
    </row>
    <row r="141" ht="15.75" customHeight="1">
      <c r="A141" s="19" t="s">
        <v>82</v>
      </c>
      <c r="B141" s="19" t="s">
        <v>11</v>
      </c>
      <c r="C141" s="19" t="s">
        <v>83</v>
      </c>
      <c r="D141" s="19" t="s">
        <v>17</v>
      </c>
      <c r="E141" s="19" t="s">
        <v>18</v>
      </c>
      <c r="F141" s="20">
        <v>118752.21</v>
      </c>
      <c r="G141" s="20">
        <v>8085.05</v>
      </c>
    </row>
    <row r="142" ht="15.75" customHeight="1">
      <c r="A142" s="19" t="s">
        <v>82</v>
      </c>
      <c r="B142" s="19" t="s">
        <v>11</v>
      </c>
      <c r="C142" s="19" t="s">
        <v>83</v>
      </c>
      <c r="D142" s="19" t="s">
        <v>19</v>
      </c>
      <c r="E142" s="19" t="s">
        <v>20</v>
      </c>
      <c r="F142" s="20">
        <v>0.0</v>
      </c>
      <c r="G142" s="20">
        <v>0.0</v>
      </c>
    </row>
    <row r="143" ht="15.75" customHeight="1">
      <c r="A143" s="19" t="s">
        <v>82</v>
      </c>
      <c r="B143" s="19" t="s">
        <v>11</v>
      </c>
      <c r="C143" s="19" t="s">
        <v>83</v>
      </c>
      <c r="D143" s="19" t="s">
        <v>21</v>
      </c>
      <c r="E143" s="19" t="s">
        <v>22</v>
      </c>
      <c r="F143" s="20">
        <v>36204.19</v>
      </c>
      <c r="G143" s="20">
        <v>2464.9</v>
      </c>
    </row>
    <row r="144" ht="15.75" customHeight="1">
      <c r="A144" s="19" t="s">
        <v>84</v>
      </c>
      <c r="B144" s="19" t="s">
        <v>11</v>
      </c>
      <c r="C144" s="19" t="s">
        <v>85</v>
      </c>
      <c r="D144" s="19" t="s">
        <v>13</v>
      </c>
      <c r="E144" s="19" t="s">
        <v>14</v>
      </c>
      <c r="F144" s="20">
        <v>2.631600119E7</v>
      </c>
      <c r="G144" s="20">
        <v>3801522.21</v>
      </c>
    </row>
    <row r="145" ht="15.75" customHeight="1">
      <c r="A145" s="19" t="s">
        <v>84</v>
      </c>
      <c r="B145" s="19" t="s">
        <v>11</v>
      </c>
      <c r="C145" s="19" t="s">
        <v>85</v>
      </c>
      <c r="D145" s="19" t="s">
        <v>17</v>
      </c>
      <c r="E145" s="19" t="s">
        <v>18</v>
      </c>
      <c r="F145" s="20">
        <v>149967.88</v>
      </c>
      <c r="G145" s="20">
        <v>21663.86</v>
      </c>
    </row>
    <row r="146" ht="15.75" customHeight="1">
      <c r="A146" s="19" t="s">
        <v>84</v>
      </c>
      <c r="B146" s="19" t="s">
        <v>11</v>
      </c>
      <c r="C146" s="19" t="s">
        <v>85</v>
      </c>
      <c r="D146" s="19" t="s">
        <v>19</v>
      </c>
      <c r="E146" s="19" t="s">
        <v>20</v>
      </c>
      <c r="F146" s="20">
        <v>0.0</v>
      </c>
      <c r="G146" s="20">
        <v>0.0</v>
      </c>
    </row>
    <row r="147" ht="15.75" customHeight="1">
      <c r="A147" s="19" t="s">
        <v>84</v>
      </c>
      <c r="B147" s="19" t="s">
        <v>11</v>
      </c>
      <c r="C147" s="19" t="s">
        <v>85</v>
      </c>
      <c r="D147" s="19" t="s">
        <v>21</v>
      </c>
      <c r="E147" s="19" t="s">
        <v>22</v>
      </c>
      <c r="F147" s="20">
        <v>18987.93</v>
      </c>
      <c r="G147" s="20">
        <v>2742.93</v>
      </c>
    </row>
    <row r="148" ht="15.75" customHeight="1">
      <c r="A148" s="19" t="s">
        <v>86</v>
      </c>
      <c r="B148" s="19" t="s">
        <v>11</v>
      </c>
      <c r="C148" s="19" t="s">
        <v>87</v>
      </c>
      <c r="D148" s="19" t="s">
        <v>13</v>
      </c>
      <c r="E148" s="19" t="s">
        <v>14</v>
      </c>
      <c r="F148" s="20">
        <v>9191697.05</v>
      </c>
      <c r="G148" s="20">
        <v>1199154.84</v>
      </c>
    </row>
    <row r="149" ht="15.75" customHeight="1">
      <c r="A149" s="19" t="s">
        <v>86</v>
      </c>
      <c r="B149" s="19" t="s">
        <v>11</v>
      </c>
      <c r="C149" s="19" t="s">
        <v>87</v>
      </c>
      <c r="D149" s="19" t="s">
        <v>15</v>
      </c>
      <c r="E149" s="19" t="s">
        <v>16</v>
      </c>
      <c r="F149" s="20">
        <v>5558.02</v>
      </c>
      <c r="G149" s="20">
        <v>725.1</v>
      </c>
    </row>
    <row r="150" ht="15.75" customHeight="1">
      <c r="A150" s="19" t="s">
        <v>86</v>
      </c>
      <c r="B150" s="19" t="s">
        <v>11</v>
      </c>
      <c r="C150" s="19" t="s">
        <v>87</v>
      </c>
      <c r="D150" s="19" t="s">
        <v>17</v>
      </c>
      <c r="E150" s="19" t="s">
        <v>18</v>
      </c>
      <c r="F150" s="20">
        <v>127942.67</v>
      </c>
      <c r="G150" s="20">
        <v>16691.48</v>
      </c>
    </row>
    <row r="151" ht="15.75" customHeight="1">
      <c r="A151" s="19" t="s">
        <v>86</v>
      </c>
      <c r="B151" s="19" t="s">
        <v>11</v>
      </c>
      <c r="C151" s="19" t="s">
        <v>87</v>
      </c>
      <c r="D151" s="19" t="s">
        <v>19</v>
      </c>
      <c r="E151" s="19" t="s">
        <v>20</v>
      </c>
      <c r="F151" s="20">
        <v>0.0</v>
      </c>
      <c r="G151" s="20">
        <v>0.0</v>
      </c>
    </row>
    <row r="152" ht="15.75" customHeight="1">
      <c r="A152" s="19" t="s">
        <v>86</v>
      </c>
      <c r="B152" s="19" t="s">
        <v>11</v>
      </c>
      <c r="C152" s="19" t="s">
        <v>87</v>
      </c>
      <c r="D152" s="19" t="s">
        <v>21</v>
      </c>
      <c r="E152" s="19" t="s">
        <v>22</v>
      </c>
      <c r="F152" s="20">
        <v>99950.26</v>
      </c>
      <c r="G152" s="20">
        <v>13039.58</v>
      </c>
    </row>
    <row r="153" ht="15.75" customHeight="1">
      <c r="A153" s="19" t="s">
        <v>88</v>
      </c>
      <c r="B153" s="19" t="s">
        <v>11</v>
      </c>
      <c r="C153" s="19" t="s">
        <v>89</v>
      </c>
      <c r="D153" s="19" t="s">
        <v>13</v>
      </c>
      <c r="E153" s="19" t="s">
        <v>14</v>
      </c>
      <c r="F153" s="20">
        <v>7432048.52</v>
      </c>
      <c r="G153" s="20">
        <v>1136761.8</v>
      </c>
    </row>
    <row r="154" ht="15.75" customHeight="1">
      <c r="A154" s="19" t="s">
        <v>88</v>
      </c>
      <c r="B154" s="19" t="s">
        <v>11</v>
      </c>
      <c r="C154" s="19" t="s">
        <v>89</v>
      </c>
      <c r="D154" s="19" t="s">
        <v>17</v>
      </c>
      <c r="E154" s="19" t="s">
        <v>18</v>
      </c>
      <c r="F154" s="20">
        <v>84894.93</v>
      </c>
      <c r="G154" s="20">
        <v>12985.02</v>
      </c>
    </row>
    <row r="155" ht="15.75" customHeight="1">
      <c r="A155" s="19" t="s">
        <v>88</v>
      </c>
      <c r="B155" s="19" t="s">
        <v>11</v>
      </c>
      <c r="C155" s="19" t="s">
        <v>89</v>
      </c>
      <c r="D155" s="19" t="s">
        <v>19</v>
      </c>
      <c r="E155" s="19" t="s">
        <v>20</v>
      </c>
      <c r="F155" s="20">
        <v>0.0</v>
      </c>
      <c r="G155" s="20">
        <v>0.0</v>
      </c>
    </row>
    <row r="156" ht="15.75" customHeight="1">
      <c r="A156" s="19" t="s">
        <v>88</v>
      </c>
      <c r="B156" s="19" t="s">
        <v>11</v>
      </c>
      <c r="C156" s="19" t="s">
        <v>89</v>
      </c>
      <c r="D156" s="19" t="s">
        <v>21</v>
      </c>
      <c r="E156" s="19" t="s">
        <v>22</v>
      </c>
      <c r="F156" s="20">
        <v>52062.55</v>
      </c>
      <c r="G156" s="20">
        <v>7963.18</v>
      </c>
    </row>
    <row r="157" ht="15.75" customHeight="1">
      <c r="A157" s="19" t="s">
        <v>90</v>
      </c>
      <c r="B157" s="19" t="s">
        <v>11</v>
      </c>
      <c r="C157" s="19" t="s">
        <v>91</v>
      </c>
      <c r="D157" s="19" t="s">
        <v>13</v>
      </c>
      <c r="E157" s="19" t="s">
        <v>14</v>
      </c>
      <c r="F157" s="20">
        <v>9.652447007E7</v>
      </c>
      <c r="G157" s="20">
        <v>4.222800706E7</v>
      </c>
    </row>
    <row r="158" ht="15.75" customHeight="1">
      <c r="A158" s="19" t="s">
        <v>90</v>
      </c>
      <c r="B158" s="19" t="s">
        <v>11</v>
      </c>
      <c r="C158" s="19" t="s">
        <v>91</v>
      </c>
      <c r="D158" s="19" t="s">
        <v>15</v>
      </c>
      <c r="E158" s="19" t="s">
        <v>16</v>
      </c>
      <c r="F158" s="20">
        <v>6905821.95</v>
      </c>
      <c r="G158" s="20">
        <v>3021193.47</v>
      </c>
    </row>
    <row r="159" ht="15.75" customHeight="1">
      <c r="A159" s="19" t="s">
        <v>90</v>
      </c>
      <c r="B159" s="19" t="s">
        <v>11</v>
      </c>
      <c r="C159" s="19" t="s">
        <v>91</v>
      </c>
      <c r="D159" s="19" t="s">
        <v>64</v>
      </c>
      <c r="E159" s="19" t="s">
        <v>65</v>
      </c>
      <c r="F159" s="20">
        <v>391269.76</v>
      </c>
      <c r="G159" s="20">
        <v>171174.65</v>
      </c>
    </row>
    <row r="160" ht="15.75" customHeight="1">
      <c r="A160" s="19" t="s">
        <v>90</v>
      </c>
      <c r="B160" s="19" t="s">
        <v>11</v>
      </c>
      <c r="C160" s="19" t="s">
        <v>91</v>
      </c>
      <c r="D160" s="19" t="s">
        <v>17</v>
      </c>
      <c r="E160" s="19" t="s">
        <v>18</v>
      </c>
      <c r="F160" s="20">
        <v>646512.4</v>
      </c>
      <c r="G160" s="20">
        <v>282839.47</v>
      </c>
    </row>
    <row r="161" ht="15.75" customHeight="1">
      <c r="A161" s="19" t="s">
        <v>90</v>
      </c>
      <c r="B161" s="19" t="s">
        <v>11</v>
      </c>
      <c r="C161" s="19" t="s">
        <v>91</v>
      </c>
      <c r="D161" s="19" t="s">
        <v>19</v>
      </c>
      <c r="E161" s="19" t="s">
        <v>20</v>
      </c>
      <c r="F161" s="20">
        <v>77927.28</v>
      </c>
      <c r="G161" s="20">
        <v>34092.01</v>
      </c>
    </row>
    <row r="162" ht="15.75" customHeight="1">
      <c r="A162" s="19" t="s">
        <v>90</v>
      </c>
      <c r="B162" s="19" t="s">
        <v>11</v>
      </c>
      <c r="C162" s="19" t="s">
        <v>91</v>
      </c>
      <c r="D162" s="19" t="s">
        <v>21</v>
      </c>
      <c r="E162" s="19" t="s">
        <v>22</v>
      </c>
      <c r="F162" s="20">
        <v>951275.51</v>
      </c>
      <c r="G162" s="20">
        <v>416168.76</v>
      </c>
    </row>
    <row r="163" ht="15.75" customHeight="1">
      <c r="A163" s="19" t="s">
        <v>90</v>
      </c>
      <c r="B163" s="19" t="s">
        <v>11</v>
      </c>
      <c r="C163" s="19" t="s">
        <v>91</v>
      </c>
      <c r="D163" s="19" t="s">
        <v>58</v>
      </c>
      <c r="E163" s="19" t="s">
        <v>59</v>
      </c>
      <c r="F163" s="20">
        <v>5463775.03</v>
      </c>
      <c r="G163" s="20">
        <v>2390319.58</v>
      </c>
    </row>
    <row r="164" ht="15.75" customHeight="1">
      <c r="A164" s="19" t="s">
        <v>92</v>
      </c>
      <c r="B164" s="19" t="s">
        <v>11</v>
      </c>
      <c r="C164" s="19" t="s">
        <v>93</v>
      </c>
      <c r="D164" s="19" t="s">
        <v>13</v>
      </c>
      <c r="E164" s="19" t="s">
        <v>14</v>
      </c>
      <c r="F164" s="20">
        <v>2.491657089E7</v>
      </c>
      <c r="G164" s="20">
        <v>1.965328467E7</v>
      </c>
    </row>
    <row r="165" ht="15.75" customHeight="1">
      <c r="A165" s="19" t="s">
        <v>92</v>
      </c>
      <c r="B165" s="19" t="s">
        <v>11</v>
      </c>
      <c r="C165" s="19" t="s">
        <v>93</v>
      </c>
      <c r="D165" s="19" t="s">
        <v>64</v>
      </c>
      <c r="E165" s="19" t="s">
        <v>65</v>
      </c>
      <c r="F165" s="20">
        <v>432307.17</v>
      </c>
      <c r="G165" s="20">
        <v>340988.16</v>
      </c>
    </row>
    <row r="166" ht="15.75" customHeight="1">
      <c r="A166" s="19" t="s">
        <v>92</v>
      </c>
      <c r="B166" s="19" t="s">
        <v>11</v>
      </c>
      <c r="C166" s="19" t="s">
        <v>93</v>
      </c>
      <c r="D166" s="19" t="s">
        <v>17</v>
      </c>
      <c r="E166" s="19" t="s">
        <v>18</v>
      </c>
      <c r="F166" s="20">
        <v>107985.21</v>
      </c>
      <c r="G166" s="20">
        <v>85174.81</v>
      </c>
    </row>
    <row r="167" ht="15.75" customHeight="1">
      <c r="A167" s="19" t="s">
        <v>92</v>
      </c>
      <c r="B167" s="19" t="s">
        <v>11</v>
      </c>
      <c r="C167" s="19" t="s">
        <v>93</v>
      </c>
      <c r="D167" s="19" t="s">
        <v>19</v>
      </c>
      <c r="E167" s="19" t="s">
        <v>20</v>
      </c>
      <c r="F167" s="20">
        <v>0.0</v>
      </c>
      <c r="G167" s="20">
        <v>0.0</v>
      </c>
    </row>
    <row r="168" ht="15.75" customHeight="1">
      <c r="A168" s="19" t="s">
        <v>92</v>
      </c>
      <c r="B168" s="19" t="s">
        <v>11</v>
      </c>
      <c r="C168" s="19" t="s">
        <v>93</v>
      </c>
      <c r="D168" s="19" t="s">
        <v>21</v>
      </c>
      <c r="E168" s="19" t="s">
        <v>22</v>
      </c>
      <c r="F168" s="20">
        <v>145491.02</v>
      </c>
      <c r="G168" s="20">
        <v>114758.02</v>
      </c>
    </row>
    <row r="169" ht="15.75" customHeight="1">
      <c r="A169" s="19" t="s">
        <v>92</v>
      </c>
      <c r="B169" s="19" t="s">
        <v>11</v>
      </c>
      <c r="C169" s="19" t="s">
        <v>93</v>
      </c>
      <c r="D169" s="19" t="s">
        <v>39</v>
      </c>
      <c r="E169" s="19" t="s">
        <v>40</v>
      </c>
      <c r="F169" s="20">
        <v>5561117.71</v>
      </c>
      <c r="G169" s="20">
        <v>4386407.34</v>
      </c>
    </row>
    <row r="170" ht="15.75" customHeight="1">
      <c r="A170" s="19" t="s">
        <v>94</v>
      </c>
      <c r="B170" s="19" t="s">
        <v>11</v>
      </c>
      <c r="C170" s="19" t="s">
        <v>95</v>
      </c>
      <c r="D170" s="19" t="s">
        <v>13</v>
      </c>
      <c r="E170" s="19" t="s">
        <v>14</v>
      </c>
      <c r="F170" s="20">
        <v>4409219.95</v>
      </c>
      <c r="G170" s="20">
        <v>407822.08</v>
      </c>
    </row>
    <row r="171" ht="15.75" customHeight="1">
      <c r="A171" s="19" t="s">
        <v>94</v>
      </c>
      <c r="B171" s="19" t="s">
        <v>11</v>
      </c>
      <c r="C171" s="19" t="s">
        <v>95</v>
      </c>
      <c r="D171" s="19" t="s">
        <v>17</v>
      </c>
      <c r="E171" s="19" t="s">
        <v>18</v>
      </c>
      <c r="F171" s="20">
        <v>77021.81</v>
      </c>
      <c r="G171" s="20">
        <v>7123.98</v>
      </c>
    </row>
    <row r="172" ht="15.75" customHeight="1">
      <c r="A172" s="19" t="s">
        <v>94</v>
      </c>
      <c r="B172" s="19" t="s">
        <v>11</v>
      </c>
      <c r="C172" s="19" t="s">
        <v>95</v>
      </c>
      <c r="D172" s="19" t="s">
        <v>19</v>
      </c>
      <c r="E172" s="19" t="s">
        <v>20</v>
      </c>
      <c r="F172" s="20">
        <v>0.0</v>
      </c>
      <c r="G172" s="20">
        <v>0.0</v>
      </c>
    </row>
    <row r="173" ht="15.75" customHeight="1">
      <c r="A173" s="19" t="s">
        <v>94</v>
      </c>
      <c r="B173" s="19" t="s">
        <v>11</v>
      </c>
      <c r="C173" s="19" t="s">
        <v>95</v>
      </c>
      <c r="D173" s="19" t="s">
        <v>21</v>
      </c>
      <c r="E173" s="19" t="s">
        <v>22</v>
      </c>
      <c r="F173" s="20">
        <v>27385.24</v>
      </c>
      <c r="G173" s="20">
        <v>2532.94</v>
      </c>
    </row>
    <row r="174" ht="15.75" customHeight="1">
      <c r="A174" s="19" t="s">
        <v>96</v>
      </c>
      <c r="B174" s="19" t="s">
        <v>11</v>
      </c>
      <c r="C174" s="19" t="s">
        <v>97</v>
      </c>
      <c r="D174" s="19" t="s">
        <v>13</v>
      </c>
      <c r="E174" s="19" t="s">
        <v>14</v>
      </c>
      <c r="F174" s="20">
        <v>1.7213247179E8</v>
      </c>
      <c r="G174" s="20">
        <v>7711708.67</v>
      </c>
    </row>
    <row r="175" ht="15.75" customHeight="1">
      <c r="A175" s="19" t="s">
        <v>96</v>
      </c>
      <c r="B175" s="19" t="s">
        <v>11</v>
      </c>
      <c r="C175" s="19" t="s">
        <v>97</v>
      </c>
      <c r="D175" s="19" t="s">
        <v>15</v>
      </c>
      <c r="E175" s="19" t="s">
        <v>16</v>
      </c>
      <c r="F175" s="20">
        <v>5.50199201E7</v>
      </c>
      <c r="G175" s="20">
        <v>2464948.02</v>
      </c>
    </row>
    <row r="176" ht="15.75" customHeight="1">
      <c r="A176" s="19" t="s">
        <v>96</v>
      </c>
      <c r="B176" s="19" t="s">
        <v>11</v>
      </c>
      <c r="C176" s="19" t="s">
        <v>97</v>
      </c>
      <c r="D176" s="19" t="s">
        <v>56</v>
      </c>
      <c r="E176" s="19" t="s">
        <v>57</v>
      </c>
      <c r="F176" s="20">
        <v>1.335676382E7</v>
      </c>
      <c r="G176" s="20">
        <v>598396.52</v>
      </c>
    </row>
    <row r="177" ht="15.75" customHeight="1">
      <c r="A177" s="19" t="s">
        <v>96</v>
      </c>
      <c r="B177" s="19" t="s">
        <v>11</v>
      </c>
      <c r="C177" s="19" t="s">
        <v>97</v>
      </c>
      <c r="D177" s="19" t="s">
        <v>33</v>
      </c>
      <c r="E177" s="19" t="s">
        <v>34</v>
      </c>
      <c r="F177" s="20">
        <v>5259.39</v>
      </c>
      <c r="G177" s="20">
        <v>235.63</v>
      </c>
    </row>
    <row r="178" ht="15.75" customHeight="1">
      <c r="A178" s="19" t="s">
        <v>96</v>
      </c>
      <c r="B178" s="19" t="s">
        <v>11</v>
      </c>
      <c r="C178" s="19" t="s">
        <v>97</v>
      </c>
      <c r="D178" s="19" t="s">
        <v>17</v>
      </c>
      <c r="E178" s="19" t="s">
        <v>18</v>
      </c>
      <c r="F178" s="20">
        <v>1.515937475E7</v>
      </c>
      <c r="G178" s="20">
        <v>679155.31</v>
      </c>
    </row>
    <row r="179" ht="15.75" customHeight="1">
      <c r="A179" s="19" t="s">
        <v>96</v>
      </c>
      <c r="B179" s="19" t="s">
        <v>11</v>
      </c>
      <c r="C179" s="19" t="s">
        <v>97</v>
      </c>
      <c r="D179" s="19" t="s">
        <v>19</v>
      </c>
      <c r="E179" s="19" t="s">
        <v>20</v>
      </c>
      <c r="F179" s="20">
        <v>215984.39</v>
      </c>
      <c r="G179" s="20">
        <v>9676.32</v>
      </c>
    </row>
    <row r="180" ht="15.75" customHeight="1">
      <c r="A180" s="19" t="s">
        <v>96</v>
      </c>
      <c r="B180" s="19" t="s">
        <v>11</v>
      </c>
      <c r="C180" s="19" t="s">
        <v>97</v>
      </c>
      <c r="D180" s="19" t="s">
        <v>47</v>
      </c>
      <c r="E180" s="19" t="s">
        <v>48</v>
      </c>
      <c r="F180" s="20">
        <v>421.69</v>
      </c>
      <c r="G180" s="20">
        <v>18.89</v>
      </c>
    </row>
    <row r="181" ht="15.75" customHeight="1">
      <c r="A181" s="19" t="s">
        <v>96</v>
      </c>
      <c r="B181" s="19" t="s">
        <v>11</v>
      </c>
      <c r="C181" s="19" t="s">
        <v>97</v>
      </c>
      <c r="D181" s="19" t="s">
        <v>21</v>
      </c>
      <c r="E181" s="19" t="s">
        <v>22</v>
      </c>
      <c r="F181" s="20">
        <v>87091.87</v>
      </c>
      <c r="G181" s="20">
        <v>3901.8</v>
      </c>
    </row>
    <row r="182" ht="15.75" customHeight="1">
      <c r="A182" s="19" t="s">
        <v>96</v>
      </c>
      <c r="B182" s="19" t="s">
        <v>11</v>
      </c>
      <c r="C182" s="19" t="s">
        <v>97</v>
      </c>
      <c r="D182" s="19" t="s">
        <v>58</v>
      </c>
      <c r="E182" s="19" t="s">
        <v>59</v>
      </c>
      <c r="F182" s="20">
        <v>1661497.89</v>
      </c>
      <c r="G182" s="20">
        <v>74436.78</v>
      </c>
    </row>
    <row r="183" ht="15.75" customHeight="1">
      <c r="A183" s="19" t="s">
        <v>96</v>
      </c>
      <c r="B183" s="19" t="s">
        <v>11</v>
      </c>
      <c r="C183" s="19" t="s">
        <v>97</v>
      </c>
      <c r="D183" s="19" t="s">
        <v>23</v>
      </c>
      <c r="E183" s="19" t="s">
        <v>24</v>
      </c>
      <c r="F183" s="20">
        <v>2.0887203131E8</v>
      </c>
      <c r="G183" s="20">
        <v>9357678.06</v>
      </c>
    </row>
    <row r="184" ht="15.75" customHeight="1">
      <c r="A184" s="19" t="s">
        <v>98</v>
      </c>
      <c r="B184" s="19" t="s">
        <v>11</v>
      </c>
      <c r="C184" s="19" t="s">
        <v>99</v>
      </c>
      <c r="D184" s="19" t="s">
        <v>13</v>
      </c>
      <c r="E184" s="19" t="s">
        <v>14</v>
      </c>
      <c r="F184" s="20">
        <v>1.1710895E8</v>
      </c>
      <c r="G184" s="20">
        <v>1.374786564E7</v>
      </c>
    </row>
    <row r="185" ht="15.75" customHeight="1">
      <c r="A185" s="19" t="s">
        <v>98</v>
      </c>
      <c r="B185" s="19" t="s">
        <v>11</v>
      </c>
      <c r="C185" s="19" t="s">
        <v>99</v>
      </c>
      <c r="D185" s="19" t="s">
        <v>15</v>
      </c>
      <c r="E185" s="19" t="s">
        <v>16</v>
      </c>
      <c r="F185" s="20">
        <v>1.307639406E7</v>
      </c>
      <c r="G185" s="20">
        <v>1535087.7</v>
      </c>
    </row>
    <row r="186" ht="15.75" customHeight="1">
      <c r="A186" s="19" t="s">
        <v>98</v>
      </c>
      <c r="B186" s="19" t="s">
        <v>11</v>
      </c>
      <c r="C186" s="19" t="s">
        <v>99</v>
      </c>
      <c r="D186" s="19" t="s">
        <v>56</v>
      </c>
      <c r="E186" s="19" t="s">
        <v>57</v>
      </c>
      <c r="F186" s="20">
        <v>1.006531844E7</v>
      </c>
      <c r="G186" s="20">
        <v>1181606.07</v>
      </c>
    </row>
    <row r="187" ht="15.75" customHeight="1">
      <c r="A187" s="19" t="s">
        <v>98</v>
      </c>
      <c r="B187" s="19" t="s">
        <v>11</v>
      </c>
      <c r="C187" s="19" t="s">
        <v>99</v>
      </c>
      <c r="D187" s="19" t="s">
        <v>64</v>
      </c>
      <c r="E187" s="19" t="s">
        <v>65</v>
      </c>
      <c r="F187" s="20">
        <v>353051.18</v>
      </c>
      <c r="G187" s="20">
        <v>41446.02</v>
      </c>
    </row>
    <row r="188" ht="15.75" customHeight="1">
      <c r="A188" s="19" t="s">
        <v>98</v>
      </c>
      <c r="B188" s="19" t="s">
        <v>11</v>
      </c>
      <c r="C188" s="19" t="s">
        <v>99</v>
      </c>
      <c r="D188" s="19" t="s">
        <v>17</v>
      </c>
      <c r="E188" s="19" t="s">
        <v>18</v>
      </c>
      <c r="F188" s="20">
        <v>1281466.07</v>
      </c>
      <c r="G188" s="20">
        <v>150436.18</v>
      </c>
    </row>
    <row r="189" ht="15.75" customHeight="1">
      <c r="A189" s="19" t="s">
        <v>98</v>
      </c>
      <c r="B189" s="19" t="s">
        <v>11</v>
      </c>
      <c r="C189" s="19" t="s">
        <v>99</v>
      </c>
      <c r="D189" s="19" t="s">
        <v>19</v>
      </c>
      <c r="E189" s="19" t="s">
        <v>20</v>
      </c>
      <c r="F189" s="20">
        <v>448905.55</v>
      </c>
      <c r="G189" s="20">
        <v>52698.73</v>
      </c>
    </row>
    <row r="190" ht="15.75" customHeight="1">
      <c r="A190" s="19" t="s">
        <v>98</v>
      </c>
      <c r="B190" s="19" t="s">
        <v>11</v>
      </c>
      <c r="C190" s="19" t="s">
        <v>99</v>
      </c>
      <c r="D190" s="19" t="s">
        <v>21</v>
      </c>
      <c r="E190" s="19" t="s">
        <v>22</v>
      </c>
      <c r="F190" s="20">
        <v>653910.45</v>
      </c>
      <c r="G190" s="20">
        <v>76765.04</v>
      </c>
    </row>
    <row r="191" ht="15.75" customHeight="1">
      <c r="A191" s="19" t="s">
        <v>98</v>
      </c>
      <c r="B191" s="19" t="s">
        <v>11</v>
      </c>
      <c r="C191" s="19" t="s">
        <v>99</v>
      </c>
      <c r="D191" s="19" t="s">
        <v>58</v>
      </c>
      <c r="E191" s="19" t="s">
        <v>59</v>
      </c>
      <c r="F191" s="20">
        <v>6892481.25</v>
      </c>
      <c r="G191" s="20">
        <v>809134.62</v>
      </c>
    </row>
    <row r="192" ht="15.75" customHeight="1">
      <c r="A192" s="19" t="s">
        <v>100</v>
      </c>
      <c r="B192" s="19" t="s">
        <v>11</v>
      </c>
      <c r="C192" s="19" t="s">
        <v>101</v>
      </c>
      <c r="D192" s="19" t="s">
        <v>13</v>
      </c>
      <c r="E192" s="19" t="s">
        <v>14</v>
      </c>
      <c r="F192" s="20">
        <v>3.167485359E7</v>
      </c>
      <c r="G192" s="20">
        <v>8258207.3</v>
      </c>
    </row>
    <row r="193" ht="15.75" customHeight="1">
      <c r="A193" s="19" t="s">
        <v>100</v>
      </c>
      <c r="B193" s="19" t="s">
        <v>11</v>
      </c>
      <c r="C193" s="19" t="s">
        <v>101</v>
      </c>
      <c r="D193" s="19" t="s">
        <v>15</v>
      </c>
      <c r="E193" s="19" t="s">
        <v>16</v>
      </c>
      <c r="F193" s="20">
        <v>83924.77</v>
      </c>
      <c r="G193" s="20">
        <v>21880.7</v>
      </c>
    </row>
    <row r="194" ht="15.75" customHeight="1">
      <c r="A194" s="19" t="s">
        <v>100</v>
      </c>
      <c r="B194" s="19" t="s">
        <v>11</v>
      </c>
      <c r="C194" s="19" t="s">
        <v>101</v>
      </c>
      <c r="D194" s="19" t="s">
        <v>31</v>
      </c>
      <c r="E194" s="19" t="s">
        <v>32</v>
      </c>
      <c r="F194" s="20">
        <v>30069.51</v>
      </c>
      <c r="G194" s="20">
        <v>7839.67</v>
      </c>
    </row>
    <row r="195" ht="15.75" customHeight="1">
      <c r="A195" s="19" t="s">
        <v>100</v>
      </c>
      <c r="B195" s="19" t="s">
        <v>11</v>
      </c>
      <c r="C195" s="19" t="s">
        <v>101</v>
      </c>
      <c r="D195" s="19" t="s">
        <v>17</v>
      </c>
      <c r="E195" s="19" t="s">
        <v>18</v>
      </c>
      <c r="F195" s="20">
        <v>361677.23</v>
      </c>
      <c r="G195" s="20">
        <v>94295.8</v>
      </c>
    </row>
    <row r="196" ht="15.75" customHeight="1">
      <c r="A196" s="19" t="s">
        <v>100</v>
      </c>
      <c r="B196" s="19" t="s">
        <v>11</v>
      </c>
      <c r="C196" s="19" t="s">
        <v>101</v>
      </c>
      <c r="D196" s="19" t="s">
        <v>19</v>
      </c>
      <c r="E196" s="19" t="s">
        <v>20</v>
      </c>
      <c r="F196" s="20">
        <v>63330.76</v>
      </c>
      <c r="G196" s="20">
        <v>16511.48</v>
      </c>
    </row>
    <row r="197" ht="15.75" customHeight="1">
      <c r="A197" s="19" t="s">
        <v>100</v>
      </c>
      <c r="B197" s="19" t="s">
        <v>11</v>
      </c>
      <c r="C197" s="19" t="s">
        <v>101</v>
      </c>
      <c r="D197" s="19" t="s">
        <v>21</v>
      </c>
      <c r="E197" s="19" t="s">
        <v>22</v>
      </c>
      <c r="F197" s="20">
        <v>62746.14</v>
      </c>
      <c r="G197" s="20">
        <v>16359.05</v>
      </c>
    </row>
    <row r="198" ht="15.75" customHeight="1">
      <c r="A198" s="19" t="s">
        <v>102</v>
      </c>
      <c r="B198" s="19" t="s">
        <v>11</v>
      </c>
      <c r="C198" s="19" t="s">
        <v>103</v>
      </c>
      <c r="D198" s="19" t="s">
        <v>13</v>
      </c>
      <c r="E198" s="19" t="s">
        <v>14</v>
      </c>
      <c r="F198" s="20">
        <v>3.639738591E7</v>
      </c>
      <c r="G198" s="20">
        <v>4824588.74</v>
      </c>
    </row>
    <row r="199" ht="15.75" customHeight="1">
      <c r="A199" s="19" t="s">
        <v>102</v>
      </c>
      <c r="B199" s="19" t="s">
        <v>11</v>
      </c>
      <c r="C199" s="19" t="s">
        <v>103</v>
      </c>
      <c r="D199" s="19" t="s">
        <v>17</v>
      </c>
      <c r="E199" s="19" t="s">
        <v>18</v>
      </c>
      <c r="F199" s="20">
        <v>337084.5</v>
      </c>
      <c r="G199" s="20">
        <v>44681.62</v>
      </c>
    </row>
    <row r="200" ht="15.75" customHeight="1">
      <c r="A200" s="19" t="s">
        <v>102</v>
      </c>
      <c r="B200" s="19" t="s">
        <v>11</v>
      </c>
      <c r="C200" s="19" t="s">
        <v>103</v>
      </c>
      <c r="D200" s="19" t="s">
        <v>19</v>
      </c>
      <c r="E200" s="19" t="s">
        <v>20</v>
      </c>
      <c r="F200" s="20">
        <v>0.0</v>
      </c>
      <c r="G200" s="20">
        <v>0.0</v>
      </c>
    </row>
    <row r="201" ht="15.75" customHeight="1">
      <c r="A201" s="19" t="s">
        <v>102</v>
      </c>
      <c r="B201" s="19" t="s">
        <v>11</v>
      </c>
      <c r="C201" s="19" t="s">
        <v>103</v>
      </c>
      <c r="D201" s="19" t="s">
        <v>21</v>
      </c>
      <c r="E201" s="19" t="s">
        <v>22</v>
      </c>
      <c r="F201" s="20">
        <v>166731.43</v>
      </c>
      <c r="G201" s="20">
        <v>22100.78</v>
      </c>
    </row>
    <row r="202" ht="15.75" customHeight="1">
      <c r="A202" s="19" t="s">
        <v>102</v>
      </c>
      <c r="B202" s="19" t="s">
        <v>11</v>
      </c>
      <c r="C202" s="19" t="s">
        <v>103</v>
      </c>
      <c r="D202" s="19" t="s">
        <v>39</v>
      </c>
      <c r="E202" s="19" t="s">
        <v>40</v>
      </c>
      <c r="F202" s="20">
        <v>9763236.16</v>
      </c>
      <c r="G202" s="20">
        <v>1294147.86</v>
      </c>
    </row>
    <row r="203" ht="15.75" customHeight="1">
      <c r="A203" s="19" t="s">
        <v>104</v>
      </c>
      <c r="B203" s="19" t="s">
        <v>11</v>
      </c>
      <c r="C203" s="19" t="s">
        <v>105</v>
      </c>
      <c r="D203" s="19" t="s">
        <v>13</v>
      </c>
      <c r="E203" s="19" t="s">
        <v>14</v>
      </c>
      <c r="F203" s="20">
        <v>4617307.07</v>
      </c>
      <c r="G203" s="20">
        <v>922127.57</v>
      </c>
    </row>
    <row r="204" ht="15.75" customHeight="1">
      <c r="A204" s="19" t="s">
        <v>104</v>
      </c>
      <c r="B204" s="19" t="s">
        <v>11</v>
      </c>
      <c r="C204" s="19" t="s">
        <v>105</v>
      </c>
      <c r="D204" s="19" t="s">
        <v>15</v>
      </c>
      <c r="E204" s="19" t="s">
        <v>16</v>
      </c>
      <c r="F204" s="20">
        <v>0.0</v>
      </c>
      <c r="G204" s="20">
        <v>0.0</v>
      </c>
    </row>
    <row r="205" ht="15.75" customHeight="1">
      <c r="A205" s="19" t="s">
        <v>104</v>
      </c>
      <c r="B205" s="19" t="s">
        <v>11</v>
      </c>
      <c r="C205" s="19" t="s">
        <v>105</v>
      </c>
      <c r="D205" s="19" t="s">
        <v>17</v>
      </c>
      <c r="E205" s="19" t="s">
        <v>18</v>
      </c>
      <c r="F205" s="20">
        <v>42573.48</v>
      </c>
      <c r="G205" s="20">
        <v>8502.4</v>
      </c>
    </row>
    <row r="206" ht="15.75" customHeight="1">
      <c r="A206" s="19" t="s">
        <v>104</v>
      </c>
      <c r="B206" s="19" t="s">
        <v>11</v>
      </c>
      <c r="C206" s="19" t="s">
        <v>105</v>
      </c>
      <c r="D206" s="19" t="s">
        <v>19</v>
      </c>
      <c r="E206" s="19" t="s">
        <v>20</v>
      </c>
      <c r="F206" s="20">
        <v>0.0</v>
      </c>
      <c r="G206" s="20">
        <v>0.0</v>
      </c>
    </row>
    <row r="207" ht="15.75" customHeight="1">
      <c r="A207" s="19" t="s">
        <v>104</v>
      </c>
      <c r="B207" s="19" t="s">
        <v>11</v>
      </c>
      <c r="C207" s="19" t="s">
        <v>105</v>
      </c>
      <c r="D207" s="19" t="s">
        <v>21</v>
      </c>
      <c r="E207" s="19" t="s">
        <v>22</v>
      </c>
      <c r="F207" s="20">
        <v>12257.18</v>
      </c>
      <c r="G207" s="20">
        <v>2447.89</v>
      </c>
    </row>
    <row r="208" ht="15.75" customHeight="1">
      <c r="A208" s="19" t="s">
        <v>104</v>
      </c>
      <c r="B208" s="19" t="s">
        <v>11</v>
      </c>
      <c r="C208" s="19" t="s">
        <v>105</v>
      </c>
      <c r="D208" s="19" t="s">
        <v>39</v>
      </c>
      <c r="E208" s="19" t="s">
        <v>40</v>
      </c>
      <c r="F208" s="20">
        <v>1126137.27</v>
      </c>
      <c r="G208" s="20">
        <v>224902.14</v>
      </c>
    </row>
    <row r="209" ht="15.75" customHeight="1">
      <c r="A209" s="19" t="s">
        <v>106</v>
      </c>
      <c r="B209" s="19" t="s">
        <v>11</v>
      </c>
      <c r="C209" s="19" t="s">
        <v>107</v>
      </c>
      <c r="D209" s="19" t="s">
        <v>13</v>
      </c>
      <c r="E209" s="19" t="s">
        <v>14</v>
      </c>
      <c r="F209" s="20">
        <v>4.961885635E7</v>
      </c>
      <c r="G209" s="20">
        <v>8613849.41</v>
      </c>
    </row>
    <row r="210" ht="15.75" customHeight="1">
      <c r="A210" s="19" t="s">
        <v>106</v>
      </c>
      <c r="B210" s="19" t="s">
        <v>11</v>
      </c>
      <c r="C210" s="19" t="s">
        <v>107</v>
      </c>
      <c r="D210" s="19" t="s">
        <v>15</v>
      </c>
      <c r="E210" s="19" t="s">
        <v>16</v>
      </c>
      <c r="F210" s="20">
        <v>3813.21</v>
      </c>
      <c r="G210" s="20">
        <v>661.98</v>
      </c>
    </row>
    <row r="211" ht="15.75" customHeight="1">
      <c r="A211" s="19" t="s">
        <v>106</v>
      </c>
      <c r="B211" s="19" t="s">
        <v>11</v>
      </c>
      <c r="C211" s="19" t="s">
        <v>107</v>
      </c>
      <c r="D211" s="19" t="s">
        <v>31</v>
      </c>
      <c r="E211" s="19" t="s">
        <v>32</v>
      </c>
      <c r="F211" s="20">
        <v>234141.54</v>
      </c>
      <c r="G211" s="20">
        <v>40647.05</v>
      </c>
    </row>
    <row r="212" ht="15.75" customHeight="1">
      <c r="A212" s="19" t="s">
        <v>106</v>
      </c>
      <c r="B212" s="19" t="s">
        <v>11</v>
      </c>
      <c r="C212" s="19" t="s">
        <v>107</v>
      </c>
      <c r="D212" s="19" t="s">
        <v>33</v>
      </c>
      <c r="E212" s="19" t="s">
        <v>34</v>
      </c>
      <c r="F212" s="20">
        <v>12512.15</v>
      </c>
      <c r="G212" s="20">
        <v>2172.11</v>
      </c>
    </row>
    <row r="213" ht="15.75" customHeight="1">
      <c r="A213" s="19" t="s">
        <v>106</v>
      </c>
      <c r="B213" s="19" t="s">
        <v>11</v>
      </c>
      <c r="C213" s="19" t="s">
        <v>107</v>
      </c>
      <c r="D213" s="19" t="s">
        <v>17</v>
      </c>
      <c r="E213" s="19" t="s">
        <v>18</v>
      </c>
      <c r="F213" s="20">
        <v>381318.31</v>
      </c>
      <c r="G213" s="20">
        <v>66196.98</v>
      </c>
    </row>
    <row r="214" ht="15.75" customHeight="1">
      <c r="A214" s="19" t="s">
        <v>106</v>
      </c>
      <c r="B214" s="19" t="s">
        <v>11</v>
      </c>
      <c r="C214" s="19" t="s">
        <v>107</v>
      </c>
      <c r="D214" s="19" t="s">
        <v>19</v>
      </c>
      <c r="E214" s="19" t="s">
        <v>20</v>
      </c>
      <c r="F214" s="20">
        <v>12227.32</v>
      </c>
      <c r="G214" s="20">
        <v>2122.67</v>
      </c>
    </row>
    <row r="215" ht="15.75" customHeight="1">
      <c r="A215" s="19" t="s">
        <v>106</v>
      </c>
      <c r="B215" s="19" t="s">
        <v>11</v>
      </c>
      <c r="C215" s="19" t="s">
        <v>107</v>
      </c>
      <c r="D215" s="19" t="s">
        <v>21</v>
      </c>
      <c r="E215" s="19" t="s">
        <v>22</v>
      </c>
      <c r="F215" s="20">
        <v>176150.95</v>
      </c>
      <c r="G215" s="20">
        <v>30579.86</v>
      </c>
    </row>
    <row r="216" ht="15.75" customHeight="1">
      <c r="A216" s="19" t="s">
        <v>106</v>
      </c>
      <c r="B216" s="19" t="s">
        <v>11</v>
      </c>
      <c r="C216" s="19" t="s">
        <v>107</v>
      </c>
      <c r="D216" s="19" t="s">
        <v>39</v>
      </c>
      <c r="E216" s="19" t="s">
        <v>40</v>
      </c>
      <c r="F216" s="20">
        <v>5871734.17</v>
      </c>
      <c r="G216" s="20">
        <v>1019334.94</v>
      </c>
    </row>
    <row r="217" ht="15.75" customHeight="1">
      <c r="A217" s="19" t="s">
        <v>108</v>
      </c>
      <c r="B217" s="19" t="s">
        <v>11</v>
      </c>
      <c r="C217" s="19" t="s">
        <v>109</v>
      </c>
      <c r="D217" s="19" t="s">
        <v>15</v>
      </c>
      <c r="E217" s="19" t="s">
        <v>16</v>
      </c>
      <c r="F217" s="20">
        <v>277315.94</v>
      </c>
      <c r="G217" s="20">
        <v>582503.25</v>
      </c>
    </row>
    <row r="218" ht="15.75" customHeight="1">
      <c r="A218" s="19" t="s">
        <v>108</v>
      </c>
      <c r="B218" s="19" t="s">
        <v>11</v>
      </c>
      <c r="C218" s="19" t="s">
        <v>109</v>
      </c>
      <c r="D218" s="19" t="s">
        <v>56</v>
      </c>
      <c r="E218" s="19" t="s">
        <v>57</v>
      </c>
      <c r="F218" s="20">
        <v>401484.05</v>
      </c>
      <c r="G218" s="20">
        <v>843318.86</v>
      </c>
    </row>
    <row r="219" ht="15.75" customHeight="1">
      <c r="A219" s="19" t="s">
        <v>108</v>
      </c>
      <c r="B219" s="19" t="s">
        <v>11</v>
      </c>
      <c r="C219" s="19" t="s">
        <v>109</v>
      </c>
      <c r="D219" s="19" t="s">
        <v>17</v>
      </c>
      <c r="E219" s="19" t="s">
        <v>18</v>
      </c>
      <c r="F219" s="20">
        <v>13572.46</v>
      </c>
      <c r="G219" s="20">
        <v>28509.0</v>
      </c>
    </row>
    <row r="220" ht="15.75" customHeight="1">
      <c r="A220" s="19" t="s">
        <v>108</v>
      </c>
      <c r="B220" s="19" t="s">
        <v>11</v>
      </c>
      <c r="C220" s="19" t="s">
        <v>109</v>
      </c>
      <c r="D220" s="19" t="s">
        <v>19</v>
      </c>
      <c r="E220" s="19" t="s">
        <v>20</v>
      </c>
      <c r="F220" s="20">
        <v>0.0</v>
      </c>
      <c r="G220" s="20">
        <v>0.0</v>
      </c>
    </row>
    <row r="221" ht="15.75" customHeight="1">
      <c r="A221" s="19" t="s">
        <v>108</v>
      </c>
      <c r="B221" s="19" t="s">
        <v>11</v>
      </c>
      <c r="C221" s="19" t="s">
        <v>109</v>
      </c>
      <c r="D221" s="19" t="s">
        <v>21</v>
      </c>
      <c r="E221" s="19" t="s">
        <v>22</v>
      </c>
      <c r="F221" s="20">
        <v>3340.97</v>
      </c>
      <c r="G221" s="20">
        <v>7017.73</v>
      </c>
    </row>
    <row r="222" ht="15.75" customHeight="1">
      <c r="A222" s="19" t="s">
        <v>108</v>
      </c>
      <c r="B222" s="19" t="s">
        <v>11</v>
      </c>
      <c r="C222" s="19" t="s">
        <v>109</v>
      </c>
      <c r="D222" s="19" t="s">
        <v>23</v>
      </c>
      <c r="E222" s="19" t="s">
        <v>24</v>
      </c>
      <c r="F222" s="20">
        <v>1833847.58</v>
      </c>
      <c r="G222" s="20">
        <v>3852004.16</v>
      </c>
    </row>
    <row r="223" ht="15.75" customHeight="1">
      <c r="A223" s="19" t="s">
        <v>110</v>
      </c>
      <c r="B223" s="19" t="s">
        <v>11</v>
      </c>
      <c r="C223" s="19" t="s">
        <v>111</v>
      </c>
      <c r="D223" s="19" t="s">
        <v>13</v>
      </c>
      <c r="E223" s="19" t="s">
        <v>14</v>
      </c>
      <c r="F223" s="20">
        <v>3.741136911E7</v>
      </c>
      <c r="G223" s="20">
        <v>1.180109604E7</v>
      </c>
    </row>
    <row r="224" ht="15.75" customHeight="1">
      <c r="A224" s="19" t="s">
        <v>110</v>
      </c>
      <c r="B224" s="19" t="s">
        <v>11</v>
      </c>
      <c r="C224" s="19" t="s">
        <v>111</v>
      </c>
      <c r="D224" s="19" t="s">
        <v>33</v>
      </c>
      <c r="E224" s="19" t="s">
        <v>34</v>
      </c>
      <c r="F224" s="20">
        <v>0.0</v>
      </c>
      <c r="G224" s="20">
        <v>0.0</v>
      </c>
    </row>
    <row r="225" ht="15.75" customHeight="1">
      <c r="A225" s="19" t="s">
        <v>110</v>
      </c>
      <c r="B225" s="19" t="s">
        <v>11</v>
      </c>
      <c r="C225" s="19" t="s">
        <v>111</v>
      </c>
      <c r="D225" s="19" t="s">
        <v>64</v>
      </c>
      <c r="E225" s="19" t="s">
        <v>65</v>
      </c>
      <c r="F225" s="20">
        <v>764410.91</v>
      </c>
      <c r="G225" s="20">
        <v>241126.87</v>
      </c>
    </row>
    <row r="226" ht="15.75" customHeight="1">
      <c r="A226" s="19" t="s">
        <v>110</v>
      </c>
      <c r="B226" s="19" t="s">
        <v>11</v>
      </c>
      <c r="C226" s="19" t="s">
        <v>111</v>
      </c>
      <c r="D226" s="19" t="s">
        <v>17</v>
      </c>
      <c r="E226" s="19" t="s">
        <v>18</v>
      </c>
      <c r="F226" s="20">
        <v>481203.13</v>
      </c>
      <c r="G226" s="20">
        <v>151791.41</v>
      </c>
    </row>
    <row r="227" ht="15.75" customHeight="1">
      <c r="A227" s="19" t="s">
        <v>110</v>
      </c>
      <c r="B227" s="19" t="s">
        <v>11</v>
      </c>
      <c r="C227" s="19" t="s">
        <v>111</v>
      </c>
      <c r="D227" s="19" t="s">
        <v>19</v>
      </c>
      <c r="E227" s="19" t="s">
        <v>20</v>
      </c>
      <c r="F227" s="20">
        <v>80097.1</v>
      </c>
      <c r="G227" s="20">
        <v>25265.95</v>
      </c>
    </row>
    <row r="228" ht="15.75" customHeight="1">
      <c r="A228" s="19" t="s">
        <v>110</v>
      </c>
      <c r="B228" s="19" t="s">
        <v>11</v>
      </c>
      <c r="C228" s="19" t="s">
        <v>111</v>
      </c>
      <c r="D228" s="19" t="s">
        <v>21</v>
      </c>
      <c r="E228" s="19" t="s">
        <v>22</v>
      </c>
      <c r="F228" s="20">
        <v>68309.75</v>
      </c>
      <c r="G228" s="20">
        <v>21547.73</v>
      </c>
    </row>
    <row r="229" ht="15.75" customHeight="1">
      <c r="A229" s="19" t="s">
        <v>112</v>
      </c>
      <c r="B229" s="19" t="s">
        <v>11</v>
      </c>
      <c r="C229" s="19" t="s">
        <v>113</v>
      </c>
      <c r="D229" s="19" t="s">
        <v>13</v>
      </c>
      <c r="E229" s="19" t="s">
        <v>14</v>
      </c>
      <c r="F229" s="20">
        <v>6.033878231E7</v>
      </c>
      <c r="G229" s="20">
        <v>3097583.0</v>
      </c>
    </row>
    <row r="230" ht="15.75" customHeight="1">
      <c r="A230" s="19" t="s">
        <v>112</v>
      </c>
      <c r="B230" s="19" t="s">
        <v>11</v>
      </c>
      <c r="C230" s="19" t="s">
        <v>113</v>
      </c>
      <c r="D230" s="19" t="s">
        <v>17</v>
      </c>
      <c r="E230" s="19" t="s">
        <v>18</v>
      </c>
      <c r="F230" s="20">
        <v>407988.14</v>
      </c>
      <c r="G230" s="20">
        <v>20944.69</v>
      </c>
    </row>
    <row r="231" ht="15.75" customHeight="1">
      <c r="A231" s="19" t="s">
        <v>112</v>
      </c>
      <c r="B231" s="19" t="s">
        <v>11</v>
      </c>
      <c r="C231" s="19" t="s">
        <v>113</v>
      </c>
      <c r="D231" s="19" t="s">
        <v>19</v>
      </c>
      <c r="E231" s="19" t="s">
        <v>20</v>
      </c>
      <c r="F231" s="20">
        <v>0.0</v>
      </c>
      <c r="G231" s="20">
        <v>0.0</v>
      </c>
    </row>
    <row r="232" ht="15.75" customHeight="1">
      <c r="A232" s="19" t="s">
        <v>112</v>
      </c>
      <c r="B232" s="19" t="s">
        <v>11</v>
      </c>
      <c r="C232" s="19" t="s">
        <v>113</v>
      </c>
      <c r="D232" s="19" t="s">
        <v>21</v>
      </c>
      <c r="E232" s="19" t="s">
        <v>22</v>
      </c>
      <c r="F232" s="20">
        <v>117758.55</v>
      </c>
      <c r="G232" s="20">
        <v>6045.31</v>
      </c>
    </row>
    <row r="233" ht="15.75" customHeight="1">
      <c r="A233" s="19" t="s">
        <v>114</v>
      </c>
      <c r="B233" s="19" t="s">
        <v>11</v>
      </c>
      <c r="C233" s="19" t="s">
        <v>115</v>
      </c>
      <c r="D233" s="19" t="s">
        <v>13</v>
      </c>
      <c r="E233" s="19" t="s">
        <v>14</v>
      </c>
      <c r="F233" s="20">
        <v>1.227787926E7</v>
      </c>
      <c r="G233" s="20">
        <v>920892.22</v>
      </c>
    </row>
    <row r="234" ht="15.75" customHeight="1">
      <c r="A234" s="19" t="s">
        <v>114</v>
      </c>
      <c r="B234" s="19" t="s">
        <v>11</v>
      </c>
      <c r="C234" s="19" t="s">
        <v>115</v>
      </c>
      <c r="D234" s="19" t="s">
        <v>15</v>
      </c>
      <c r="E234" s="19" t="s">
        <v>16</v>
      </c>
      <c r="F234" s="20">
        <v>2.485360972E7</v>
      </c>
      <c r="G234" s="20">
        <v>1864124.53</v>
      </c>
    </row>
    <row r="235" ht="15.75" customHeight="1">
      <c r="A235" s="19" t="s">
        <v>114</v>
      </c>
      <c r="B235" s="19" t="s">
        <v>11</v>
      </c>
      <c r="C235" s="19" t="s">
        <v>115</v>
      </c>
      <c r="D235" s="19" t="s">
        <v>56</v>
      </c>
      <c r="E235" s="19" t="s">
        <v>57</v>
      </c>
      <c r="F235" s="20">
        <v>6029707.94</v>
      </c>
      <c r="G235" s="20">
        <v>452253.28</v>
      </c>
    </row>
    <row r="236" ht="15.75" customHeight="1">
      <c r="A236" s="19" t="s">
        <v>114</v>
      </c>
      <c r="B236" s="19" t="s">
        <v>11</v>
      </c>
      <c r="C236" s="19" t="s">
        <v>115</v>
      </c>
      <c r="D236" s="19" t="s">
        <v>33</v>
      </c>
      <c r="E236" s="19" t="s">
        <v>34</v>
      </c>
      <c r="F236" s="20">
        <v>3462.61</v>
      </c>
      <c r="G236" s="20">
        <v>259.71</v>
      </c>
    </row>
    <row r="237" ht="15.75" customHeight="1">
      <c r="A237" s="19" t="s">
        <v>114</v>
      </c>
      <c r="B237" s="19" t="s">
        <v>11</v>
      </c>
      <c r="C237" s="19" t="s">
        <v>115</v>
      </c>
      <c r="D237" s="19" t="s">
        <v>17</v>
      </c>
      <c r="E237" s="19" t="s">
        <v>18</v>
      </c>
      <c r="F237" s="20">
        <v>2977693.7</v>
      </c>
      <c r="G237" s="20">
        <v>223339.46</v>
      </c>
    </row>
    <row r="238" ht="15.75" customHeight="1">
      <c r="A238" s="19" t="s">
        <v>114</v>
      </c>
      <c r="B238" s="19" t="s">
        <v>11</v>
      </c>
      <c r="C238" s="19" t="s">
        <v>115</v>
      </c>
      <c r="D238" s="19" t="s">
        <v>19</v>
      </c>
      <c r="E238" s="19" t="s">
        <v>20</v>
      </c>
      <c r="F238" s="20">
        <v>317588.68</v>
      </c>
      <c r="G238" s="20">
        <v>23820.48</v>
      </c>
    </row>
    <row r="239" ht="15.75" customHeight="1">
      <c r="A239" s="19" t="s">
        <v>114</v>
      </c>
      <c r="B239" s="19" t="s">
        <v>11</v>
      </c>
      <c r="C239" s="19" t="s">
        <v>115</v>
      </c>
      <c r="D239" s="19" t="s">
        <v>47</v>
      </c>
      <c r="E239" s="19" t="s">
        <v>48</v>
      </c>
      <c r="F239" s="20">
        <v>0.0</v>
      </c>
      <c r="G239" s="20">
        <v>0.0</v>
      </c>
    </row>
    <row r="240" ht="15.75" customHeight="1">
      <c r="A240" s="19" t="s">
        <v>114</v>
      </c>
      <c r="B240" s="19" t="s">
        <v>11</v>
      </c>
      <c r="C240" s="19" t="s">
        <v>115</v>
      </c>
      <c r="D240" s="19" t="s">
        <v>21</v>
      </c>
      <c r="E240" s="19" t="s">
        <v>22</v>
      </c>
      <c r="F240" s="20">
        <v>205028.8</v>
      </c>
      <c r="G240" s="20">
        <v>15378.02</v>
      </c>
    </row>
    <row r="241" ht="15.75" customHeight="1">
      <c r="A241" s="19" t="s">
        <v>114</v>
      </c>
      <c r="B241" s="19" t="s">
        <v>11</v>
      </c>
      <c r="C241" s="19" t="s">
        <v>115</v>
      </c>
      <c r="D241" s="19" t="s">
        <v>23</v>
      </c>
      <c r="E241" s="19" t="s">
        <v>24</v>
      </c>
      <c r="F241" s="20">
        <v>1.7943303929E8</v>
      </c>
      <c r="G241" s="20">
        <v>1.34582273E7</v>
      </c>
    </row>
    <row r="242" ht="15.75" customHeight="1">
      <c r="A242" s="19" t="s">
        <v>116</v>
      </c>
      <c r="B242" s="19" t="s">
        <v>11</v>
      </c>
      <c r="C242" s="19" t="s">
        <v>117</v>
      </c>
      <c r="D242" s="19" t="s">
        <v>13</v>
      </c>
      <c r="E242" s="19" t="s">
        <v>14</v>
      </c>
      <c r="F242" s="20">
        <v>2625835.36</v>
      </c>
      <c r="G242" s="20">
        <v>639809.91</v>
      </c>
    </row>
    <row r="243" ht="15.75" customHeight="1">
      <c r="A243" s="19" t="s">
        <v>116</v>
      </c>
      <c r="B243" s="19" t="s">
        <v>11</v>
      </c>
      <c r="C243" s="19" t="s">
        <v>117</v>
      </c>
      <c r="D243" s="19" t="s">
        <v>17</v>
      </c>
      <c r="E243" s="19" t="s">
        <v>18</v>
      </c>
      <c r="F243" s="20">
        <v>52134.22</v>
      </c>
      <c r="G243" s="20">
        <v>12703.0</v>
      </c>
    </row>
    <row r="244" ht="15.75" customHeight="1">
      <c r="A244" s="19" t="s">
        <v>116</v>
      </c>
      <c r="B244" s="19" t="s">
        <v>11</v>
      </c>
      <c r="C244" s="19" t="s">
        <v>117</v>
      </c>
      <c r="D244" s="19" t="s">
        <v>19</v>
      </c>
      <c r="E244" s="19" t="s">
        <v>20</v>
      </c>
      <c r="F244" s="20">
        <v>20854.73</v>
      </c>
      <c r="G244" s="20">
        <v>5081.46</v>
      </c>
    </row>
    <row r="245" ht="15.75" customHeight="1">
      <c r="A245" s="19" t="s">
        <v>116</v>
      </c>
      <c r="B245" s="19" t="s">
        <v>11</v>
      </c>
      <c r="C245" s="19" t="s">
        <v>117</v>
      </c>
      <c r="D245" s="19" t="s">
        <v>21</v>
      </c>
      <c r="E245" s="19" t="s">
        <v>22</v>
      </c>
      <c r="F245" s="20">
        <v>9351.69</v>
      </c>
      <c r="G245" s="20">
        <v>2278.63</v>
      </c>
    </row>
    <row r="246" ht="15.75" customHeight="1">
      <c r="A246" s="19" t="s">
        <v>118</v>
      </c>
      <c r="B246" s="19" t="s">
        <v>11</v>
      </c>
      <c r="C246" s="19" t="s">
        <v>119</v>
      </c>
      <c r="D246" s="19" t="s">
        <v>13</v>
      </c>
      <c r="E246" s="19" t="s">
        <v>14</v>
      </c>
      <c r="F246" s="20">
        <v>4.144130311E7</v>
      </c>
      <c r="G246" s="20">
        <v>2725069.75</v>
      </c>
    </row>
    <row r="247" ht="15.75" customHeight="1">
      <c r="A247" s="19" t="s">
        <v>118</v>
      </c>
      <c r="B247" s="19" t="s">
        <v>11</v>
      </c>
      <c r="C247" s="19" t="s">
        <v>119</v>
      </c>
      <c r="D247" s="19" t="s">
        <v>15</v>
      </c>
      <c r="E247" s="19" t="s">
        <v>16</v>
      </c>
      <c r="F247" s="20">
        <v>6017265.31</v>
      </c>
      <c r="G247" s="20">
        <v>395679.34</v>
      </c>
    </row>
    <row r="248" ht="15.75" customHeight="1">
      <c r="A248" s="19" t="s">
        <v>118</v>
      </c>
      <c r="B248" s="19" t="s">
        <v>11</v>
      </c>
      <c r="C248" s="19" t="s">
        <v>119</v>
      </c>
      <c r="D248" s="19" t="s">
        <v>31</v>
      </c>
      <c r="E248" s="19" t="s">
        <v>32</v>
      </c>
      <c r="F248" s="20">
        <v>85944.72</v>
      </c>
      <c r="G248" s="20">
        <v>5651.5</v>
      </c>
    </row>
    <row r="249" ht="15.75" customHeight="1">
      <c r="A249" s="19" t="s">
        <v>118</v>
      </c>
      <c r="B249" s="19" t="s">
        <v>11</v>
      </c>
      <c r="C249" s="19" t="s">
        <v>119</v>
      </c>
      <c r="D249" s="19" t="s">
        <v>17</v>
      </c>
      <c r="E249" s="19" t="s">
        <v>18</v>
      </c>
      <c r="F249" s="20">
        <v>436825.46</v>
      </c>
      <c r="G249" s="20">
        <v>28724.48</v>
      </c>
    </row>
    <row r="250" ht="15.75" customHeight="1">
      <c r="A250" s="19" t="s">
        <v>118</v>
      </c>
      <c r="B250" s="19" t="s">
        <v>11</v>
      </c>
      <c r="C250" s="19" t="s">
        <v>119</v>
      </c>
      <c r="D250" s="19" t="s">
        <v>19</v>
      </c>
      <c r="E250" s="19" t="s">
        <v>20</v>
      </c>
      <c r="F250" s="20">
        <v>0.0</v>
      </c>
      <c r="G250" s="20">
        <v>0.0</v>
      </c>
    </row>
    <row r="251" ht="15.75" customHeight="1">
      <c r="A251" s="19" t="s">
        <v>118</v>
      </c>
      <c r="B251" s="19" t="s">
        <v>11</v>
      </c>
      <c r="C251" s="19" t="s">
        <v>119</v>
      </c>
      <c r="D251" s="19" t="s">
        <v>21</v>
      </c>
      <c r="E251" s="19" t="s">
        <v>22</v>
      </c>
      <c r="F251" s="20">
        <v>14035.4</v>
      </c>
      <c r="G251" s="20">
        <v>922.93</v>
      </c>
    </row>
    <row r="252" ht="15.75" customHeight="1">
      <c r="A252" s="19" t="s">
        <v>120</v>
      </c>
      <c r="B252" s="19" t="s">
        <v>11</v>
      </c>
      <c r="C252" s="19" t="s">
        <v>121</v>
      </c>
      <c r="D252" s="19" t="s">
        <v>13</v>
      </c>
      <c r="E252" s="19" t="s">
        <v>14</v>
      </c>
      <c r="F252" s="20">
        <v>812727.37</v>
      </c>
      <c r="G252" s="20">
        <v>735373.89</v>
      </c>
    </row>
    <row r="253" ht="15.75" customHeight="1">
      <c r="A253" s="19" t="s">
        <v>120</v>
      </c>
      <c r="B253" s="19" t="s">
        <v>11</v>
      </c>
      <c r="C253" s="19" t="s">
        <v>121</v>
      </c>
      <c r="D253" s="19" t="s">
        <v>15</v>
      </c>
      <c r="E253" s="19" t="s">
        <v>16</v>
      </c>
      <c r="F253" s="20">
        <v>249995.91</v>
      </c>
      <c r="G253" s="20">
        <v>226201.88</v>
      </c>
    </row>
    <row r="254" ht="15.75" customHeight="1">
      <c r="A254" s="19" t="s">
        <v>120</v>
      </c>
      <c r="B254" s="19" t="s">
        <v>11</v>
      </c>
      <c r="C254" s="19" t="s">
        <v>121</v>
      </c>
      <c r="D254" s="19" t="s">
        <v>56</v>
      </c>
      <c r="E254" s="19" t="s">
        <v>57</v>
      </c>
      <c r="F254" s="20">
        <v>829289.03</v>
      </c>
      <c r="G254" s="20">
        <v>750359.25</v>
      </c>
    </row>
    <row r="255" ht="15.75" customHeight="1">
      <c r="A255" s="19" t="s">
        <v>120</v>
      </c>
      <c r="B255" s="19" t="s">
        <v>11</v>
      </c>
      <c r="C255" s="19" t="s">
        <v>121</v>
      </c>
      <c r="D255" s="19" t="s">
        <v>31</v>
      </c>
      <c r="E255" s="19" t="s">
        <v>32</v>
      </c>
      <c r="F255" s="20">
        <v>492.58</v>
      </c>
      <c r="G255" s="20">
        <v>445.69</v>
      </c>
    </row>
    <row r="256" ht="15.75" customHeight="1">
      <c r="A256" s="19" t="s">
        <v>120</v>
      </c>
      <c r="B256" s="19" t="s">
        <v>11</v>
      </c>
      <c r="C256" s="19" t="s">
        <v>121</v>
      </c>
      <c r="D256" s="19" t="s">
        <v>33</v>
      </c>
      <c r="E256" s="19" t="s">
        <v>34</v>
      </c>
      <c r="F256" s="20">
        <v>1006.68</v>
      </c>
      <c r="G256" s="20">
        <v>910.86</v>
      </c>
    </row>
    <row r="257" ht="15.75" customHeight="1">
      <c r="A257" s="19" t="s">
        <v>120</v>
      </c>
      <c r="B257" s="19" t="s">
        <v>11</v>
      </c>
      <c r="C257" s="19" t="s">
        <v>121</v>
      </c>
      <c r="D257" s="19" t="s">
        <v>17</v>
      </c>
      <c r="E257" s="19" t="s">
        <v>18</v>
      </c>
      <c r="F257" s="20">
        <v>54150.32</v>
      </c>
      <c r="G257" s="20">
        <v>48996.42</v>
      </c>
    </row>
    <row r="258" ht="15.75" customHeight="1">
      <c r="A258" s="19" t="s">
        <v>120</v>
      </c>
      <c r="B258" s="19" t="s">
        <v>11</v>
      </c>
      <c r="C258" s="19" t="s">
        <v>121</v>
      </c>
      <c r="D258" s="19" t="s">
        <v>19</v>
      </c>
      <c r="E258" s="19" t="s">
        <v>20</v>
      </c>
      <c r="F258" s="20">
        <v>0.0</v>
      </c>
      <c r="G258" s="20">
        <v>0.0</v>
      </c>
    </row>
    <row r="259" ht="15.75" customHeight="1">
      <c r="A259" s="19" t="s">
        <v>120</v>
      </c>
      <c r="B259" s="19" t="s">
        <v>11</v>
      </c>
      <c r="C259" s="19" t="s">
        <v>121</v>
      </c>
      <c r="D259" s="19" t="s">
        <v>21</v>
      </c>
      <c r="E259" s="19" t="s">
        <v>22</v>
      </c>
      <c r="F259" s="20">
        <v>0.0</v>
      </c>
      <c r="G259" s="20">
        <v>0.0</v>
      </c>
    </row>
    <row r="260" ht="15.75" customHeight="1">
      <c r="A260" s="19" t="s">
        <v>120</v>
      </c>
      <c r="B260" s="19" t="s">
        <v>11</v>
      </c>
      <c r="C260" s="19" t="s">
        <v>121</v>
      </c>
      <c r="D260" s="19" t="s">
        <v>23</v>
      </c>
      <c r="E260" s="19" t="s">
        <v>24</v>
      </c>
      <c r="F260" s="20">
        <v>3190929.11</v>
      </c>
      <c r="G260" s="20">
        <v>2887224.01</v>
      </c>
    </row>
    <row r="261" ht="15.75" customHeight="1">
      <c r="A261" s="19" t="s">
        <v>122</v>
      </c>
      <c r="B261" s="19" t="s">
        <v>11</v>
      </c>
      <c r="C261" s="19" t="s">
        <v>123</v>
      </c>
      <c r="D261" s="19" t="s">
        <v>15</v>
      </c>
      <c r="E261" s="19" t="s">
        <v>16</v>
      </c>
      <c r="F261" s="20">
        <v>7005433.51</v>
      </c>
      <c r="G261" s="20">
        <v>852585.65</v>
      </c>
    </row>
    <row r="262" ht="15.75" customHeight="1">
      <c r="A262" s="19" t="s">
        <v>122</v>
      </c>
      <c r="B262" s="19" t="s">
        <v>11</v>
      </c>
      <c r="C262" s="19" t="s">
        <v>123</v>
      </c>
      <c r="D262" s="19" t="s">
        <v>33</v>
      </c>
      <c r="E262" s="19" t="s">
        <v>34</v>
      </c>
      <c r="F262" s="20">
        <v>0.0</v>
      </c>
      <c r="G262" s="20">
        <v>0.0</v>
      </c>
    </row>
    <row r="263" ht="15.75" customHeight="1">
      <c r="A263" s="19" t="s">
        <v>122</v>
      </c>
      <c r="B263" s="19" t="s">
        <v>11</v>
      </c>
      <c r="C263" s="19" t="s">
        <v>123</v>
      </c>
      <c r="D263" s="19" t="s">
        <v>17</v>
      </c>
      <c r="E263" s="19" t="s">
        <v>18</v>
      </c>
      <c r="F263" s="20">
        <v>19942.13</v>
      </c>
      <c r="G263" s="20">
        <v>2427.03</v>
      </c>
    </row>
    <row r="264" ht="15.75" customHeight="1">
      <c r="A264" s="19" t="s">
        <v>122</v>
      </c>
      <c r="B264" s="19" t="s">
        <v>11</v>
      </c>
      <c r="C264" s="19" t="s">
        <v>123</v>
      </c>
      <c r="D264" s="19" t="s">
        <v>19</v>
      </c>
      <c r="E264" s="19" t="s">
        <v>20</v>
      </c>
      <c r="F264" s="20">
        <v>0.0</v>
      </c>
      <c r="G264" s="20">
        <v>0.0</v>
      </c>
    </row>
    <row r="265" ht="15.75" customHeight="1">
      <c r="A265" s="19" t="s">
        <v>122</v>
      </c>
      <c r="B265" s="19" t="s">
        <v>11</v>
      </c>
      <c r="C265" s="19" t="s">
        <v>123</v>
      </c>
      <c r="D265" s="19" t="s">
        <v>49</v>
      </c>
      <c r="E265" s="19" t="s">
        <v>50</v>
      </c>
      <c r="F265" s="20">
        <v>2491.14</v>
      </c>
      <c r="G265" s="20">
        <v>303.18</v>
      </c>
    </row>
    <row r="266" ht="15.75" customHeight="1">
      <c r="A266" s="19" t="s">
        <v>122</v>
      </c>
      <c r="B266" s="19" t="s">
        <v>11</v>
      </c>
      <c r="C266" s="19" t="s">
        <v>123</v>
      </c>
      <c r="D266" s="19" t="s">
        <v>21</v>
      </c>
      <c r="E266" s="19" t="s">
        <v>22</v>
      </c>
      <c r="F266" s="20">
        <v>12764.84</v>
      </c>
      <c r="G266" s="20">
        <v>1553.52</v>
      </c>
    </row>
    <row r="267" ht="15.75" customHeight="1">
      <c r="A267" s="19" t="s">
        <v>122</v>
      </c>
      <c r="B267" s="19" t="s">
        <v>11</v>
      </c>
      <c r="C267" s="19" t="s">
        <v>123</v>
      </c>
      <c r="D267" s="19" t="s">
        <v>39</v>
      </c>
      <c r="E267" s="19" t="s">
        <v>40</v>
      </c>
      <c r="F267" s="20">
        <v>1842187.38</v>
      </c>
      <c r="G267" s="20">
        <v>224200.62</v>
      </c>
    </row>
    <row r="268" ht="15.75" customHeight="1">
      <c r="A268" s="19" t="s">
        <v>124</v>
      </c>
      <c r="B268" s="19" t="s">
        <v>11</v>
      </c>
      <c r="C268" s="19" t="s">
        <v>125</v>
      </c>
      <c r="D268" s="19" t="s">
        <v>13</v>
      </c>
      <c r="E268" s="19" t="s">
        <v>14</v>
      </c>
      <c r="F268" s="20">
        <v>6.503913126E7</v>
      </c>
      <c r="G268" s="20">
        <v>1.368714613E7</v>
      </c>
    </row>
    <row r="269" ht="15.75" customHeight="1">
      <c r="A269" s="19" t="s">
        <v>124</v>
      </c>
      <c r="B269" s="19" t="s">
        <v>11</v>
      </c>
      <c r="C269" s="19" t="s">
        <v>125</v>
      </c>
      <c r="D269" s="19" t="s">
        <v>15</v>
      </c>
      <c r="E269" s="19" t="s">
        <v>16</v>
      </c>
      <c r="F269" s="20">
        <v>58221.89</v>
      </c>
      <c r="G269" s="20">
        <v>12252.49</v>
      </c>
    </row>
    <row r="270" ht="15.75" customHeight="1">
      <c r="A270" s="19" t="s">
        <v>124</v>
      </c>
      <c r="B270" s="19" t="s">
        <v>11</v>
      </c>
      <c r="C270" s="19" t="s">
        <v>125</v>
      </c>
      <c r="D270" s="19" t="s">
        <v>31</v>
      </c>
      <c r="E270" s="19" t="s">
        <v>32</v>
      </c>
      <c r="F270" s="20">
        <v>38687.06</v>
      </c>
      <c r="G270" s="20">
        <v>8141.49</v>
      </c>
    </row>
    <row r="271" ht="15.75" customHeight="1">
      <c r="A271" s="19" t="s">
        <v>124</v>
      </c>
      <c r="B271" s="19" t="s">
        <v>11</v>
      </c>
      <c r="C271" s="19" t="s">
        <v>125</v>
      </c>
      <c r="D271" s="19" t="s">
        <v>33</v>
      </c>
      <c r="E271" s="19" t="s">
        <v>34</v>
      </c>
      <c r="F271" s="20">
        <v>320098.33</v>
      </c>
      <c r="G271" s="20">
        <v>67363.03</v>
      </c>
    </row>
    <row r="272" ht="15.75" customHeight="1">
      <c r="A272" s="19" t="s">
        <v>124</v>
      </c>
      <c r="B272" s="19" t="s">
        <v>11</v>
      </c>
      <c r="C272" s="19" t="s">
        <v>125</v>
      </c>
      <c r="D272" s="19" t="s">
        <v>64</v>
      </c>
      <c r="E272" s="19" t="s">
        <v>65</v>
      </c>
      <c r="F272" s="20">
        <v>2866518.17</v>
      </c>
      <c r="G272" s="20">
        <v>603243.8</v>
      </c>
    </row>
    <row r="273" ht="15.75" customHeight="1">
      <c r="A273" s="19" t="s">
        <v>124</v>
      </c>
      <c r="B273" s="19" t="s">
        <v>11</v>
      </c>
      <c r="C273" s="19" t="s">
        <v>125</v>
      </c>
      <c r="D273" s="19" t="s">
        <v>17</v>
      </c>
      <c r="E273" s="19" t="s">
        <v>18</v>
      </c>
      <c r="F273" s="20">
        <v>332115.5</v>
      </c>
      <c r="G273" s="20">
        <v>69891.97</v>
      </c>
    </row>
    <row r="274" ht="15.75" customHeight="1">
      <c r="A274" s="19" t="s">
        <v>124</v>
      </c>
      <c r="B274" s="19" t="s">
        <v>11</v>
      </c>
      <c r="C274" s="19" t="s">
        <v>125</v>
      </c>
      <c r="D274" s="19" t="s">
        <v>19</v>
      </c>
      <c r="E274" s="19" t="s">
        <v>20</v>
      </c>
      <c r="F274" s="20">
        <v>279306.14</v>
      </c>
      <c r="G274" s="20">
        <v>58778.52</v>
      </c>
    </row>
    <row r="275" ht="15.75" customHeight="1">
      <c r="A275" s="19" t="s">
        <v>124</v>
      </c>
      <c r="B275" s="19" t="s">
        <v>11</v>
      </c>
      <c r="C275" s="19" t="s">
        <v>125</v>
      </c>
      <c r="D275" s="19" t="s">
        <v>21</v>
      </c>
      <c r="E275" s="19" t="s">
        <v>22</v>
      </c>
      <c r="F275" s="20">
        <v>169562.65</v>
      </c>
      <c r="G275" s="20">
        <v>35683.57</v>
      </c>
    </row>
    <row r="276" ht="15.75" customHeight="1">
      <c r="A276" s="19" t="s">
        <v>126</v>
      </c>
      <c r="B276" s="19" t="s">
        <v>11</v>
      </c>
      <c r="C276" s="19" t="s">
        <v>127</v>
      </c>
      <c r="D276" s="19" t="s">
        <v>13</v>
      </c>
      <c r="E276" s="19" t="s">
        <v>14</v>
      </c>
      <c r="F276" s="20">
        <v>4.795472075E7</v>
      </c>
      <c r="G276" s="20">
        <v>1263379.56</v>
      </c>
    </row>
    <row r="277" ht="15.75" customHeight="1">
      <c r="A277" s="19" t="s">
        <v>126</v>
      </c>
      <c r="B277" s="19" t="s">
        <v>11</v>
      </c>
      <c r="C277" s="19" t="s">
        <v>127</v>
      </c>
      <c r="D277" s="19" t="s">
        <v>17</v>
      </c>
      <c r="E277" s="19" t="s">
        <v>18</v>
      </c>
      <c r="F277" s="20">
        <v>716595.38</v>
      </c>
      <c r="G277" s="20">
        <v>18878.89</v>
      </c>
    </row>
    <row r="278" ht="15.75" customHeight="1">
      <c r="A278" s="19" t="s">
        <v>126</v>
      </c>
      <c r="B278" s="19" t="s">
        <v>11</v>
      </c>
      <c r="C278" s="19" t="s">
        <v>127</v>
      </c>
      <c r="D278" s="19" t="s">
        <v>19</v>
      </c>
      <c r="E278" s="19" t="s">
        <v>20</v>
      </c>
      <c r="F278" s="20">
        <v>0.0</v>
      </c>
      <c r="G278" s="20">
        <v>0.0</v>
      </c>
    </row>
    <row r="279" ht="15.75" customHeight="1">
      <c r="A279" s="19" t="s">
        <v>126</v>
      </c>
      <c r="B279" s="19" t="s">
        <v>11</v>
      </c>
      <c r="C279" s="19" t="s">
        <v>127</v>
      </c>
      <c r="D279" s="19" t="s">
        <v>21</v>
      </c>
      <c r="E279" s="19" t="s">
        <v>22</v>
      </c>
      <c r="F279" s="20">
        <v>87664.87</v>
      </c>
      <c r="G279" s="20">
        <v>2309.55</v>
      </c>
    </row>
    <row r="280" ht="15.75" customHeight="1">
      <c r="A280" s="19" t="s">
        <v>128</v>
      </c>
      <c r="B280" s="19" t="s">
        <v>11</v>
      </c>
      <c r="C280" s="19" t="s">
        <v>129</v>
      </c>
      <c r="D280" s="19" t="s">
        <v>13</v>
      </c>
      <c r="E280" s="19" t="s">
        <v>14</v>
      </c>
      <c r="F280" s="20">
        <v>797056.34</v>
      </c>
      <c r="G280" s="20">
        <v>1105646.83</v>
      </c>
    </row>
    <row r="281" ht="15.75" customHeight="1">
      <c r="A281" s="19" t="s">
        <v>128</v>
      </c>
      <c r="B281" s="19" t="s">
        <v>11</v>
      </c>
      <c r="C281" s="19" t="s">
        <v>129</v>
      </c>
      <c r="D281" s="19" t="s">
        <v>33</v>
      </c>
      <c r="E281" s="19" t="s">
        <v>34</v>
      </c>
      <c r="F281" s="20">
        <v>53.96</v>
      </c>
      <c r="G281" s="20">
        <v>74.84</v>
      </c>
    </row>
    <row r="282" ht="15.75" customHeight="1">
      <c r="A282" s="19" t="s">
        <v>128</v>
      </c>
      <c r="B282" s="19" t="s">
        <v>11</v>
      </c>
      <c r="C282" s="19" t="s">
        <v>129</v>
      </c>
      <c r="D282" s="19" t="s">
        <v>17</v>
      </c>
      <c r="E282" s="19" t="s">
        <v>18</v>
      </c>
      <c r="F282" s="20">
        <v>13386.83</v>
      </c>
      <c r="G282" s="20">
        <v>18569.71</v>
      </c>
    </row>
    <row r="283" ht="15.75" customHeight="1">
      <c r="A283" s="19" t="s">
        <v>128</v>
      </c>
      <c r="B283" s="19" t="s">
        <v>11</v>
      </c>
      <c r="C283" s="19" t="s">
        <v>129</v>
      </c>
      <c r="D283" s="19" t="s">
        <v>19</v>
      </c>
      <c r="E283" s="19" t="s">
        <v>20</v>
      </c>
      <c r="F283" s="20">
        <v>0.0</v>
      </c>
      <c r="G283" s="20">
        <v>0.0</v>
      </c>
    </row>
    <row r="284" ht="15.75" customHeight="1">
      <c r="A284" s="19" t="s">
        <v>128</v>
      </c>
      <c r="B284" s="19" t="s">
        <v>11</v>
      </c>
      <c r="C284" s="19" t="s">
        <v>129</v>
      </c>
      <c r="D284" s="19" t="s">
        <v>21</v>
      </c>
      <c r="E284" s="19" t="s">
        <v>22</v>
      </c>
      <c r="F284" s="20">
        <v>2396.42</v>
      </c>
      <c r="G284" s="20">
        <v>3324.22</v>
      </c>
    </row>
    <row r="285" ht="15.75" customHeight="1">
      <c r="A285" s="19" t="s">
        <v>128</v>
      </c>
      <c r="B285" s="19" t="s">
        <v>11</v>
      </c>
      <c r="C285" s="19" t="s">
        <v>129</v>
      </c>
      <c r="D285" s="19" t="s">
        <v>39</v>
      </c>
      <c r="E285" s="19" t="s">
        <v>40</v>
      </c>
      <c r="F285" s="20">
        <v>386625.45</v>
      </c>
      <c r="G285" s="20">
        <v>536312.4</v>
      </c>
    </row>
    <row r="286" ht="15.75" customHeight="1">
      <c r="A286" s="19" t="s">
        <v>130</v>
      </c>
      <c r="B286" s="19" t="s">
        <v>11</v>
      </c>
      <c r="C286" s="19" t="s">
        <v>131</v>
      </c>
      <c r="D286" s="19" t="s">
        <v>13</v>
      </c>
      <c r="E286" s="19" t="s">
        <v>14</v>
      </c>
      <c r="F286" s="20">
        <v>4802926.0</v>
      </c>
      <c r="G286" s="20">
        <v>1252228.32</v>
      </c>
    </row>
    <row r="287" ht="15.75" customHeight="1">
      <c r="A287" s="19" t="s">
        <v>130</v>
      </c>
      <c r="B287" s="19" t="s">
        <v>11</v>
      </c>
      <c r="C287" s="19" t="s">
        <v>131</v>
      </c>
      <c r="D287" s="19" t="s">
        <v>15</v>
      </c>
      <c r="E287" s="19" t="s">
        <v>16</v>
      </c>
      <c r="F287" s="20">
        <v>1669745.99</v>
      </c>
      <c r="G287" s="20">
        <v>435339.46</v>
      </c>
    </row>
    <row r="288" ht="15.75" customHeight="1">
      <c r="A288" s="19" t="s">
        <v>130</v>
      </c>
      <c r="B288" s="19" t="s">
        <v>11</v>
      </c>
      <c r="C288" s="19" t="s">
        <v>131</v>
      </c>
      <c r="D288" s="19" t="s">
        <v>33</v>
      </c>
      <c r="E288" s="19" t="s">
        <v>34</v>
      </c>
      <c r="F288" s="20">
        <v>0.0</v>
      </c>
      <c r="G288" s="20">
        <v>0.0</v>
      </c>
    </row>
    <row r="289" ht="15.75" customHeight="1">
      <c r="A289" s="19" t="s">
        <v>130</v>
      </c>
      <c r="B289" s="19" t="s">
        <v>11</v>
      </c>
      <c r="C289" s="19" t="s">
        <v>131</v>
      </c>
      <c r="D289" s="19" t="s">
        <v>17</v>
      </c>
      <c r="E289" s="19" t="s">
        <v>18</v>
      </c>
      <c r="F289" s="20">
        <v>206899.36</v>
      </c>
      <c r="G289" s="20">
        <v>53943.21</v>
      </c>
    </row>
    <row r="290" ht="15.75" customHeight="1">
      <c r="A290" s="19" t="s">
        <v>130</v>
      </c>
      <c r="B290" s="19" t="s">
        <v>11</v>
      </c>
      <c r="C290" s="19" t="s">
        <v>131</v>
      </c>
      <c r="D290" s="19" t="s">
        <v>21</v>
      </c>
      <c r="E290" s="19" t="s">
        <v>22</v>
      </c>
      <c r="F290" s="20">
        <v>13159.65</v>
      </c>
      <c r="G290" s="20">
        <v>3431.01</v>
      </c>
    </row>
    <row r="291" ht="15.75" customHeight="1">
      <c r="A291" s="19" t="s">
        <v>132</v>
      </c>
      <c r="B291" s="19" t="s">
        <v>11</v>
      </c>
      <c r="C291" s="19" t="s">
        <v>133</v>
      </c>
      <c r="D291" s="19" t="s">
        <v>13</v>
      </c>
      <c r="E291" s="19" t="s">
        <v>14</v>
      </c>
      <c r="F291" s="20">
        <v>8765487.07</v>
      </c>
      <c r="G291" s="20">
        <v>1.505049458E7</v>
      </c>
    </row>
    <row r="292" ht="15.75" customHeight="1">
      <c r="A292" s="19" t="s">
        <v>132</v>
      </c>
      <c r="B292" s="19" t="s">
        <v>11</v>
      </c>
      <c r="C292" s="19" t="s">
        <v>133</v>
      </c>
      <c r="D292" s="19" t="s">
        <v>15</v>
      </c>
      <c r="E292" s="19" t="s">
        <v>16</v>
      </c>
      <c r="F292" s="20">
        <v>1246930.06</v>
      </c>
      <c r="G292" s="20">
        <v>2141000.72</v>
      </c>
    </row>
    <row r="293" ht="15.75" customHeight="1">
      <c r="A293" s="19" t="s">
        <v>132</v>
      </c>
      <c r="B293" s="19" t="s">
        <v>11</v>
      </c>
      <c r="C293" s="19" t="s">
        <v>133</v>
      </c>
      <c r="D293" s="19" t="s">
        <v>33</v>
      </c>
      <c r="E293" s="19" t="s">
        <v>34</v>
      </c>
      <c r="F293" s="20">
        <v>16726.99</v>
      </c>
      <c r="G293" s="20">
        <v>28720.53</v>
      </c>
    </row>
    <row r="294" ht="15.75" customHeight="1">
      <c r="A294" s="19" t="s">
        <v>132</v>
      </c>
      <c r="B294" s="19" t="s">
        <v>11</v>
      </c>
      <c r="C294" s="19" t="s">
        <v>133</v>
      </c>
      <c r="D294" s="19" t="s">
        <v>64</v>
      </c>
      <c r="E294" s="19" t="s">
        <v>65</v>
      </c>
      <c r="F294" s="20">
        <v>215420.18</v>
      </c>
      <c r="G294" s="20">
        <v>369880.22</v>
      </c>
    </row>
    <row r="295" ht="15.75" customHeight="1">
      <c r="A295" s="19" t="s">
        <v>132</v>
      </c>
      <c r="B295" s="19" t="s">
        <v>11</v>
      </c>
      <c r="C295" s="19" t="s">
        <v>133</v>
      </c>
      <c r="D295" s="19" t="s">
        <v>17</v>
      </c>
      <c r="E295" s="19" t="s">
        <v>18</v>
      </c>
      <c r="F295" s="20">
        <v>40258.8</v>
      </c>
      <c r="G295" s="20">
        <v>69125.07</v>
      </c>
    </row>
    <row r="296" ht="15.75" customHeight="1">
      <c r="A296" s="19" t="s">
        <v>132</v>
      </c>
      <c r="B296" s="19" t="s">
        <v>11</v>
      </c>
      <c r="C296" s="19" t="s">
        <v>133</v>
      </c>
      <c r="D296" s="19" t="s">
        <v>19</v>
      </c>
      <c r="E296" s="19" t="s">
        <v>20</v>
      </c>
      <c r="F296" s="20">
        <v>0.0</v>
      </c>
      <c r="G296" s="20">
        <v>0.0</v>
      </c>
    </row>
    <row r="297" ht="15.75" customHeight="1">
      <c r="A297" s="19" t="s">
        <v>132</v>
      </c>
      <c r="B297" s="19" t="s">
        <v>11</v>
      </c>
      <c r="C297" s="19" t="s">
        <v>133</v>
      </c>
      <c r="D297" s="19" t="s">
        <v>47</v>
      </c>
      <c r="E297" s="19" t="s">
        <v>48</v>
      </c>
      <c r="F297" s="20">
        <v>653.52</v>
      </c>
      <c r="G297" s="20">
        <v>1122.11</v>
      </c>
    </row>
    <row r="298" ht="15.75" customHeight="1">
      <c r="A298" s="19" t="s">
        <v>132</v>
      </c>
      <c r="B298" s="19" t="s">
        <v>11</v>
      </c>
      <c r="C298" s="19" t="s">
        <v>133</v>
      </c>
      <c r="D298" s="19" t="s">
        <v>21</v>
      </c>
      <c r="E298" s="19" t="s">
        <v>22</v>
      </c>
      <c r="F298" s="20">
        <v>27814.38</v>
      </c>
      <c r="G298" s="20">
        <v>47757.77</v>
      </c>
    </row>
    <row r="299" ht="15.75" customHeight="1">
      <c r="A299" s="19" t="s">
        <v>134</v>
      </c>
      <c r="B299" s="19" t="s">
        <v>11</v>
      </c>
      <c r="C299" s="19" t="s">
        <v>135</v>
      </c>
      <c r="D299" s="19" t="s">
        <v>13</v>
      </c>
      <c r="E299" s="19" t="s">
        <v>14</v>
      </c>
      <c r="F299" s="20">
        <v>0.0</v>
      </c>
      <c r="G299" s="20">
        <v>642546.53</v>
      </c>
    </row>
    <row r="300" ht="15.75" customHeight="1">
      <c r="A300" s="19" t="s">
        <v>134</v>
      </c>
      <c r="B300" s="19" t="s">
        <v>11</v>
      </c>
      <c r="C300" s="19" t="s">
        <v>135</v>
      </c>
      <c r="D300" s="19" t="s">
        <v>33</v>
      </c>
      <c r="E300" s="19" t="s">
        <v>34</v>
      </c>
      <c r="F300" s="20">
        <v>0.0</v>
      </c>
      <c r="G300" s="20">
        <v>0.0</v>
      </c>
    </row>
    <row r="301" ht="15.75" customHeight="1">
      <c r="A301" s="19" t="s">
        <v>134</v>
      </c>
      <c r="B301" s="19" t="s">
        <v>11</v>
      </c>
      <c r="C301" s="19" t="s">
        <v>135</v>
      </c>
      <c r="D301" s="19" t="s">
        <v>17</v>
      </c>
      <c r="E301" s="19" t="s">
        <v>18</v>
      </c>
      <c r="F301" s="20">
        <v>0.0</v>
      </c>
      <c r="G301" s="20">
        <v>8788.17</v>
      </c>
    </row>
    <row r="302" ht="15.75" customHeight="1">
      <c r="A302" s="19" t="s">
        <v>134</v>
      </c>
      <c r="B302" s="19" t="s">
        <v>11</v>
      </c>
      <c r="C302" s="19" t="s">
        <v>135</v>
      </c>
      <c r="D302" s="19" t="s">
        <v>19</v>
      </c>
      <c r="E302" s="19" t="s">
        <v>20</v>
      </c>
      <c r="F302" s="20">
        <v>0.0</v>
      </c>
      <c r="G302" s="20">
        <v>0.0</v>
      </c>
    </row>
    <row r="303" ht="15.75" customHeight="1">
      <c r="A303" s="19" t="s">
        <v>134</v>
      </c>
      <c r="B303" s="19" t="s">
        <v>11</v>
      </c>
      <c r="C303" s="19" t="s">
        <v>135</v>
      </c>
      <c r="D303" s="19" t="s">
        <v>21</v>
      </c>
      <c r="E303" s="19" t="s">
        <v>22</v>
      </c>
      <c r="F303" s="20">
        <v>0.0</v>
      </c>
      <c r="G303" s="20">
        <v>5454.3</v>
      </c>
    </row>
    <row r="304" ht="15.75" customHeight="1">
      <c r="A304" s="19" t="s">
        <v>136</v>
      </c>
      <c r="B304" s="19" t="s">
        <v>11</v>
      </c>
      <c r="C304" s="19" t="s">
        <v>137</v>
      </c>
      <c r="D304" s="19" t="s">
        <v>13</v>
      </c>
      <c r="E304" s="19" t="s">
        <v>14</v>
      </c>
      <c r="F304" s="20">
        <v>2.279019022E7</v>
      </c>
      <c r="G304" s="20">
        <v>745959.31</v>
      </c>
    </row>
    <row r="305" ht="15.75" customHeight="1">
      <c r="A305" s="19" t="s">
        <v>136</v>
      </c>
      <c r="B305" s="19" t="s">
        <v>11</v>
      </c>
      <c r="C305" s="19" t="s">
        <v>137</v>
      </c>
      <c r="D305" s="19" t="s">
        <v>15</v>
      </c>
      <c r="E305" s="19" t="s">
        <v>16</v>
      </c>
      <c r="F305" s="20">
        <v>6955555.55</v>
      </c>
      <c r="G305" s="20">
        <v>227666.44</v>
      </c>
    </row>
    <row r="306" ht="15.75" customHeight="1">
      <c r="A306" s="19" t="s">
        <v>136</v>
      </c>
      <c r="B306" s="19" t="s">
        <v>11</v>
      </c>
      <c r="C306" s="19" t="s">
        <v>137</v>
      </c>
      <c r="D306" s="19" t="s">
        <v>17</v>
      </c>
      <c r="E306" s="19" t="s">
        <v>18</v>
      </c>
      <c r="F306" s="20">
        <v>477238.77</v>
      </c>
      <c r="G306" s="20">
        <v>15620.79</v>
      </c>
    </row>
    <row r="307" ht="15.75" customHeight="1">
      <c r="A307" s="19" t="s">
        <v>136</v>
      </c>
      <c r="B307" s="19" t="s">
        <v>11</v>
      </c>
      <c r="C307" s="19" t="s">
        <v>137</v>
      </c>
      <c r="D307" s="19" t="s">
        <v>19</v>
      </c>
      <c r="E307" s="19" t="s">
        <v>20</v>
      </c>
      <c r="F307" s="20">
        <v>0.0</v>
      </c>
      <c r="G307" s="20">
        <v>0.0</v>
      </c>
    </row>
    <row r="308" ht="15.75" customHeight="1">
      <c r="A308" s="19" t="s">
        <v>136</v>
      </c>
      <c r="B308" s="19" t="s">
        <v>11</v>
      </c>
      <c r="C308" s="19" t="s">
        <v>137</v>
      </c>
      <c r="D308" s="19" t="s">
        <v>21</v>
      </c>
      <c r="E308" s="19" t="s">
        <v>22</v>
      </c>
      <c r="F308" s="20">
        <v>157690.46</v>
      </c>
      <c r="G308" s="20">
        <v>5161.46</v>
      </c>
    </row>
    <row r="309" ht="15.75" customHeight="1">
      <c r="A309" s="19" t="s">
        <v>138</v>
      </c>
      <c r="B309" s="19" t="s">
        <v>11</v>
      </c>
      <c r="C309" s="19" t="s">
        <v>139</v>
      </c>
      <c r="D309" s="19" t="s">
        <v>13</v>
      </c>
      <c r="E309" s="19" t="s">
        <v>14</v>
      </c>
      <c r="F309" s="20">
        <v>1094547.4</v>
      </c>
      <c r="G309" s="20">
        <v>339118.32</v>
      </c>
    </row>
    <row r="310" ht="15.75" customHeight="1">
      <c r="A310" s="19" t="s">
        <v>138</v>
      </c>
      <c r="B310" s="19" t="s">
        <v>11</v>
      </c>
      <c r="C310" s="19" t="s">
        <v>139</v>
      </c>
      <c r="D310" s="19" t="s">
        <v>17</v>
      </c>
      <c r="E310" s="19" t="s">
        <v>18</v>
      </c>
      <c r="F310" s="20">
        <v>139802.97</v>
      </c>
      <c r="G310" s="20">
        <v>43314.48</v>
      </c>
    </row>
    <row r="311" ht="15.75" customHeight="1">
      <c r="A311" s="19" t="s">
        <v>138</v>
      </c>
      <c r="B311" s="19" t="s">
        <v>11</v>
      </c>
      <c r="C311" s="19" t="s">
        <v>139</v>
      </c>
      <c r="D311" s="19" t="s">
        <v>19</v>
      </c>
      <c r="E311" s="19" t="s">
        <v>20</v>
      </c>
      <c r="F311" s="20">
        <v>0.0</v>
      </c>
      <c r="G311" s="20">
        <v>0.0</v>
      </c>
    </row>
    <row r="312" ht="15.75" customHeight="1">
      <c r="A312" s="19" t="s">
        <v>138</v>
      </c>
      <c r="B312" s="19" t="s">
        <v>11</v>
      </c>
      <c r="C312" s="19" t="s">
        <v>139</v>
      </c>
      <c r="D312" s="19" t="s">
        <v>21</v>
      </c>
      <c r="E312" s="19" t="s">
        <v>22</v>
      </c>
      <c r="F312" s="20">
        <v>14898.35</v>
      </c>
      <c r="G312" s="20">
        <v>4615.88</v>
      </c>
    </row>
    <row r="313" ht="15.75" customHeight="1">
      <c r="A313" s="19" t="s">
        <v>138</v>
      </c>
      <c r="B313" s="19" t="s">
        <v>11</v>
      </c>
      <c r="C313" s="19" t="s">
        <v>139</v>
      </c>
      <c r="D313" s="19" t="s">
        <v>23</v>
      </c>
      <c r="E313" s="19" t="s">
        <v>24</v>
      </c>
      <c r="F313" s="20">
        <v>8614069.28</v>
      </c>
      <c r="G313" s="20">
        <v>2668855.32</v>
      </c>
    </row>
    <row r="314" ht="15.75" customHeight="1">
      <c r="A314" s="19" t="s">
        <v>140</v>
      </c>
      <c r="B314" s="19" t="s">
        <v>11</v>
      </c>
      <c r="C314" s="19" t="s">
        <v>141</v>
      </c>
      <c r="D314" s="19" t="s">
        <v>13</v>
      </c>
      <c r="E314" s="19" t="s">
        <v>14</v>
      </c>
      <c r="F314" s="20">
        <v>1.866168606E7</v>
      </c>
      <c r="G314" s="20">
        <v>5694529.02</v>
      </c>
    </row>
    <row r="315" ht="15.75" customHeight="1">
      <c r="A315" s="19" t="s">
        <v>140</v>
      </c>
      <c r="B315" s="19" t="s">
        <v>11</v>
      </c>
      <c r="C315" s="19" t="s">
        <v>141</v>
      </c>
      <c r="D315" s="19" t="s">
        <v>15</v>
      </c>
      <c r="E315" s="19" t="s">
        <v>16</v>
      </c>
      <c r="F315" s="20">
        <v>164394.52</v>
      </c>
      <c r="G315" s="20">
        <v>50164.25</v>
      </c>
    </row>
    <row r="316" ht="15.75" customHeight="1">
      <c r="A316" s="19" t="s">
        <v>140</v>
      </c>
      <c r="B316" s="19" t="s">
        <v>11</v>
      </c>
      <c r="C316" s="19" t="s">
        <v>141</v>
      </c>
      <c r="D316" s="19" t="s">
        <v>17</v>
      </c>
      <c r="E316" s="19" t="s">
        <v>18</v>
      </c>
      <c r="F316" s="20">
        <v>194234.23</v>
      </c>
      <c r="G316" s="20">
        <v>59269.7</v>
      </c>
    </row>
    <row r="317" ht="15.75" customHeight="1">
      <c r="A317" s="19" t="s">
        <v>140</v>
      </c>
      <c r="B317" s="19" t="s">
        <v>11</v>
      </c>
      <c r="C317" s="19" t="s">
        <v>141</v>
      </c>
      <c r="D317" s="19" t="s">
        <v>19</v>
      </c>
      <c r="E317" s="19" t="s">
        <v>20</v>
      </c>
      <c r="F317" s="20">
        <v>0.0</v>
      </c>
      <c r="G317" s="20">
        <v>0.0</v>
      </c>
    </row>
    <row r="318" ht="15.75" customHeight="1">
      <c r="A318" s="19" t="s">
        <v>140</v>
      </c>
      <c r="B318" s="19" t="s">
        <v>11</v>
      </c>
      <c r="C318" s="19" t="s">
        <v>141</v>
      </c>
      <c r="D318" s="19" t="s">
        <v>21</v>
      </c>
      <c r="E318" s="19" t="s">
        <v>22</v>
      </c>
      <c r="F318" s="20">
        <v>23782.19</v>
      </c>
      <c r="G318" s="20">
        <v>7257.03</v>
      </c>
    </row>
    <row r="319" ht="15.75" customHeight="1">
      <c r="A319" s="19" t="s">
        <v>142</v>
      </c>
      <c r="B319" s="19" t="s">
        <v>11</v>
      </c>
      <c r="C319" s="19" t="s">
        <v>143</v>
      </c>
      <c r="D319" s="19" t="s">
        <v>13</v>
      </c>
      <c r="E319" s="19" t="s">
        <v>14</v>
      </c>
      <c r="F319" s="20">
        <v>2.946667476E7</v>
      </c>
      <c r="G319" s="20">
        <v>8286086.52</v>
      </c>
    </row>
    <row r="320" ht="15.75" customHeight="1">
      <c r="A320" s="19" t="s">
        <v>142</v>
      </c>
      <c r="B320" s="19" t="s">
        <v>11</v>
      </c>
      <c r="C320" s="19" t="s">
        <v>143</v>
      </c>
      <c r="D320" s="19" t="s">
        <v>15</v>
      </c>
      <c r="E320" s="19" t="s">
        <v>16</v>
      </c>
      <c r="F320" s="20">
        <v>1429321.09</v>
      </c>
      <c r="G320" s="20">
        <v>401927.88</v>
      </c>
    </row>
    <row r="321" ht="15.75" customHeight="1">
      <c r="A321" s="19" t="s">
        <v>142</v>
      </c>
      <c r="B321" s="19" t="s">
        <v>11</v>
      </c>
      <c r="C321" s="19" t="s">
        <v>143</v>
      </c>
      <c r="D321" s="19" t="s">
        <v>56</v>
      </c>
      <c r="E321" s="19" t="s">
        <v>57</v>
      </c>
      <c r="F321" s="20">
        <v>5042179.34</v>
      </c>
      <c r="G321" s="20">
        <v>1417870.69</v>
      </c>
    </row>
    <row r="322" ht="15.75" customHeight="1">
      <c r="A322" s="19" t="s">
        <v>142</v>
      </c>
      <c r="B322" s="19" t="s">
        <v>11</v>
      </c>
      <c r="C322" s="19" t="s">
        <v>143</v>
      </c>
      <c r="D322" s="19" t="s">
        <v>31</v>
      </c>
      <c r="E322" s="19" t="s">
        <v>32</v>
      </c>
      <c r="F322" s="20">
        <v>14447.66</v>
      </c>
      <c r="G322" s="20">
        <v>4062.71</v>
      </c>
    </row>
    <row r="323" ht="15.75" customHeight="1">
      <c r="A323" s="19" t="s">
        <v>142</v>
      </c>
      <c r="B323" s="19" t="s">
        <v>11</v>
      </c>
      <c r="C323" s="19" t="s">
        <v>143</v>
      </c>
      <c r="D323" s="19" t="s">
        <v>17</v>
      </c>
      <c r="E323" s="19" t="s">
        <v>18</v>
      </c>
      <c r="F323" s="20">
        <v>248944.95</v>
      </c>
      <c r="G323" s="20">
        <v>70003.81</v>
      </c>
    </row>
    <row r="324" ht="15.75" customHeight="1">
      <c r="A324" s="19" t="s">
        <v>142</v>
      </c>
      <c r="B324" s="19" t="s">
        <v>11</v>
      </c>
      <c r="C324" s="19" t="s">
        <v>143</v>
      </c>
      <c r="D324" s="19" t="s">
        <v>19</v>
      </c>
      <c r="E324" s="19" t="s">
        <v>20</v>
      </c>
      <c r="F324" s="20">
        <v>0.0</v>
      </c>
      <c r="G324" s="20">
        <v>0.0</v>
      </c>
    </row>
    <row r="325" ht="15.75" customHeight="1">
      <c r="A325" s="19" t="s">
        <v>142</v>
      </c>
      <c r="B325" s="19" t="s">
        <v>11</v>
      </c>
      <c r="C325" s="19" t="s">
        <v>143</v>
      </c>
      <c r="D325" s="19" t="s">
        <v>21</v>
      </c>
      <c r="E325" s="19" t="s">
        <v>22</v>
      </c>
      <c r="F325" s="20">
        <v>158318.2</v>
      </c>
      <c r="G325" s="20">
        <v>44519.39</v>
      </c>
    </row>
    <row r="326" ht="15.75" customHeight="1">
      <c r="A326" s="19" t="s">
        <v>144</v>
      </c>
      <c r="B326" s="19" t="s">
        <v>11</v>
      </c>
      <c r="C326" s="19" t="s">
        <v>145</v>
      </c>
      <c r="D326" s="19" t="s">
        <v>31</v>
      </c>
      <c r="E326" s="19" t="s">
        <v>32</v>
      </c>
      <c r="F326" s="20">
        <v>19087.57</v>
      </c>
      <c r="G326" s="20">
        <v>2378.21</v>
      </c>
    </row>
    <row r="327" ht="15.75" customHeight="1">
      <c r="A327" s="19" t="s">
        <v>144</v>
      </c>
      <c r="B327" s="19" t="s">
        <v>11</v>
      </c>
      <c r="C327" s="19" t="s">
        <v>145</v>
      </c>
      <c r="D327" s="19" t="s">
        <v>33</v>
      </c>
      <c r="E327" s="19" t="s">
        <v>34</v>
      </c>
      <c r="F327" s="20">
        <v>6645.86</v>
      </c>
      <c r="G327" s="20">
        <v>828.04</v>
      </c>
    </row>
    <row r="328" ht="15.75" customHeight="1">
      <c r="A328" s="19" t="s">
        <v>144</v>
      </c>
      <c r="B328" s="19" t="s">
        <v>11</v>
      </c>
      <c r="C328" s="19" t="s">
        <v>145</v>
      </c>
      <c r="D328" s="19" t="s">
        <v>17</v>
      </c>
      <c r="E328" s="19" t="s">
        <v>18</v>
      </c>
      <c r="F328" s="20">
        <v>24359.26</v>
      </c>
      <c r="G328" s="20">
        <v>3035.04</v>
      </c>
    </row>
    <row r="329" ht="15.75" customHeight="1">
      <c r="A329" s="19" t="s">
        <v>144</v>
      </c>
      <c r="B329" s="19" t="s">
        <v>11</v>
      </c>
      <c r="C329" s="19" t="s">
        <v>145</v>
      </c>
      <c r="D329" s="19" t="s">
        <v>19</v>
      </c>
      <c r="E329" s="19" t="s">
        <v>20</v>
      </c>
      <c r="F329" s="20">
        <v>117651.79</v>
      </c>
      <c r="G329" s="20">
        <v>14658.82</v>
      </c>
    </row>
    <row r="330" ht="15.75" customHeight="1">
      <c r="A330" s="19" t="s">
        <v>144</v>
      </c>
      <c r="B330" s="19" t="s">
        <v>11</v>
      </c>
      <c r="C330" s="19" t="s">
        <v>145</v>
      </c>
      <c r="D330" s="19" t="s">
        <v>21</v>
      </c>
      <c r="E330" s="19" t="s">
        <v>22</v>
      </c>
      <c r="F330" s="20">
        <v>63506.29</v>
      </c>
      <c r="G330" s="20">
        <v>7912.56</v>
      </c>
    </row>
    <row r="331" ht="15.75" customHeight="1">
      <c r="A331" s="19" t="s">
        <v>144</v>
      </c>
      <c r="B331" s="19" t="s">
        <v>11</v>
      </c>
      <c r="C331" s="19" t="s">
        <v>145</v>
      </c>
      <c r="D331" s="19" t="s">
        <v>23</v>
      </c>
      <c r="E331" s="19" t="s">
        <v>24</v>
      </c>
      <c r="F331" s="20">
        <v>3.223942223E7</v>
      </c>
      <c r="G331" s="20">
        <v>4016870.33</v>
      </c>
    </row>
    <row r="332" ht="15.75" customHeight="1">
      <c r="A332" s="19" t="s">
        <v>146</v>
      </c>
      <c r="B332" s="19" t="s">
        <v>11</v>
      </c>
      <c r="C332" s="19" t="s">
        <v>147</v>
      </c>
      <c r="D332" s="19" t="s">
        <v>13</v>
      </c>
      <c r="E332" s="19" t="s">
        <v>14</v>
      </c>
      <c r="F332" s="20">
        <v>1.57529034E7</v>
      </c>
      <c r="G332" s="20">
        <v>6472755.61</v>
      </c>
    </row>
    <row r="333" ht="15.75" customHeight="1">
      <c r="A333" s="19" t="s">
        <v>146</v>
      </c>
      <c r="B333" s="19" t="s">
        <v>11</v>
      </c>
      <c r="C333" s="19" t="s">
        <v>147</v>
      </c>
      <c r="D333" s="19" t="s">
        <v>15</v>
      </c>
      <c r="E333" s="19" t="s">
        <v>16</v>
      </c>
      <c r="F333" s="20">
        <v>8147837.44</v>
      </c>
      <c r="G333" s="20">
        <v>3347888.27</v>
      </c>
    </row>
    <row r="334" ht="15.75" customHeight="1">
      <c r="A334" s="19" t="s">
        <v>146</v>
      </c>
      <c r="B334" s="19" t="s">
        <v>11</v>
      </c>
      <c r="C334" s="19" t="s">
        <v>147</v>
      </c>
      <c r="D334" s="19" t="s">
        <v>31</v>
      </c>
      <c r="E334" s="19" t="s">
        <v>32</v>
      </c>
      <c r="F334" s="20">
        <v>9731.25</v>
      </c>
      <c r="G334" s="20">
        <v>3998.5</v>
      </c>
    </row>
    <row r="335" ht="15.75" customHeight="1">
      <c r="A335" s="19" t="s">
        <v>146</v>
      </c>
      <c r="B335" s="19" t="s">
        <v>11</v>
      </c>
      <c r="C335" s="19" t="s">
        <v>147</v>
      </c>
      <c r="D335" s="19" t="s">
        <v>33</v>
      </c>
      <c r="E335" s="19" t="s">
        <v>34</v>
      </c>
      <c r="F335" s="20">
        <v>24054.17</v>
      </c>
      <c r="G335" s="20">
        <v>9883.68</v>
      </c>
    </row>
    <row r="336" ht="15.75" customHeight="1">
      <c r="A336" s="19" t="s">
        <v>146</v>
      </c>
      <c r="B336" s="19" t="s">
        <v>11</v>
      </c>
      <c r="C336" s="19" t="s">
        <v>147</v>
      </c>
      <c r="D336" s="19" t="s">
        <v>148</v>
      </c>
      <c r="E336" s="19" t="s">
        <v>149</v>
      </c>
      <c r="F336" s="20">
        <v>6353.7</v>
      </c>
      <c r="G336" s="20">
        <v>2610.69</v>
      </c>
    </row>
    <row r="337" ht="15.75" customHeight="1">
      <c r="A337" s="19" t="s">
        <v>146</v>
      </c>
      <c r="B337" s="19" t="s">
        <v>11</v>
      </c>
      <c r="C337" s="19" t="s">
        <v>147</v>
      </c>
      <c r="D337" s="19" t="s">
        <v>64</v>
      </c>
      <c r="E337" s="19" t="s">
        <v>65</v>
      </c>
      <c r="F337" s="20">
        <v>1616061.54</v>
      </c>
      <c r="G337" s="20">
        <v>664028.15</v>
      </c>
    </row>
    <row r="338" ht="15.75" customHeight="1">
      <c r="A338" s="19" t="s">
        <v>146</v>
      </c>
      <c r="B338" s="19" t="s">
        <v>11</v>
      </c>
      <c r="C338" s="19" t="s">
        <v>147</v>
      </c>
      <c r="D338" s="19" t="s">
        <v>17</v>
      </c>
      <c r="E338" s="19" t="s">
        <v>18</v>
      </c>
      <c r="F338" s="20">
        <v>207432.14</v>
      </c>
      <c r="G338" s="20">
        <v>85232.39</v>
      </c>
    </row>
    <row r="339" ht="15.75" customHeight="1">
      <c r="A339" s="19" t="s">
        <v>146</v>
      </c>
      <c r="B339" s="19" t="s">
        <v>11</v>
      </c>
      <c r="C339" s="19" t="s">
        <v>147</v>
      </c>
      <c r="D339" s="19" t="s">
        <v>19</v>
      </c>
      <c r="E339" s="19" t="s">
        <v>20</v>
      </c>
      <c r="F339" s="20">
        <v>0.0</v>
      </c>
      <c r="G339" s="20">
        <v>0.0</v>
      </c>
    </row>
    <row r="340" ht="15.75" customHeight="1">
      <c r="A340" s="19" t="s">
        <v>146</v>
      </c>
      <c r="B340" s="19" t="s">
        <v>11</v>
      </c>
      <c r="C340" s="19" t="s">
        <v>147</v>
      </c>
      <c r="D340" s="19" t="s">
        <v>21</v>
      </c>
      <c r="E340" s="19" t="s">
        <v>22</v>
      </c>
      <c r="F340" s="20">
        <v>235512.11</v>
      </c>
      <c r="G340" s="20">
        <v>96770.25</v>
      </c>
    </row>
    <row r="341" ht="15.75" customHeight="1">
      <c r="A341" s="19" t="s">
        <v>146</v>
      </c>
      <c r="B341" s="19" t="s">
        <v>11</v>
      </c>
      <c r="C341" s="19" t="s">
        <v>147</v>
      </c>
      <c r="D341" s="19" t="s">
        <v>39</v>
      </c>
      <c r="E341" s="19" t="s">
        <v>40</v>
      </c>
      <c r="F341" s="20">
        <v>1.733093725E7</v>
      </c>
      <c r="G341" s="20">
        <v>7121158.46</v>
      </c>
    </row>
    <row r="342" ht="15.75" customHeight="1">
      <c r="A342" s="19" t="s">
        <v>150</v>
      </c>
      <c r="B342" s="19" t="s">
        <v>11</v>
      </c>
      <c r="C342" s="19" t="s">
        <v>151</v>
      </c>
      <c r="D342" s="19" t="s">
        <v>13</v>
      </c>
      <c r="E342" s="19" t="s">
        <v>14</v>
      </c>
      <c r="F342" s="20">
        <v>7.547172826E7</v>
      </c>
      <c r="G342" s="20">
        <v>6593005.04</v>
      </c>
    </row>
    <row r="343" ht="15.75" customHeight="1">
      <c r="A343" s="19" t="s">
        <v>150</v>
      </c>
      <c r="B343" s="19" t="s">
        <v>11</v>
      </c>
      <c r="C343" s="19" t="s">
        <v>151</v>
      </c>
      <c r="D343" s="19" t="s">
        <v>17</v>
      </c>
      <c r="E343" s="19" t="s">
        <v>18</v>
      </c>
      <c r="F343" s="20">
        <v>638113.27</v>
      </c>
      <c r="G343" s="20">
        <v>55743.84</v>
      </c>
    </row>
    <row r="344" ht="15.75" customHeight="1">
      <c r="A344" s="19" t="s">
        <v>150</v>
      </c>
      <c r="B344" s="19" t="s">
        <v>11</v>
      </c>
      <c r="C344" s="19" t="s">
        <v>151</v>
      </c>
      <c r="D344" s="19" t="s">
        <v>19</v>
      </c>
      <c r="E344" s="19" t="s">
        <v>20</v>
      </c>
      <c r="F344" s="20">
        <v>0.0</v>
      </c>
      <c r="G344" s="20">
        <v>0.0</v>
      </c>
    </row>
    <row r="345" ht="15.75" customHeight="1">
      <c r="A345" s="19" t="s">
        <v>150</v>
      </c>
      <c r="B345" s="19" t="s">
        <v>11</v>
      </c>
      <c r="C345" s="19" t="s">
        <v>151</v>
      </c>
      <c r="D345" s="19" t="s">
        <v>21</v>
      </c>
      <c r="E345" s="19" t="s">
        <v>22</v>
      </c>
      <c r="F345" s="20">
        <v>542646.47</v>
      </c>
      <c r="G345" s="20">
        <v>47404.12</v>
      </c>
    </row>
    <row r="346" ht="15.75" customHeight="1">
      <c r="A346" s="19" t="s">
        <v>152</v>
      </c>
      <c r="B346" s="19" t="s">
        <v>11</v>
      </c>
      <c r="C346" s="19" t="s">
        <v>153</v>
      </c>
      <c r="D346" s="19" t="s">
        <v>13</v>
      </c>
      <c r="E346" s="19" t="s">
        <v>14</v>
      </c>
      <c r="F346" s="20">
        <v>7389118.14</v>
      </c>
      <c r="G346" s="20">
        <v>8320176.62</v>
      </c>
    </row>
    <row r="347" ht="15.75" customHeight="1">
      <c r="A347" s="19" t="s">
        <v>152</v>
      </c>
      <c r="B347" s="19" t="s">
        <v>11</v>
      </c>
      <c r="C347" s="19" t="s">
        <v>153</v>
      </c>
      <c r="D347" s="19" t="s">
        <v>15</v>
      </c>
      <c r="E347" s="19" t="s">
        <v>16</v>
      </c>
      <c r="F347" s="20">
        <v>3888638.47</v>
      </c>
      <c r="G347" s="20">
        <v>4378622.47</v>
      </c>
    </row>
    <row r="348" ht="15.75" customHeight="1">
      <c r="A348" s="19" t="s">
        <v>152</v>
      </c>
      <c r="B348" s="19" t="s">
        <v>11</v>
      </c>
      <c r="C348" s="19" t="s">
        <v>153</v>
      </c>
      <c r="D348" s="19" t="s">
        <v>31</v>
      </c>
      <c r="E348" s="19" t="s">
        <v>32</v>
      </c>
      <c r="F348" s="20">
        <v>0.0</v>
      </c>
      <c r="G348" s="20">
        <v>0.0</v>
      </c>
    </row>
    <row r="349" ht="15.75" customHeight="1">
      <c r="A349" s="19" t="s">
        <v>152</v>
      </c>
      <c r="B349" s="19" t="s">
        <v>11</v>
      </c>
      <c r="C349" s="19" t="s">
        <v>153</v>
      </c>
      <c r="D349" s="19" t="s">
        <v>33</v>
      </c>
      <c r="E349" s="19" t="s">
        <v>34</v>
      </c>
      <c r="F349" s="20">
        <v>17129.48</v>
      </c>
      <c r="G349" s="20">
        <v>19287.86</v>
      </c>
    </row>
    <row r="350" ht="15.75" customHeight="1">
      <c r="A350" s="19" t="s">
        <v>152</v>
      </c>
      <c r="B350" s="19" t="s">
        <v>11</v>
      </c>
      <c r="C350" s="19" t="s">
        <v>153</v>
      </c>
      <c r="D350" s="19" t="s">
        <v>64</v>
      </c>
      <c r="E350" s="19" t="s">
        <v>65</v>
      </c>
      <c r="F350" s="20">
        <v>27717.71</v>
      </c>
      <c r="G350" s="20">
        <v>31210.25</v>
      </c>
    </row>
    <row r="351" ht="15.75" customHeight="1">
      <c r="A351" s="19" t="s">
        <v>152</v>
      </c>
      <c r="B351" s="19" t="s">
        <v>11</v>
      </c>
      <c r="C351" s="19" t="s">
        <v>153</v>
      </c>
      <c r="D351" s="19" t="s">
        <v>17</v>
      </c>
      <c r="E351" s="19" t="s">
        <v>18</v>
      </c>
      <c r="F351" s="20">
        <v>94970.45</v>
      </c>
      <c r="G351" s="20">
        <v>106937.1</v>
      </c>
    </row>
    <row r="352" ht="15.75" customHeight="1">
      <c r="A352" s="19" t="s">
        <v>152</v>
      </c>
      <c r="B352" s="19" t="s">
        <v>11</v>
      </c>
      <c r="C352" s="19" t="s">
        <v>153</v>
      </c>
      <c r="D352" s="19" t="s">
        <v>19</v>
      </c>
      <c r="E352" s="19" t="s">
        <v>20</v>
      </c>
      <c r="F352" s="20">
        <v>84324.78</v>
      </c>
      <c r="G352" s="20">
        <v>94950.04</v>
      </c>
    </row>
    <row r="353" ht="15.75" customHeight="1">
      <c r="A353" s="19" t="s">
        <v>152</v>
      </c>
      <c r="B353" s="19" t="s">
        <v>11</v>
      </c>
      <c r="C353" s="19" t="s">
        <v>153</v>
      </c>
      <c r="D353" s="19" t="s">
        <v>21</v>
      </c>
      <c r="E353" s="19" t="s">
        <v>22</v>
      </c>
      <c r="F353" s="20">
        <v>16877.97</v>
      </c>
      <c r="G353" s="20">
        <v>19004.66</v>
      </c>
    </row>
    <row r="354" ht="15.75" customHeight="1">
      <c r="A354" s="19" t="s">
        <v>154</v>
      </c>
      <c r="B354" s="19" t="s">
        <v>11</v>
      </c>
      <c r="C354" s="19" t="s">
        <v>155</v>
      </c>
      <c r="D354" s="19" t="s">
        <v>13</v>
      </c>
      <c r="E354" s="19" t="s">
        <v>14</v>
      </c>
      <c r="F354" s="20">
        <v>4.458436245E7</v>
      </c>
      <c r="G354" s="20">
        <v>2552077.97</v>
      </c>
    </row>
    <row r="355" ht="15.75" customHeight="1">
      <c r="A355" s="19" t="s">
        <v>154</v>
      </c>
      <c r="B355" s="19" t="s">
        <v>11</v>
      </c>
      <c r="C355" s="19" t="s">
        <v>155</v>
      </c>
      <c r="D355" s="19" t="s">
        <v>15</v>
      </c>
      <c r="E355" s="19" t="s">
        <v>16</v>
      </c>
      <c r="F355" s="20">
        <v>1.184633028E7</v>
      </c>
      <c r="G355" s="20">
        <v>678102.3</v>
      </c>
    </row>
    <row r="356" ht="15.75" customHeight="1">
      <c r="A356" s="19" t="s">
        <v>154</v>
      </c>
      <c r="B356" s="19" t="s">
        <v>11</v>
      </c>
      <c r="C356" s="19" t="s">
        <v>155</v>
      </c>
      <c r="D356" s="19" t="s">
        <v>17</v>
      </c>
      <c r="E356" s="19" t="s">
        <v>18</v>
      </c>
      <c r="F356" s="20">
        <v>1092196.6</v>
      </c>
      <c r="G356" s="20">
        <v>62519.03</v>
      </c>
    </row>
    <row r="357" ht="15.75" customHeight="1">
      <c r="A357" s="19" t="s">
        <v>154</v>
      </c>
      <c r="B357" s="19" t="s">
        <v>11</v>
      </c>
      <c r="C357" s="19" t="s">
        <v>155</v>
      </c>
      <c r="D357" s="19" t="s">
        <v>19</v>
      </c>
      <c r="E357" s="19" t="s">
        <v>20</v>
      </c>
      <c r="F357" s="20">
        <v>0.0</v>
      </c>
      <c r="G357" s="20">
        <v>0.0</v>
      </c>
    </row>
    <row r="358" ht="15.75" customHeight="1">
      <c r="A358" s="19" t="s">
        <v>154</v>
      </c>
      <c r="B358" s="19" t="s">
        <v>11</v>
      </c>
      <c r="C358" s="19" t="s">
        <v>155</v>
      </c>
      <c r="D358" s="19" t="s">
        <v>21</v>
      </c>
      <c r="E358" s="19" t="s">
        <v>22</v>
      </c>
      <c r="F358" s="20">
        <v>55024.67</v>
      </c>
      <c r="G358" s="20">
        <v>3149.7</v>
      </c>
    </row>
    <row r="359" ht="15.75" customHeight="1">
      <c r="A359" s="19" t="s">
        <v>156</v>
      </c>
      <c r="B359" s="19" t="s">
        <v>11</v>
      </c>
      <c r="C359" s="19" t="s">
        <v>157</v>
      </c>
      <c r="D359" s="19" t="s">
        <v>13</v>
      </c>
      <c r="E359" s="19" t="s">
        <v>14</v>
      </c>
      <c r="F359" s="20">
        <v>5.652164774E7</v>
      </c>
      <c r="G359" s="20">
        <v>3462273.46</v>
      </c>
    </row>
    <row r="360" ht="15.75" customHeight="1">
      <c r="A360" s="19" t="s">
        <v>156</v>
      </c>
      <c r="B360" s="19" t="s">
        <v>11</v>
      </c>
      <c r="C360" s="19" t="s">
        <v>157</v>
      </c>
      <c r="D360" s="19" t="s">
        <v>15</v>
      </c>
      <c r="E360" s="19" t="s">
        <v>16</v>
      </c>
      <c r="F360" s="20">
        <v>317785.88</v>
      </c>
      <c r="G360" s="20">
        <v>19466.2</v>
      </c>
    </row>
    <row r="361" ht="15.75" customHeight="1">
      <c r="A361" s="19" t="s">
        <v>156</v>
      </c>
      <c r="B361" s="19" t="s">
        <v>11</v>
      </c>
      <c r="C361" s="19" t="s">
        <v>157</v>
      </c>
      <c r="D361" s="19" t="s">
        <v>17</v>
      </c>
      <c r="E361" s="19" t="s">
        <v>18</v>
      </c>
      <c r="F361" s="20">
        <v>1409470.76</v>
      </c>
      <c r="G361" s="20">
        <v>86338.13</v>
      </c>
    </row>
    <row r="362" ht="15.75" customHeight="1">
      <c r="A362" s="19" t="s">
        <v>156</v>
      </c>
      <c r="B362" s="19" t="s">
        <v>11</v>
      </c>
      <c r="C362" s="19" t="s">
        <v>157</v>
      </c>
      <c r="D362" s="19" t="s">
        <v>19</v>
      </c>
      <c r="E362" s="19" t="s">
        <v>20</v>
      </c>
      <c r="F362" s="20">
        <v>346642.86</v>
      </c>
      <c r="G362" s="20">
        <v>21233.85</v>
      </c>
    </row>
    <row r="363" ht="15.75" customHeight="1">
      <c r="A363" s="19" t="s">
        <v>156</v>
      </c>
      <c r="B363" s="19" t="s">
        <v>11</v>
      </c>
      <c r="C363" s="19" t="s">
        <v>157</v>
      </c>
      <c r="D363" s="19" t="s">
        <v>21</v>
      </c>
      <c r="E363" s="19" t="s">
        <v>22</v>
      </c>
      <c r="F363" s="20">
        <v>476173.76</v>
      </c>
      <c r="G363" s="20">
        <v>29168.36</v>
      </c>
    </row>
    <row r="364" ht="15.75" customHeight="1">
      <c r="A364" s="19" t="s">
        <v>158</v>
      </c>
      <c r="B364" s="19" t="s">
        <v>11</v>
      </c>
      <c r="C364" s="19" t="s">
        <v>159</v>
      </c>
      <c r="D364" s="19" t="s">
        <v>15</v>
      </c>
      <c r="E364" s="19" t="s">
        <v>16</v>
      </c>
      <c r="F364" s="20">
        <v>8.22749626E7</v>
      </c>
      <c r="G364" s="20">
        <v>3.067702466E7</v>
      </c>
    </row>
    <row r="365" ht="15.75" customHeight="1">
      <c r="A365" s="19" t="s">
        <v>158</v>
      </c>
      <c r="B365" s="19" t="s">
        <v>11</v>
      </c>
      <c r="C365" s="19" t="s">
        <v>159</v>
      </c>
      <c r="D365" s="19" t="s">
        <v>33</v>
      </c>
      <c r="E365" s="19" t="s">
        <v>34</v>
      </c>
      <c r="F365" s="20">
        <v>68016.2</v>
      </c>
      <c r="G365" s="20">
        <v>25360.51</v>
      </c>
    </row>
    <row r="366" ht="15.75" customHeight="1">
      <c r="A366" s="19" t="s">
        <v>158</v>
      </c>
      <c r="B366" s="19" t="s">
        <v>11</v>
      </c>
      <c r="C366" s="19" t="s">
        <v>159</v>
      </c>
      <c r="D366" s="19" t="s">
        <v>64</v>
      </c>
      <c r="E366" s="19" t="s">
        <v>65</v>
      </c>
      <c r="F366" s="20">
        <v>963206.97</v>
      </c>
      <c r="G366" s="20">
        <v>359141.14</v>
      </c>
    </row>
    <row r="367" ht="15.75" customHeight="1">
      <c r="A367" s="19" t="s">
        <v>158</v>
      </c>
      <c r="B367" s="19" t="s">
        <v>11</v>
      </c>
      <c r="C367" s="19" t="s">
        <v>159</v>
      </c>
      <c r="D367" s="19" t="s">
        <v>17</v>
      </c>
      <c r="E367" s="19" t="s">
        <v>18</v>
      </c>
      <c r="F367" s="20">
        <v>467650.82</v>
      </c>
      <c r="G367" s="20">
        <v>174368.18</v>
      </c>
    </row>
    <row r="368" ht="15.75" customHeight="1">
      <c r="A368" s="19" t="s">
        <v>158</v>
      </c>
      <c r="B368" s="19" t="s">
        <v>11</v>
      </c>
      <c r="C368" s="19" t="s">
        <v>159</v>
      </c>
      <c r="D368" s="19" t="s">
        <v>19</v>
      </c>
      <c r="E368" s="19" t="s">
        <v>20</v>
      </c>
      <c r="F368" s="20">
        <v>342667.03</v>
      </c>
      <c r="G368" s="20">
        <v>127766.76</v>
      </c>
    </row>
    <row r="369" ht="15.75" customHeight="1">
      <c r="A369" s="19" t="s">
        <v>158</v>
      </c>
      <c r="B369" s="19" t="s">
        <v>11</v>
      </c>
      <c r="C369" s="19" t="s">
        <v>159</v>
      </c>
      <c r="D369" s="19" t="s">
        <v>21</v>
      </c>
      <c r="E369" s="19" t="s">
        <v>22</v>
      </c>
      <c r="F369" s="20">
        <v>323048.38</v>
      </c>
      <c r="G369" s="20">
        <v>120451.75</v>
      </c>
    </row>
    <row r="370" ht="15.75" customHeight="1">
      <c r="A370" s="19" t="s">
        <v>160</v>
      </c>
      <c r="B370" s="19" t="s">
        <v>11</v>
      </c>
      <c r="C370" s="19" t="s">
        <v>161</v>
      </c>
      <c r="D370" s="19" t="s">
        <v>15</v>
      </c>
      <c r="E370" s="19" t="s">
        <v>16</v>
      </c>
      <c r="F370" s="20">
        <v>2.008800065E7</v>
      </c>
      <c r="G370" s="20">
        <v>2324069.85</v>
      </c>
    </row>
    <row r="371" ht="15.75" customHeight="1">
      <c r="A371" s="19" t="s">
        <v>160</v>
      </c>
      <c r="B371" s="19" t="s">
        <v>11</v>
      </c>
      <c r="C371" s="19" t="s">
        <v>161</v>
      </c>
      <c r="D371" s="19" t="s">
        <v>17</v>
      </c>
      <c r="E371" s="19" t="s">
        <v>18</v>
      </c>
      <c r="F371" s="20">
        <v>155247.32</v>
      </c>
      <c r="G371" s="20">
        <v>17961.25</v>
      </c>
    </row>
    <row r="372" ht="15.75" customHeight="1">
      <c r="A372" s="19" t="s">
        <v>160</v>
      </c>
      <c r="B372" s="19" t="s">
        <v>11</v>
      </c>
      <c r="C372" s="19" t="s">
        <v>161</v>
      </c>
      <c r="D372" s="19" t="s">
        <v>21</v>
      </c>
      <c r="E372" s="19" t="s">
        <v>22</v>
      </c>
      <c r="F372" s="20">
        <v>109045.03</v>
      </c>
      <c r="G372" s="20">
        <v>12615.9</v>
      </c>
    </row>
    <row r="373" ht="15.75" customHeight="1">
      <c r="A373" s="19" t="s">
        <v>162</v>
      </c>
      <c r="B373" s="19" t="s">
        <v>11</v>
      </c>
      <c r="C373" s="19" t="s">
        <v>163</v>
      </c>
      <c r="D373" s="19" t="s">
        <v>13</v>
      </c>
      <c r="E373" s="19" t="s">
        <v>14</v>
      </c>
      <c r="F373" s="20">
        <v>4709042.6</v>
      </c>
      <c r="G373" s="20">
        <v>492315.15</v>
      </c>
    </row>
    <row r="374" ht="15.75" customHeight="1">
      <c r="A374" s="19" t="s">
        <v>162</v>
      </c>
      <c r="B374" s="19" t="s">
        <v>11</v>
      </c>
      <c r="C374" s="19" t="s">
        <v>163</v>
      </c>
      <c r="D374" s="19" t="s">
        <v>56</v>
      </c>
      <c r="E374" s="19" t="s">
        <v>57</v>
      </c>
      <c r="F374" s="20">
        <v>4556258.71</v>
      </c>
      <c r="G374" s="20">
        <v>476342.09</v>
      </c>
    </row>
    <row r="375" ht="15.75" customHeight="1">
      <c r="A375" s="19" t="s">
        <v>162</v>
      </c>
      <c r="B375" s="19" t="s">
        <v>11</v>
      </c>
      <c r="C375" s="19" t="s">
        <v>163</v>
      </c>
      <c r="D375" s="19" t="s">
        <v>19</v>
      </c>
      <c r="E375" s="19" t="s">
        <v>20</v>
      </c>
      <c r="F375" s="20">
        <v>0.0</v>
      </c>
      <c r="G375" s="20">
        <v>0.0</v>
      </c>
    </row>
    <row r="376" ht="15.75" customHeight="1">
      <c r="A376" s="19" t="s">
        <v>162</v>
      </c>
      <c r="B376" s="19" t="s">
        <v>11</v>
      </c>
      <c r="C376" s="19" t="s">
        <v>163</v>
      </c>
      <c r="D376" s="19" t="s">
        <v>21</v>
      </c>
      <c r="E376" s="19" t="s">
        <v>22</v>
      </c>
      <c r="F376" s="20">
        <v>115926.69</v>
      </c>
      <c r="G376" s="20">
        <v>12119.76</v>
      </c>
    </row>
    <row r="377" ht="15.75" customHeight="1">
      <c r="A377" s="19" t="s">
        <v>164</v>
      </c>
      <c r="B377" s="19" t="s">
        <v>11</v>
      </c>
      <c r="C377" s="19" t="s">
        <v>165</v>
      </c>
      <c r="D377" s="19" t="s">
        <v>13</v>
      </c>
      <c r="E377" s="19" t="s">
        <v>14</v>
      </c>
      <c r="F377" s="20">
        <v>4.632305124E7</v>
      </c>
      <c r="G377" s="20">
        <v>8.827759165E7</v>
      </c>
    </row>
    <row r="378" ht="15.75" customHeight="1">
      <c r="A378" s="19" t="s">
        <v>164</v>
      </c>
      <c r="B378" s="19" t="s">
        <v>11</v>
      </c>
      <c r="C378" s="19" t="s">
        <v>165</v>
      </c>
      <c r="D378" s="19" t="s">
        <v>15</v>
      </c>
      <c r="E378" s="19" t="s">
        <v>16</v>
      </c>
      <c r="F378" s="20">
        <v>4397704.43</v>
      </c>
      <c r="G378" s="20">
        <v>8380681.89</v>
      </c>
    </row>
    <row r="379" ht="15.75" customHeight="1">
      <c r="A379" s="19" t="s">
        <v>164</v>
      </c>
      <c r="B379" s="19" t="s">
        <v>11</v>
      </c>
      <c r="C379" s="19" t="s">
        <v>165</v>
      </c>
      <c r="D379" s="19" t="s">
        <v>56</v>
      </c>
      <c r="E379" s="19" t="s">
        <v>57</v>
      </c>
      <c r="F379" s="20">
        <v>7775849.1</v>
      </c>
      <c r="G379" s="20">
        <v>1.481839416E7</v>
      </c>
    </row>
    <row r="380" ht="15.75" customHeight="1">
      <c r="A380" s="19" t="s">
        <v>164</v>
      </c>
      <c r="B380" s="19" t="s">
        <v>11</v>
      </c>
      <c r="C380" s="19" t="s">
        <v>165</v>
      </c>
      <c r="D380" s="19" t="s">
        <v>17</v>
      </c>
      <c r="E380" s="19" t="s">
        <v>18</v>
      </c>
      <c r="F380" s="20">
        <v>282368.87</v>
      </c>
      <c r="G380" s="20">
        <v>538108.86</v>
      </c>
    </row>
    <row r="381" ht="15.75" customHeight="1">
      <c r="A381" s="19" t="s">
        <v>164</v>
      </c>
      <c r="B381" s="19" t="s">
        <v>11</v>
      </c>
      <c r="C381" s="19" t="s">
        <v>165</v>
      </c>
      <c r="D381" s="19" t="s">
        <v>19</v>
      </c>
      <c r="E381" s="19" t="s">
        <v>20</v>
      </c>
      <c r="F381" s="20">
        <v>240809.28</v>
      </c>
      <c r="G381" s="20">
        <v>458908.97</v>
      </c>
    </row>
    <row r="382" ht="15.75" customHeight="1">
      <c r="A382" s="19" t="s">
        <v>164</v>
      </c>
      <c r="B382" s="19" t="s">
        <v>11</v>
      </c>
      <c r="C382" s="19" t="s">
        <v>165</v>
      </c>
      <c r="D382" s="19" t="s">
        <v>21</v>
      </c>
      <c r="E382" s="19" t="s">
        <v>22</v>
      </c>
      <c r="F382" s="20">
        <v>97288.93</v>
      </c>
      <c r="G382" s="20">
        <v>185402.99</v>
      </c>
    </row>
    <row r="383" ht="15.75" customHeight="1">
      <c r="A383" s="19" t="s">
        <v>164</v>
      </c>
      <c r="B383" s="19" t="s">
        <v>11</v>
      </c>
      <c r="C383" s="19" t="s">
        <v>165</v>
      </c>
      <c r="D383" s="19" t="s">
        <v>58</v>
      </c>
      <c r="E383" s="19" t="s">
        <v>59</v>
      </c>
      <c r="F383" s="20">
        <v>2230805.15</v>
      </c>
      <c r="G383" s="20">
        <v>4251233.48</v>
      </c>
    </row>
    <row r="384" ht="15.75" customHeight="1">
      <c r="A384" s="19" t="s">
        <v>166</v>
      </c>
      <c r="B384" s="19" t="s">
        <v>11</v>
      </c>
      <c r="C384" s="19" t="s">
        <v>167</v>
      </c>
      <c r="D384" s="19" t="s">
        <v>13</v>
      </c>
      <c r="E384" s="19" t="s">
        <v>14</v>
      </c>
      <c r="F384" s="20">
        <v>4.528087788E7</v>
      </c>
      <c r="G384" s="20">
        <v>2124777.45</v>
      </c>
    </row>
    <row r="385" ht="15.75" customHeight="1">
      <c r="A385" s="19" t="s">
        <v>166</v>
      </c>
      <c r="B385" s="19" t="s">
        <v>11</v>
      </c>
      <c r="C385" s="19" t="s">
        <v>167</v>
      </c>
      <c r="D385" s="19" t="s">
        <v>17</v>
      </c>
      <c r="E385" s="19" t="s">
        <v>18</v>
      </c>
      <c r="F385" s="20">
        <v>360760.8</v>
      </c>
      <c r="G385" s="20">
        <v>16928.48</v>
      </c>
    </row>
    <row r="386" ht="15.75" customHeight="1">
      <c r="A386" s="19" t="s">
        <v>166</v>
      </c>
      <c r="B386" s="19" t="s">
        <v>11</v>
      </c>
      <c r="C386" s="19" t="s">
        <v>167</v>
      </c>
      <c r="D386" s="19" t="s">
        <v>21</v>
      </c>
      <c r="E386" s="19" t="s">
        <v>22</v>
      </c>
      <c r="F386" s="20">
        <v>270872.01</v>
      </c>
      <c r="G386" s="20">
        <v>12710.5</v>
      </c>
    </row>
    <row r="387" ht="15.75" customHeight="1">
      <c r="A387" s="19" t="s">
        <v>166</v>
      </c>
      <c r="B387" s="19" t="s">
        <v>11</v>
      </c>
      <c r="C387" s="19" t="s">
        <v>167</v>
      </c>
      <c r="D387" s="19" t="s">
        <v>39</v>
      </c>
      <c r="E387" s="19" t="s">
        <v>40</v>
      </c>
      <c r="F387" s="20">
        <v>1957203.31</v>
      </c>
      <c r="G387" s="20">
        <v>91840.57</v>
      </c>
    </row>
    <row r="388" ht="15.75" customHeight="1">
      <c r="A388" s="19" t="s">
        <v>168</v>
      </c>
      <c r="B388" s="19" t="s">
        <v>11</v>
      </c>
      <c r="C388" s="19" t="s">
        <v>169</v>
      </c>
      <c r="D388" s="19" t="s">
        <v>13</v>
      </c>
      <c r="E388" s="19" t="s">
        <v>14</v>
      </c>
      <c r="F388" s="20">
        <v>2.3812598757E8</v>
      </c>
      <c r="G388" s="20">
        <v>5706150.25</v>
      </c>
    </row>
    <row r="389" ht="15.75" customHeight="1">
      <c r="A389" s="19" t="s">
        <v>168</v>
      </c>
      <c r="B389" s="19" t="s">
        <v>11</v>
      </c>
      <c r="C389" s="19" t="s">
        <v>169</v>
      </c>
      <c r="D389" s="19" t="s">
        <v>15</v>
      </c>
      <c r="E389" s="19" t="s">
        <v>16</v>
      </c>
      <c r="F389" s="20">
        <v>2.167203471E7</v>
      </c>
      <c r="G389" s="20">
        <v>519321.25</v>
      </c>
    </row>
    <row r="390" ht="15.75" customHeight="1">
      <c r="A390" s="19" t="s">
        <v>168</v>
      </c>
      <c r="B390" s="19" t="s">
        <v>11</v>
      </c>
      <c r="C390" s="19" t="s">
        <v>169</v>
      </c>
      <c r="D390" s="19" t="s">
        <v>56</v>
      </c>
      <c r="E390" s="19" t="s">
        <v>57</v>
      </c>
      <c r="F390" s="20">
        <v>3.470615012E7</v>
      </c>
      <c r="G390" s="20">
        <v>831654.32</v>
      </c>
    </row>
    <row r="391" ht="15.75" customHeight="1">
      <c r="A391" s="19" t="s">
        <v>168</v>
      </c>
      <c r="B391" s="19" t="s">
        <v>11</v>
      </c>
      <c r="C391" s="19" t="s">
        <v>169</v>
      </c>
      <c r="D391" s="19" t="s">
        <v>33</v>
      </c>
      <c r="E391" s="19" t="s">
        <v>34</v>
      </c>
      <c r="F391" s="20">
        <v>11826.58</v>
      </c>
      <c r="G391" s="20">
        <v>283.4</v>
      </c>
    </row>
    <row r="392" ht="15.75" customHeight="1">
      <c r="A392" s="19" t="s">
        <v>168</v>
      </c>
      <c r="B392" s="19" t="s">
        <v>11</v>
      </c>
      <c r="C392" s="19" t="s">
        <v>169</v>
      </c>
      <c r="D392" s="19" t="s">
        <v>17</v>
      </c>
      <c r="E392" s="19" t="s">
        <v>18</v>
      </c>
      <c r="F392" s="20">
        <v>1220515.67</v>
      </c>
      <c r="G392" s="20">
        <v>29246.9</v>
      </c>
    </row>
    <row r="393" ht="15.75" customHeight="1">
      <c r="A393" s="19" t="s">
        <v>168</v>
      </c>
      <c r="B393" s="19" t="s">
        <v>11</v>
      </c>
      <c r="C393" s="19" t="s">
        <v>169</v>
      </c>
      <c r="D393" s="19" t="s">
        <v>19</v>
      </c>
      <c r="E393" s="19" t="s">
        <v>20</v>
      </c>
      <c r="F393" s="20">
        <v>1560356.69</v>
      </c>
      <c r="G393" s="20">
        <v>37390.42</v>
      </c>
    </row>
    <row r="394" ht="15.75" customHeight="1">
      <c r="A394" s="19" t="s">
        <v>168</v>
      </c>
      <c r="B394" s="19" t="s">
        <v>11</v>
      </c>
      <c r="C394" s="19" t="s">
        <v>169</v>
      </c>
      <c r="D394" s="19" t="s">
        <v>21</v>
      </c>
      <c r="E394" s="19" t="s">
        <v>22</v>
      </c>
      <c r="F394" s="20">
        <v>556767.1</v>
      </c>
      <c r="G394" s="20">
        <v>13341.66</v>
      </c>
    </row>
    <row r="395" ht="15.75" customHeight="1">
      <c r="A395" s="19" t="s">
        <v>168</v>
      </c>
      <c r="B395" s="19" t="s">
        <v>11</v>
      </c>
      <c r="C395" s="19" t="s">
        <v>169</v>
      </c>
      <c r="D395" s="19" t="s">
        <v>58</v>
      </c>
      <c r="E395" s="19" t="s">
        <v>59</v>
      </c>
      <c r="F395" s="20">
        <v>2.9891401856E8</v>
      </c>
      <c r="G395" s="20">
        <v>7162797.8</v>
      </c>
    </row>
    <row r="396" ht="15.75" customHeight="1">
      <c r="A396" s="19" t="s">
        <v>170</v>
      </c>
      <c r="B396" s="19" t="s">
        <v>11</v>
      </c>
      <c r="C396" s="19" t="s">
        <v>171</v>
      </c>
      <c r="D396" s="19" t="s">
        <v>15</v>
      </c>
      <c r="E396" s="19" t="s">
        <v>16</v>
      </c>
      <c r="F396" s="20">
        <v>1.860065914E7</v>
      </c>
      <c r="G396" s="20">
        <v>4.857935357E7</v>
      </c>
    </row>
    <row r="397" ht="15.75" customHeight="1">
      <c r="A397" s="19" t="s">
        <v>170</v>
      </c>
      <c r="B397" s="19" t="s">
        <v>11</v>
      </c>
      <c r="C397" s="19" t="s">
        <v>171</v>
      </c>
      <c r="D397" s="19" t="s">
        <v>17</v>
      </c>
      <c r="E397" s="19" t="s">
        <v>18</v>
      </c>
      <c r="F397" s="20">
        <v>553154.23</v>
      </c>
      <c r="G397" s="20">
        <v>1444673.26</v>
      </c>
    </row>
    <row r="398" ht="15.75" customHeight="1">
      <c r="A398" s="19" t="s">
        <v>170</v>
      </c>
      <c r="B398" s="19" t="s">
        <v>11</v>
      </c>
      <c r="C398" s="19" t="s">
        <v>171</v>
      </c>
      <c r="D398" s="19" t="s">
        <v>19</v>
      </c>
      <c r="E398" s="19" t="s">
        <v>20</v>
      </c>
      <c r="F398" s="20">
        <v>0.0</v>
      </c>
      <c r="G398" s="20">
        <v>0.0</v>
      </c>
    </row>
    <row r="399" ht="15.75" customHeight="1">
      <c r="A399" s="19" t="s">
        <v>170</v>
      </c>
      <c r="B399" s="19" t="s">
        <v>11</v>
      </c>
      <c r="C399" s="19" t="s">
        <v>171</v>
      </c>
      <c r="D399" s="19" t="s">
        <v>21</v>
      </c>
      <c r="E399" s="19" t="s">
        <v>22</v>
      </c>
      <c r="F399" s="20">
        <v>0.0</v>
      </c>
      <c r="G399" s="20">
        <v>0.0</v>
      </c>
    </row>
    <row r="400" ht="15.75" customHeight="1">
      <c r="A400" s="19" t="s">
        <v>170</v>
      </c>
      <c r="B400" s="19" t="s">
        <v>11</v>
      </c>
      <c r="C400" s="19" t="s">
        <v>171</v>
      </c>
      <c r="D400" s="19" t="s">
        <v>58</v>
      </c>
      <c r="E400" s="19" t="s">
        <v>59</v>
      </c>
      <c r="F400" s="20">
        <v>822300.03</v>
      </c>
      <c r="G400" s="20">
        <v>2147601.51</v>
      </c>
    </row>
    <row r="401" ht="15.75" customHeight="1">
      <c r="A401" s="19" t="s">
        <v>170</v>
      </c>
      <c r="B401" s="19" t="s">
        <v>11</v>
      </c>
      <c r="C401" s="19" t="s">
        <v>171</v>
      </c>
      <c r="D401" s="19" t="s">
        <v>23</v>
      </c>
      <c r="E401" s="19" t="s">
        <v>24</v>
      </c>
      <c r="F401" s="20">
        <v>3.55569156E7</v>
      </c>
      <c r="G401" s="20">
        <v>9.286401966E7</v>
      </c>
    </row>
    <row r="402" ht="15.75" customHeight="1">
      <c r="A402" s="19" t="s">
        <v>170</v>
      </c>
      <c r="B402" s="19" t="s">
        <v>11</v>
      </c>
      <c r="C402" s="19" t="s">
        <v>171</v>
      </c>
      <c r="D402" s="19" t="s">
        <v>172</v>
      </c>
      <c r="E402" s="19" t="s">
        <v>173</v>
      </c>
      <c r="F402" s="20">
        <v>0.0</v>
      </c>
      <c r="G402" s="20">
        <v>0.0</v>
      </c>
    </row>
    <row r="403" ht="15.75" customHeight="1">
      <c r="A403" s="19" t="s">
        <v>174</v>
      </c>
      <c r="B403" s="19" t="s">
        <v>11</v>
      </c>
      <c r="C403" s="19" t="s">
        <v>175</v>
      </c>
      <c r="D403" s="19" t="s">
        <v>13</v>
      </c>
      <c r="E403" s="19" t="s">
        <v>14</v>
      </c>
      <c r="F403" s="20">
        <v>1521859.19</v>
      </c>
      <c r="G403" s="20">
        <v>470439.59</v>
      </c>
    </row>
    <row r="404" ht="15.75" customHeight="1">
      <c r="A404" s="19" t="s">
        <v>174</v>
      </c>
      <c r="B404" s="19" t="s">
        <v>11</v>
      </c>
      <c r="C404" s="19" t="s">
        <v>175</v>
      </c>
      <c r="D404" s="19" t="s">
        <v>17</v>
      </c>
      <c r="E404" s="19" t="s">
        <v>18</v>
      </c>
      <c r="F404" s="20">
        <v>18248.55</v>
      </c>
      <c r="G404" s="20">
        <v>5641.02</v>
      </c>
    </row>
    <row r="405" ht="15.75" customHeight="1">
      <c r="A405" s="19" t="s">
        <v>174</v>
      </c>
      <c r="B405" s="19" t="s">
        <v>11</v>
      </c>
      <c r="C405" s="19" t="s">
        <v>175</v>
      </c>
      <c r="D405" s="19" t="s">
        <v>19</v>
      </c>
      <c r="E405" s="19" t="s">
        <v>20</v>
      </c>
      <c r="F405" s="20">
        <v>0.0</v>
      </c>
      <c r="G405" s="20">
        <v>0.0</v>
      </c>
    </row>
    <row r="406" ht="15.75" customHeight="1">
      <c r="A406" s="19" t="s">
        <v>174</v>
      </c>
      <c r="B406" s="19" t="s">
        <v>11</v>
      </c>
      <c r="C406" s="19" t="s">
        <v>175</v>
      </c>
      <c r="D406" s="19" t="s">
        <v>21</v>
      </c>
      <c r="E406" s="19" t="s">
        <v>22</v>
      </c>
      <c r="F406" s="20">
        <v>3553.26</v>
      </c>
      <c r="G406" s="20">
        <v>1098.39</v>
      </c>
    </row>
    <row r="407" ht="15.75" customHeight="1">
      <c r="A407" s="19" t="s">
        <v>176</v>
      </c>
      <c r="B407" s="19" t="s">
        <v>11</v>
      </c>
      <c r="C407" s="19" t="s">
        <v>177</v>
      </c>
      <c r="D407" s="19" t="s">
        <v>13</v>
      </c>
      <c r="E407" s="19" t="s">
        <v>14</v>
      </c>
      <c r="F407" s="20">
        <v>3.506802107E7</v>
      </c>
      <c r="G407" s="20">
        <v>1.079885565E7</v>
      </c>
    </row>
    <row r="408" ht="15.75" customHeight="1">
      <c r="A408" s="19" t="s">
        <v>176</v>
      </c>
      <c r="B408" s="19" t="s">
        <v>11</v>
      </c>
      <c r="C408" s="19" t="s">
        <v>177</v>
      </c>
      <c r="D408" s="19" t="s">
        <v>33</v>
      </c>
      <c r="E408" s="19" t="s">
        <v>34</v>
      </c>
      <c r="F408" s="20">
        <v>39000.89</v>
      </c>
      <c r="G408" s="20">
        <v>12009.95</v>
      </c>
    </row>
    <row r="409" ht="15.75" customHeight="1">
      <c r="A409" s="19" t="s">
        <v>176</v>
      </c>
      <c r="B409" s="19" t="s">
        <v>11</v>
      </c>
      <c r="C409" s="19" t="s">
        <v>177</v>
      </c>
      <c r="D409" s="19" t="s">
        <v>17</v>
      </c>
      <c r="E409" s="19" t="s">
        <v>18</v>
      </c>
      <c r="F409" s="20">
        <v>233869.1</v>
      </c>
      <c r="G409" s="20">
        <v>72017.71</v>
      </c>
    </row>
    <row r="410" ht="15.75" customHeight="1">
      <c r="A410" s="19" t="s">
        <v>176</v>
      </c>
      <c r="B410" s="19" t="s">
        <v>11</v>
      </c>
      <c r="C410" s="19" t="s">
        <v>177</v>
      </c>
      <c r="D410" s="19" t="s">
        <v>19</v>
      </c>
      <c r="E410" s="19" t="s">
        <v>20</v>
      </c>
      <c r="F410" s="20">
        <v>4846.57</v>
      </c>
      <c r="G410" s="20">
        <v>1492.45</v>
      </c>
    </row>
    <row r="411" ht="15.75" customHeight="1">
      <c r="A411" s="19" t="s">
        <v>176</v>
      </c>
      <c r="B411" s="19" t="s">
        <v>11</v>
      </c>
      <c r="C411" s="19" t="s">
        <v>177</v>
      </c>
      <c r="D411" s="19" t="s">
        <v>21</v>
      </c>
      <c r="E411" s="19" t="s">
        <v>22</v>
      </c>
      <c r="F411" s="20">
        <v>48338.59</v>
      </c>
      <c r="G411" s="20">
        <v>14885.4</v>
      </c>
    </row>
    <row r="412" ht="15.75" customHeight="1">
      <c r="A412" s="19" t="s">
        <v>176</v>
      </c>
      <c r="B412" s="19" t="s">
        <v>11</v>
      </c>
      <c r="C412" s="19" t="s">
        <v>177</v>
      </c>
      <c r="D412" s="19" t="s">
        <v>39</v>
      </c>
      <c r="E412" s="19" t="s">
        <v>40</v>
      </c>
      <c r="F412" s="20">
        <v>1.707371678E7</v>
      </c>
      <c r="G412" s="20">
        <v>5257684.84</v>
      </c>
    </row>
    <row r="413" ht="15.75" customHeight="1">
      <c r="A413" s="19" t="s">
        <v>178</v>
      </c>
      <c r="B413" s="19" t="s">
        <v>11</v>
      </c>
      <c r="C413" s="19" t="s">
        <v>179</v>
      </c>
      <c r="D413" s="19" t="s">
        <v>13</v>
      </c>
      <c r="E413" s="19" t="s">
        <v>14</v>
      </c>
      <c r="F413" s="20">
        <v>939473.93</v>
      </c>
      <c r="G413" s="20">
        <v>732890.54</v>
      </c>
    </row>
    <row r="414" ht="15.75" customHeight="1">
      <c r="A414" s="19" t="s">
        <v>178</v>
      </c>
      <c r="B414" s="19" t="s">
        <v>11</v>
      </c>
      <c r="C414" s="19" t="s">
        <v>179</v>
      </c>
      <c r="D414" s="19" t="s">
        <v>15</v>
      </c>
      <c r="E414" s="19" t="s">
        <v>16</v>
      </c>
      <c r="F414" s="20">
        <v>583154.96</v>
      </c>
      <c r="G414" s="20">
        <v>454923.49</v>
      </c>
    </row>
    <row r="415" ht="15.75" customHeight="1">
      <c r="A415" s="19" t="s">
        <v>178</v>
      </c>
      <c r="B415" s="19" t="s">
        <v>11</v>
      </c>
      <c r="C415" s="19" t="s">
        <v>179</v>
      </c>
      <c r="D415" s="19" t="s">
        <v>17</v>
      </c>
      <c r="E415" s="19" t="s">
        <v>18</v>
      </c>
      <c r="F415" s="20">
        <v>53293.32</v>
      </c>
      <c r="G415" s="20">
        <v>41574.52</v>
      </c>
    </row>
    <row r="416" ht="15.75" customHeight="1">
      <c r="A416" s="19" t="s">
        <v>178</v>
      </c>
      <c r="B416" s="19" t="s">
        <v>11</v>
      </c>
      <c r="C416" s="19" t="s">
        <v>179</v>
      </c>
      <c r="D416" s="19" t="s">
        <v>19</v>
      </c>
      <c r="E416" s="19" t="s">
        <v>20</v>
      </c>
      <c r="F416" s="20">
        <v>0.0</v>
      </c>
      <c r="G416" s="20">
        <v>0.0</v>
      </c>
    </row>
    <row r="417" ht="15.75" customHeight="1">
      <c r="A417" s="19" t="s">
        <v>178</v>
      </c>
      <c r="B417" s="19" t="s">
        <v>11</v>
      </c>
      <c r="C417" s="19" t="s">
        <v>179</v>
      </c>
      <c r="D417" s="19" t="s">
        <v>21</v>
      </c>
      <c r="E417" s="19" t="s">
        <v>22</v>
      </c>
      <c r="F417" s="20">
        <v>3177.76</v>
      </c>
      <c r="G417" s="20">
        <v>2478.99</v>
      </c>
    </row>
    <row r="418" ht="15.75" customHeight="1">
      <c r="A418" s="19" t="s">
        <v>178</v>
      </c>
      <c r="B418" s="19" t="s">
        <v>11</v>
      </c>
      <c r="C418" s="19" t="s">
        <v>179</v>
      </c>
      <c r="D418" s="19" t="s">
        <v>23</v>
      </c>
      <c r="E418" s="19" t="s">
        <v>24</v>
      </c>
      <c r="F418" s="20">
        <v>1685075.03</v>
      </c>
      <c r="G418" s="20">
        <v>1314539.46</v>
      </c>
    </row>
    <row r="419" ht="15.75" customHeight="1">
      <c r="A419" s="19" t="s">
        <v>180</v>
      </c>
      <c r="B419" s="19" t="s">
        <v>11</v>
      </c>
      <c r="C419" s="19" t="s">
        <v>181</v>
      </c>
      <c r="D419" s="19" t="s">
        <v>13</v>
      </c>
      <c r="E419" s="19" t="s">
        <v>14</v>
      </c>
      <c r="F419" s="20">
        <v>4560417.62</v>
      </c>
      <c r="G419" s="20">
        <v>509543.59</v>
      </c>
    </row>
    <row r="420" ht="15.75" customHeight="1">
      <c r="A420" s="19" t="s">
        <v>180</v>
      </c>
      <c r="B420" s="19" t="s">
        <v>11</v>
      </c>
      <c r="C420" s="19" t="s">
        <v>181</v>
      </c>
      <c r="D420" s="19" t="s">
        <v>15</v>
      </c>
      <c r="E420" s="19" t="s">
        <v>16</v>
      </c>
      <c r="F420" s="20">
        <v>5715878.56</v>
      </c>
      <c r="G420" s="20">
        <v>638645.3</v>
      </c>
    </row>
    <row r="421" ht="15.75" customHeight="1">
      <c r="A421" s="19" t="s">
        <v>180</v>
      </c>
      <c r="B421" s="19" t="s">
        <v>11</v>
      </c>
      <c r="C421" s="19" t="s">
        <v>181</v>
      </c>
      <c r="D421" s="19" t="s">
        <v>17</v>
      </c>
      <c r="E421" s="19" t="s">
        <v>18</v>
      </c>
      <c r="F421" s="20">
        <v>193503.66</v>
      </c>
      <c r="G421" s="20">
        <v>21620.51</v>
      </c>
    </row>
    <row r="422" ht="15.75" customHeight="1">
      <c r="A422" s="19" t="s">
        <v>180</v>
      </c>
      <c r="B422" s="19" t="s">
        <v>11</v>
      </c>
      <c r="C422" s="19" t="s">
        <v>181</v>
      </c>
      <c r="D422" s="19" t="s">
        <v>19</v>
      </c>
      <c r="E422" s="19" t="s">
        <v>20</v>
      </c>
      <c r="F422" s="20">
        <v>27469.99</v>
      </c>
      <c r="G422" s="20">
        <v>3069.27</v>
      </c>
    </row>
    <row r="423" ht="15.75" customHeight="1">
      <c r="A423" s="19" t="s">
        <v>180</v>
      </c>
      <c r="B423" s="19" t="s">
        <v>11</v>
      </c>
      <c r="C423" s="19" t="s">
        <v>181</v>
      </c>
      <c r="D423" s="19" t="s">
        <v>21</v>
      </c>
      <c r="E423" s="19" t="s">
        <v>22</v>
      </c>
      <c r="F423" s="20">
        <v>27464.24</v>
      </c>
      <c r="G423" s="20">
        <v>3068.63</v>
      </c>
    </row>
    <row r="424" ht="15.75" customHeight="1">
      <c r="A424" s="19" t="s">
        <v>180</v>
      </c>
      <c r="B424" s="19" t="s">
        <v>11</v>
      </c>
      <c r="C424" s="19" t="s">
        <v>181</v>
      </c>
      <c r="D424" s="19" t="s">
        <v>23</v>
      </c>
      <c r="E424" s="19" t="s">
        <v>24</v>
      </c>
      <c r="F424" s="20">
        <v>1.742031475E7</v>
      </c>
      <c r="G424" s="20">
        <v>1946402.84</v>
      </c>
    </row>
    <row r="425" ht="15.75" customHeight="1">
      <c r="A425" s="19" t="s">
        <v>180</v>
      </c>
      <c r="B425" s="19" t="s">
        <v>11</v>
      </c>
      <c r="C425" s="19" t="s">
        <v>181</v>
      </c>
      <c r="D425" s="19" t="s">
        <v>39</v>
      </c>
      <c r="E425" s="19" t="s">
        <v>40</v>
      </c>
      <c r="F425" s="20">
        <v>1296720.18</v>
      </c>
      <c r="G425" s="20">
        <v>144884.86</v>
      </c>
    </row>
    <row r="426" ht="15.75" customHeight="1">
      <c r="A426" s="19" t="s">
        <v>182</v>
      </c>
      <c r="B426" s="19" t="s">
        <v>11</v>
      </c>
      <c r="C426" s="19" t="s">
        <v>183</v>
      </c>
      <c r="D426" s="19" t="s">
        <v>13</v>
      </c>
      <c r="E426" s="19" t="s">
        <v>14</v>
      </c>
      <c r="F426" s="20">
        <v>2.0342087695E8</v>
      </c>
      <c r="G426" s="20">
        <v>2.549730484E7</v>
      </c>
    </row>
    <row r="427" ht="15.75" customHeight="1">
      <c r="A427" s="19" t="s">
        <v>182</v>
      </c>
      <c r="B427" s="19" t="s">
        <v>11</v>
      </c>
      <c r="C427" s="19" t="s">
        <v>183</v>
      </c>
      <c r="D427" s="19" t="s">
        <v>15</v>
      </c>
      <c r="E427" s="19" t="s">
        <v>16</v>
      </c>
      <c r="F427" s="20">
        <v>529706.04</v>
      </c>
      <c r="G427" s="20">
        <v>66394.74</v>
      </c>
    </row>
    <row r="428" ht="15.75" customHeight="1">
      <c r="A428" s="19" t="s">
        <v>182</v>
      </c>
      <c r="B428" s="19" t="s">
        <v>11</v>
      </c>
      <c r="C428" s="19" t="s">
        <v>183</v>
      </c>
      <c r="D428" s="19" t="s">
        <v>33</v>
      </c>
      <c r="E428" s="19" t="s">
        <v>34</v>
      </c>
      <c r="F428" s="20">
        <v>10102.39</v>
      </c>
      <c r="G428" s="20">
        <v>1266.26</v>
      </c>
    </row>
    <row r="429" ht="15.75" customHeight="1">
      <c r="A429" s="19" t="s">
        <v>182</v>
      </c>
      <c r="B429" s="19" t="s">
        <v>11</v>
      </c>
      <c r="C429" s="19" t="s">
        <v>183</v>
      </c>
      <c r="D429" s="19" t="s">
        <v>17</v>
      </c>
      <c r="E429" s="19" t="s">
        <v>18</v>
      </c>
      <c r="F429" s="20">
        <v>1.360553204E7</v>
      </c>
      <c r="G429" s="20">
        <v>1705352.98</v>
      </c>
    </row>
    <row r="430" ht="15.75" customHeight="1">
      <c r="A430" s="19" t="s">
        <v>182</v>
      </c>
      <c r="B430" s="19" t="s">
        <v>11</v>
      </c>
      <c r="C430" s="19" t="s">
        <v>183</v>
      </c>
      <c r="D430" s="19" t="s">
        <v>19</v>
      </c>
      <c r="E430" s="19" t="s">
        <v>20</v>
      </c>
      <c r="F430" s="20">
        <v>0.0</v>
      </c>
      <c r="G430" s="20">
        <v>0.0</v>
      </c>
    </row>
    <row r="431" ht="15.75" customHeight="1">
      <c r="A431" s="19" t="s">
        <v>182</v>
      </c>
      <c r="B431" s="19" t="s">
        <v>11</v>
      </c>
      <c r="C431" s="19" t="s">
        <v>183</v>
      </c>
      <c r="D431" s="19" t="s">
        <v>47</v>
      </c>
      <c r="E431" s="19" t="s">
        <v>48</v>
      </c>
      <c r="F431" s="20">
        <v>15657.4</v>
      </c>
      <c r="G431" s="20">
        <v>1962.54</v>
      </c>
    </row>
    <row r="432" ht="15.75" customHeight="1">
      <c r="A432" s="19" t="s">
        <v>182</v>
      </c>
      <c r="B432" s="19" t="s">
        <v>11</v>
      </c>
      <c r="C432" s="19" t="s">
        <v>183</v>
      </c>
      <c r="D432" s="19" t="s">
        <v>184</v>
      </c>
      <c r="E432" s="19" t="s">
        <v>185</v>
      </c>
      <c r="F432" s="20">
        <v>3250.28</v>
      </c>
      <c r="G432" s="20">
        <v>407.4</v>
      </c>
    </row>
    <row r="433" ht="15.75" customHeight="1">
      <c r="A433" s="19" t="s">
        <v>182</v>
      </c>
      <c r="B433" s="19" t="s">
        <v>11</v>
      </c>
      <c r="C433" s="19" t="s">
        <v>183</v>
      </c>
      <c r="D433" s="19" t="s">
        <v>21</v>
      </c>
      <c r="E433" s="19" t="s">
        <v>22</v>
      </c>
      <c r="F433" s="20">
        <v>634833.87</v>
      </c>
      <c r="G433" s="20">
        <v>79571.74</v>
      </c>
    </row>
    <row r="434" ht="15.75" customHeight="1">
      <c r="A434" s="19" t="s">
        <v>182</v>
      </c>
      <c r="B434" s="19" t="s">
        <v>11</v>
      </c>
      <c r="C434" s="19" t="s">
        <v>183</v>
      </c>
      <c r="D434" s="19" t="s">
        <v>58</v>
      </c>
      <c r="E434" s="19" t="s">
        <v>59</v>
      </c>
      <c r="F434" s="20">
        <v>3.152251503E7</v>
      </c>
      <c r="G434" s="20">
        <v>3951114.5</v>
      </c>
    </row>
    <row r="435" ht="15.75" customHeight="1">
      <c r="A435" s="19" t="s">
        <v>186</v>
      </c>
      <c r="B435" s="19" t="s">
        <v>11</v>
      </c>
      <c r="C435" s="19" t="s">
        <v>187</v>
      </c>
      <c r="D435" s="19" t="s">
        <v>13</v>
      </c>
      <c r="E435" s="19" t="s">
        <v>14</v>
      </c>
      <c r="F435" s="20">
        <v>5.275384453E7</v>
      </c>
      <c r="G435" s="20">
        <v>3046530.12</v>
      </c>
    </row>
    <row r="436" ht="15.75" customHeight="1">
      <c r="A436" s="19" t="s">
        <v>186</v>
      </c>
      <c r="B436" s="19" t="s">
        <v>11</v>
      </c>
      <c r="C436" s="19" t="s">
        <v>187</v>
      </c>
      <c r="D436" s="19" t="s">
        <v>64</v>
      </c>
      <c r="E436" s="19" t="s">
        <v>65</v>
      </c>
      <c r="F436" s="20">
        <v>0.0</v>
      </c>
      <c r="G436" s="20">
        <v>0.0</v>
      </c>
    </row>
    <row r="437" ht="15.75" customHeight="1">
      <c r="A437" s="19" t="s">
        <v>186</v>
      </c>
      <c r="B437" s="19" t="s">
        <v>11</v>
      </c>
      <c r="C437" s="19" t="s">
        <v>187</v>
      </c>
      <c r="D437" s="19" t="s">
        <v>17</v>
      </c>
      <c r="E437" s="19" t="s">
        <v>18</v>
      </c>
      <c r="F437" s="20">
        <v>2633439.24</v>
      </c>
      <c r="G437" s="20">
        <v>152080.9</v>
      </c>
    </row>
    <row r="438" ht="15.75" customHeight="1">
      <c r="A438" s="19" t="s">
        <v>186</v>
      </c>
      <c r="B438" s="19" t="s">
        <v>11</v>
      </c>
      <c r="C438" s="19" t="s">
        <v>187</v>
      </c>
      <c r="D438" s="19" t="s">
        <v>19</v>
      </c>
      <c r="E438" s="19" t="s">
        <v>20</v>
      </c>
      <c r="F438" s="20">
        <v>0.0</v>
      </c>
      <c r="G438" s="20">
        <v>0.0</v>
      </c>
    </row>
    <row r="439" ht="15.75" customHeight="1">
      <c r="A439" s="19" t="s">
        <v>186</v>
      </c>
      <c r="B439" s="19" t="s">
        <v>11</v>
      </c>
      <c r="C439" s="19" t="s">
        <v>187</v>
      </c>
      <c r="D439" s="19" t="s">
        <v>47</v>
      </c>
      <c r="E439" s="19" t="s">
        <v>48</v>
      </c>
      <c r="F439" s="20">
        <v>11924.17</v>
      </c>
      <c r="G439" s="20">
        <v>688.62</v>
      </c>
    </row>
    <row r="440" ht="15.75" customHeight="1">
      <c r="A440" s="19" t="s">
        <v>186</v>
      </c>
      <c r="B440" s="19" t="s">
        <v>11</v>
      </c>
      <c r="C440" s="19" t="s">
        <v>187</v>
      </c>
      <c r="D440" s="19" t="s">
        <v>21</v>
      </c>
      <c r="E440" s="19" t="s">
        <v>22</v>
      </c>
      <c r="F440" s="20">
        <v>266235.78</v>
      </c>
      <c r="G440" s="20">
        <v>15375.09</v>
      </c>
    </row>
    <row r="441" ht="15.75" customHeight="1">
      <c r="A441" s="19" t="s">
        <v>186</v>
      </c>
      <c r="B441" s="19" t="s">
        <v>11</v>
      </c>
      <c r="C441" s="19" t="s">
        <v>187</v>
      </c>
      <c r="D441" s="19" t="s">
        <v>39</v>
      </c>
      <c r="E441" s="19" t="s">
        <v>40</v>
      </c>
      <c r="F441" s="20">
        <v>1.419696028E7</v>
      </c>
      <c r="G441" s="20">
        <v>819873.27</v>
      </c>
    </row>
    <row r="442" ht="15.75" customHeight="1">
      <c r="A442" s="19" t="s">
        <v>188</v>
      </c>
      <c r="B442" s="19" t="s">
        <v>11</v>
      </c>
      <c r="C442" s="19" t="s">
        <v>189</v>
      </c>
      <c r="D442" s="19" t="s">
        <v>13</v>
      </c>
      <c r="E442" s="19" t="s">
        <v>14</v>
      </c>
      <c r="F442" s="20">
        <v>6.718109261E7</v>
      </c>
      <c r="G442" s="20">
        <v>2428688.29</v>
      </c>
    </row>
    <row r="443" ht="15.75" customHeight="1">
      <c r="A443" s="19" t="s">
        <v>188</v>
      </c>
      <c r="B443" s="19" t="s">
        <v>11</v>
      </c>
      <c r="C443" s="19" t="s">
        <v>189</v>
      </c>
      <c r="D443" s="19" t="s">
        <v>33</v>
      </c>
      <c r="E443" s="19" t="s">
        <v>34</v>
      </c>
      <c r="F443" s="20">
        <v>6617.69</v>
      </c>
      <c r="G443" s="20">
        <v>239.24</v>
      </c>
    </row>
    <row r="444" ht="15.75" customHeight="1">
      <c r="A444" s="19" t="s">
        <v>188</v>
      </c>
      <c r="B444" s="19" t="s">
        <v>11</v>
      </c>
      <c r="C444" s="19" t="s">
        <v>189</v>
      </c>
      <c r="D444" s="19" t="s">
        <v>17</v>
      </c>
      <c r="E444" s="19" t="s">
        <v>18</v>
      </c>
      <c r="F444" s="20">
        <v>891306.97</v>
      </c>
      <c r="G444" s="20">
        <v>32221.96</v>
      </c>
    </row>
    <row r="445" ht="15.75" customHeight="1">
      <c r="A445" s="19" t="s">
        <v>188</v>
      </c>
      <c r="B445" s="19" t="s">
        <v>11</v>
      </c>
      <c r="C445" s="19" t="s">
        <v>189</v>
      </c>
      <c r="D445" s="19" t="s">
        <v>19</v>
      </c>
      <c r="E445" s="19" t="s">
        <v>20</v>
      </c>
      <c r="F445" s="20">
        <v>0.0</v>
      </c>
      <c r="G445" s="20">
        <v>0.0</v>
      </c>
    </row>
    <row r="446" ht="15.75" customHeight="1">
      <c r="A446" s="19" t="s">
        <v>188</v>
      </c>
      <c r="B446" s="19" t="s">
        <v>11</v>
      </c>
      <c r="C446" s="19" t="s">
        <v>189</v>
      </c>
      <c r="D446" s="19" t="s">
        <v>21</v>
      </c>
      <c r="E446" s="19" t="s">
        <v>22</v>
      </c>
      <c r="F446" s="20">
        <v>660309.48</v>
      </c>
      <c r="G446" s="20">
        <v>23871.09</v>
      </c>
    </row>
    <row r="447" ht="15.75" customHeight="1">
      <c r="A447" s="19" t="s">
        <v>188</v>
      </c>
      <c r="B447" s="19" t="s">
        <v>11</v>
      </c>
      <c r="C447" s="19" t="s">
        <v>189</v>
      </c>
      <c r="D447" s="19" t="s">
        <v>39</v>
      </c>
      <c r="E447" s="19" t="s">
        <v>40</v>
      </c>
      <c r="F447" s="20">
        <v>1.692050625E7</v>
      </c>
      <c r="G447" s="20">
        <v>611699.42</v>
      </c>
    </row>
    <row r="448" ht="15.75" customHeight="1">
      <c r="A448" s="19" t="s">
        <v>190</v>
      </c>
      <c r="B448" s="19" t="s">
        <v>11</v>
      </c>
      <c r="C448" s="19" t="s">
        <v>191</v>
      </c>
      <c r="D448" s="19" t="s">
        <v>13</v>
      </c>
      <c r="E448" s="19" t="s">
        <v>14</v>
      </c>
      <c r="F448" s="20">
        <v>1.973990635E7</v>
      </c>
      <c r="G448" s="20">
        <v>933991.53</v>
      </c>
    </row>
    <row r="449" ht="15.75" customHeight="1">
      <c r="A449" s="19" t="s">
        <v>190</v>
      </c>
      <c r="B449" s="19" t="s">
        <v>11</v>
      </c>
      <c r="C449" s="19" t="s">
        <v>191</v>
      </c>
      <c r="D449" s="19" t="s">
        <v>15</v>
      </c>
      <c r="E449" s="19" t="s">
        <v>16</v>
      </c>
      <c r="F449" s="20">
        <v>1.577058849E7</v>
      </c>
      <c r="G449" s="20">
        <v>746183.69</v>
      </c>
    </row>
    <row r="450" ht="15.75" customHeight="1">
      <c r="A450" s="19" t="s">
        <v>190</v>
      </c>
      <c r="B450" s="19" t="s">
        <v>11</v>
      </c>
      <c r="C450" s="19" t="s">
        <v>191</v>
      </c>
      <c r="D450" s="19" t="s">
        <v>17</v>
      </c>
      <c r="E450" s="19" t="s">
        <v>18</v>
      </c>
      <c r="F450" s="20">
        <v>1443072.2</v>
      </c>
      <c r="G450" s="20">
        <v>68278.81</v>
      </c>
    </row>
    <row r="451" ht="15.75" customHeight="1">
      <c r="A451" s="19" t="s">
        <v>190</v>
      </c>
      <c r="B451" s="19" t="s">
        <v>11</v>
      </c>
      <c r="C451" s="19" t="s">
        <v>191</v>
      </c>
      <c r="D451" s="19" t="s">
        <v>19</v>
      </c>
      <c r="E451" s="19" t="s">
        <v>20</v>
      </c>
      <c r="F451" s="20">
        <v>223976.33</v>
      </c>
      <c r="G451" s="20">
        <v>10597.42</v>
      </c>
    </row>
    <row r="452" ht="15.75" customHeight="1">
      <c r="A452" s="19" t="s">
        <v>190</v>
      </c>
      <c r="B452" s="19" t="s">
        <v>11</v>
      </c>
      <c r="C452" s="19" t="s">
        <v>191</v>
      </c>
      <c r="D452" s="19" t="s">
        <v>47</v>
      </c>
      <c r="E452" s="19" t="s">
        <v>48</v>
      </c>
      <c r="F452" s="20">
        <v>9181.97</v>
      </c>
      <c r="G452" s="20">
        <v>434.44</v>
      </c>
    </row>
    <row r="453" ht="15.75" customHeight="1">
      <c r="A453" s="19" t="s">
        <v>190</v>
      </c>
      <c r="B453" s="19" t="s">
        <v>11</v>
      </c>
      <c r="C453" s="19" t="s">
        <v>191</v>
      </c>
      <c r="D453" s="19" t="s">
        <v>21</v>
      </c>
      <c r="E453" s="19" t="s">
        <v>22</v>
      </c>
      <c r="F453" s="20">
        <v>300056.49</v>
      </c>
      <c r="G453" s="20">
        <v>14197.14</v>
      </c>
    </row>
    <row r="454" ht="15.75" customHeight="1">
      <c r="A454" s="19" t="s">
        <v>190</v>
      </c>
      <c r="B454" s="19" t="s">
        <v>11</v>
      </c>
      <c r="C454" s="19" t="s">
        <v>191</v>
      </c>
      <c r="D454" s="19" t="s">
        <v>23</v>
      </c>
      <c r="E454" s="19" t="s">
        <v>24</v>
      </c>
      <c r="F454" s="20">
        <v>8.807260917E7</v>
      </c>
      <c r="G454" s="20">
        <v>4167145.97</v>
      </c>
    </row>
    <row r="455" ht="15.75" customHeight="1">
      <c r="A455" s="19" t="s">
        <v>192</v>
      </c>
      <c r="B455" s="19" t="s">
        <v>11</v>
      </c>
      <c r="C455" s="19" t="s">
        <v>193</v>
      </c>
      <c r="D455" s="19" t="s">
        <v>13</v>
      </c>
      <c r="E455" s="19" t="s">
        <v>14</v>
      </c>
      <c r="F455" s="20">
        <v>6294419.92</v>
      </c>
      <c r="G455" s="20">
        <v>1.437064995E7</v>
      </c>
    </row>
    <row r="456" ht="15.75" customHeight="1">
      <c r="A456" s="19" t="s">
        <v>192</v>
      </c>
      <c r="B456" s="19" t="s">
        <v>11</v>
      </c>
      <c r="C456" s="19" t="s">
        <v>193</v>
      </c>
      <c r="D456" s="19" t="s">
        <v>64</v>
      </c>
      <c r="E456" s="19" t="s">
        <v>65</v>
      </c>
      <c r="F456" s="20">
        <v>127906.2</v>
      </c>
      <c r="G456" s="20">
        <v>292019.81</v>
      </c>
    </row>
    <row r="457" ht="15.75" customHeight="1">
      <c r="A457" s="19" t="s">
        <v>192</v>
      </c>
      <c r="B457" s="19" t="s">
        <v>11</v>
      </c>
      <c r="C457" s="19" t="s">
        <v>193</v>
      </c>
      <c r="D457" s="19" t="s">
        <v>17</v>
      </c>
      <c r="E457" s="19" t="s">
        <v>18</v>
      </c>
      <c r="F457" s="20">
        <v>36968.63</v>
      </c>
      <c r="G457" s="20">
        <v>84402.27</v>
      </c>
    </row>
    <row r="458" ht="15.75" customHeight="1">
      <c r="A458" s="19" t="s">
        <v>192</v>
      </c>
      <c r="B458" s="19" t="s">
        <v>11</v>
      </c>
      <c r="C458" s="19" t="s">
        <v>193</v>
      </c>
      <c r="D458" s="19" t="s">
        <v>19</v>
      </c>
      <c r="E458" s="19" t="s">
        <v>20</v>
      </c>
      <c r="F458" s="20">
        <v>16557.09</v>
      </c>
      <c r="G458" s="20">
        <v>37801.12</v>
      </c>
    </row>
    <row r="459" ht="15.75" customHeight="1">
      <c r="A459" s="19" t="s">
        <v>192</v>
      </c>
      <c r="B459" s="19" t="s">
        <v>11</v>
      </c>
      <c r="C459" s="19" t="s">
        <v>193</v>
      </c>
      <c r="D459" s="19" t="s">
        <v>21</v>
      </c>
      <c r="E459" s="19" t="s">
        <v>22</v>
      </c>
      <c r="F459" s="20">
        <v>77513.79</v>
      </c>
      <c r="G459" s="20">
        <v>176970.02</v>
      </c>
    </row>
    <row r="460" ht="15.75" customHeight="1">
      <c r="A460" s="19" t="s">
        <v>192</v>
      </c>
      <c r="B460" s="19" t="s">
        <v>11</v>
      </c>
      <c r="C460" s="19" t="s">
        <v>193</v>
      </c>
      <c r="D460" s="19" t="s">
        <v>39</v>
      </c>
      <c r="E460" s="19" t="s">
        <v>40</v>
      </c>
      <c r="F460" s="20">
        <v>543296.37</v>
      </c>
      <c r="G460" s="20">
        <v>1240387.83</v>
      </c>
    </row>
    <row r="461" ht="15.75" customHeight="1">
      <c r="A461" s="19" t="s">
        <v>194</v>
      </c>
      <c r="B461" s="19" t="s">
        <v>11</v>
      </c>
      <c r="C461" s="19" t="s">
        <v>195</v>
      </c>
      <c r="D461" s="19" t="s">
        <v>13</v>
      </c>
      <c r="E461" s="19" t="s">
        <v>14</v>
      </c>
      <c r="F461" s="20">
        <v>0.0</v>
      </c>
      <c r="G461" s="20">
        <v>2.74519203E7</v>
      </c>
    </row>
    <row r="462" ht="15.75" customHeight="1">
      <c r="A462" s="19" t="s">
        <v>194</v>
      </c>
      <c r="B462" s="19" t="s">
        <v>11</v>
      </c>
      <c r="C462" s="19" t="s">
        <v>195</v>
      </c>
      <c r="D462" s="19" t="s">
        <v>31</v>
      </c>
      <c r="E462" s="19" t="s">
        <v>32</v>
      </c>
      <c r="F462" s="20">
        <v>0.0</v>
      </c>
      <c r="G462" s="20">
        <v>0.0</v>
      </c>
    </row>
    <row r="463" ht="15.75" customHeight="1">
      <c r="A463" s="19" t="s">
        <v>194</v>
      </c>
      <c r="B463" s="19" t="s">
        <v>11</v>
      </c>
      <c r="C463" s="19" t="s">
        <v>195</v>
      </c>
      <c r="D463" s="19" t="s">
        <v>33</v>
      </c>
      <c r="E463" s="19" t="s">
        <v>34</v>
      </c>
      <c r="F463" s="20">
        <v>0.0</v>
      </c>
      <c r="G463" s="20">
        <v>151081.32</v>
      </c>
    </row>
    <row r="464" ht="15.75" customHeight="1">
      <c r="A464" s="19" t="s">
        <v>194</v>
      </c>
      <c r="B464" s="19" t="s">
        <v>11</v>
      </c>
      <c r="C464" s="19" t="s">
        <v>195</v>
      </c>
      <c r="D464" s="19" t="s">
        <v>148</v>
      </c>
      <c r="E464" s="19" t="s">
        <v>149</v>
      </c>
      <c r="F464" s="20">
        <v>0.0</v>
      </c>
      <c r="G464" s="20">
        <v>12232.0</v>
      </c>
    </row>
    <row r="465" ht="15.75" customHeight="1">
      <c r="A465" s="19" t="s">
        <v>194</v>
      </c>
      <c r="B465" s="19" t="s">
        <v>11</v>
      </c>
      <c r="C465" s="19" t="s">
        <v>195</v>
      </c>
      <c r="D465" s="19" t="s">
        <v>64</v>
      </c>
      <c r="E465" s="19" t="s">
        <v>65</v>
      </c>
      <c r="F465" s="20">
        <v>0.0</v>
      </c>
      <c r="G465" s="20">
        <v>1052531.07</v>
      </c>
    </row>
    <row r="466" ht="15.75" customHeight="1">
      <c r="A466" s="19" t="s">
        <v>194</v>
      </c>
      <c r="B466" s="19" t="s">
        <v>11</v>
      </c>
      <c r="C466" s="19" t="s">
        <v>195</v>
      </c>
      <c r="D466" s="19" t="s">
        <v>17</v>
      </c>
      <c r="E466" s="19" t="s">
        <v>18</v>
      </c>
      <c r="F466" s="20">
        <v>0.0</v>
      </c>
      <c r="G466" s="20">
        <v>299048.62</v>
      </c>
    </row>
    <row r="467" ht="15.75" customHeight="1">
      <c r="A467" s="19" t="s">
        <v>194</v>
      </c>
      <c r="B467" s="19" t="s">
        <v>11</v>
      </c>
      <c r="C467" s="19" t="s">
        <v>195</v>
      </c>
      <c r="D467" s="19" t="s">
        <v>19</v>
      </c>
      <c r="E467" s="19" t="s">
        <v>20</v>
      </c>
      <c r="F467" s="20">
        <v>0.0</v>
      </c>
      <c r="G467" s="20">
        <v>0.0</v>
      </c>
    </row>
    <row r="468" ht="15.75" customHeight="1">
      <c r="A468" s="19" t="s">
        <v>194</v>
      </c>
      <c r="B468" s="19" t="s">
        <v>11</v>
      </c>
      <c r="C468" s="19" t="s">
        <v>195</v>
      </c>
      <c r="D468" s="19" t="s">
        <v>47</v>
      </c>
      <c r="E468" s="19" t="s">
        <v>48</v>
      </c>
      <c r="F468" s="20">
        <v>0.0</v>
      </c>
      <c r="G468" s="20">
        <v>0.0</v>
      </c>
    </row>
    <row r="469" ht="15.75" customHeight="1">
      <c r="A469" s="19" t="s">
        <v>194</v>
      </c>
      <c r="B469" s="19" t="s">
        <v>11</v>
      </c>
      <c r="C469" s="19" t="s">
        <v>195</v>
      </c>
      <c r="D469" s="19" t="s">
        <v>196</v>
      </c>
      <c r="E469" s="19" t="s">
        <v>197</v>
      </c>
      <c r="F469" s="20">
        <v>0.0</v>
      </c>
      <c r="G469" s="20">
        <v>0.0</v>
      </c>
    </row>
    <row r="470" ht="15.75" customHeight="1">
      <c r="A470" s="19" t="s">
        <v>194</v>
      </c>
      <c r="B470" s="19" t="s">
        <v>11</v>
      </c>
      <c r="C470" s="19" t="s">
        <v>195</v>
      </c>
      <c r="D470" s="19" t="s">
        <v>21</v>
      </c>
      <c r="E470" s="19" t="s">
        <v>22</v>
      </c>
      <c r="F470" s="20">
        <v>0.0</v>
      </c>
      <c r="G470" s="20">
        <v>194586.67</v>
      </c>
    </row>
    <row r="471" ht="15.75" customHeight="1">
      <c r="A471" s="19" t="s">
        <v>194</v>
      </c>
      <c r="B471" s="19" t="s">
        <v>11</v>
      </c>
      <c r="C471" s="19" t="s">
        <v>195</v>
      </c>
      <c r="D471" s="19" t="s">
        <v>39</v>
      </c>
      <c r="E471" s="19" t="s">
        <v>40</v>
      </c>
      <c r="F471" s="20">
        <v>0.0</v>
      </c>
      <c r="G471" s="20">
        <v>3291645.02</v>
      </c>
    </row>
    <row r="472" ht="15.75" customHeight="1">
      <c r="A472" s="19" t="s">
        <v>198</v>
      </c>
      <c r="B472" s="19" t="s">
        <v>11</v>
      </c>
      <c r="C472" s="19" t="s">
        <v>199</v>
      </c>
      <c r="D472" s="19" t="s">
        <v>13</v>
      </c>
      <c r="E472" s="19" t="s">
        <v>14</v>
      </c>
      <c r="F472" s="20">
        <v>2.60876297E7</v>
      </c>
      <c r="G472" s="20">
        <v>1749884.4</v>
      </c>
    </row>
    <row r="473" ht="15.75" customHeight="1">
      <c r="A473" s="19" t="s">
        <v>198</v>
      </c>
      <c r="B473" s="19" t="s">
        <v>11</v>
      </c>
      <c r="C473" s="19" t="s">
        <v>199</v>
      </c>
      <c r="D473" s="19" t="s">
        <v>15</v>
      </c>
      <c r="E473" s="19" t="s">
        <v>16</v>
      </c>
      <c r="F473" s="20">
        <v>3586503.73</v>
      </c>
      <c r="G473" s="20">
        <v>240572.52</v>
      </c>
    </row>
    <row r="474" ht="15.75" customHeight="1">
      <c r="A474" s="19" t="s">
        <v>198</v>
      </c>
      <c r="B474" s="19" t="s">
        <v>11</v>
      </c>
      <c r="C474" s="19" t="s">
        <v>199</v>
      </c>
      <c r="D474" s="19" t="s">
        <v>17</v>
      </c>
      <c r="E474" s="19" t="s">
        <v>18</v>
      </c>
      <c r="F474" s="20">
        <v>437010.1</v>
      </c>
      <c r="G474" s="20">
        <v>29313.4</v>
      </c>
    </row>
    <row r="475" ht="15.75" customHeight="1">
      <c r="A475" s="19" t="s">
        <v>198</v>
      </c>
      <c r="B475" s="19" t="s">
        <v>11</v>
      </c>
      <c r="C475" s="19" t="s">
        <v>199</v>
      </c>
      <c r="D475" s="19" t="s">
        <v>19</v>
      </c>
      <c r="E475" s="19" t="s">
        <v>20</v>
      </c>
      <c r="F475" s="20">
        <v>0.0</v>
      </c>
      <c r="G475" s="20">
        <v>0.0</v>
      </c>
    </row>
    <row r="476" ht="15.75" customHeight="1">
      <c r="A476" s="19" t="s">
        <v>198</v>
      </c>
      <c r="B476" s="19" t="s">
        <v>11</v>
      </c>
      <c r="C476" s="19" t="s">
        <v>199</v>
      </c>
      <c r="D476" s="19" t="s">
        <v>21</v>
      </c>
      <c r="E476" s="19" t="s">
        <v>22</v>
      </c>
      <c r="F476" s="20">
        <v>96693.24</v>
      </c>
      <c r="G476" s="20">
        <v>6485.91</v>
      </c>
    </row>
    <row r="477" ht="15.75" customHeight="1">
      <c r="A477" s="19" t="s">
        <v>198</v>
      </c>
      <c r="B477" s="19" t="s">
        <v>11</v>
      </c>
      <c r="C477" s="19" t="s">
        <v>199</v>
      </c>
      <c r="D477" s="19" t="s">
        <v>39</v>
      </c>
      <c r="E477" s="19" t="s">
        <v>40</v>
      </c>
      <c r="F477" s="20">
        <v>498288.23</v>
      </c>
      <c r="G477" s="20">
        <v>33423.77</v>
      </c>
    </row>
    <row r="478" ht="15.75" customHeight="1">
      <c r="A478" s="19" t="s">
        <v>200</v>
      </c>
      <c r="B478" s="19" t="s">
        <v>11</v>
      </c>
      <c r="C478" s="19" t="s">
        <v>201</v>
      </c>
      <c r="D478" s="19" t="s">
        <v>13</v>
      </c>
      <c r="E478" s="19" t="s">
        <v>14</v>
      </c>
      <c r="F478" s="20">
        <v>0.0</v>
      </c>
      <c r="G478" s="20">
        <v>4.024238068E7</v>
      </c>
    </row>
    <row r="479" ht="15.75" customHeight="1">
      <c r="A479" s="19" t="s">
        <v>200</v>
      </c>
      <c r="B479" s="19" t="s">
        <v>11</v>
      </c>
      <c r="C479" s="19" t="s">
        <v>201</v>
      </c>
      <c r="D479" s="19" t="s">
        <v>15</v>
      </c>
      <c r="E479" s="19" t="s">
        <v>16</v>
      </c>
      <c r="F479" s="20">
        <v>0.0</v>
      </c>
      <c r="G479" s="20">
        <v>264579.02</v>
      </c>
    </row>
    <row r="480" ht="15.75" customHeight="1">
      <c r="A480" s="19" t="s">
        <v>200</v>
      </c>
      <c r="B480" s="19" t="s">
        <v>11</v>
      </c>
      <c r="C480" s="19" t="s">
        <v>201</v>
      </c>
      <c r="D480" s="19" t="s">
        <v>31</v>
      </c>
      <c r="E480" s="19" t="s">
        <v>32</v>
      </c>
      <c r="F480" s="20">
        <v>0.0</v>
      </c>
      <c r="G480" s="20">
        <v>29973.74</v>
      </c>
    </row>
    <row r="481" ht="15.75" customHeight="1">
      <c r="A481" s="19" t="s">
        <v>200</v>
      </c>
      <c r="B481" s="19" t="s">
        <v>11</v>
      </c>
      <c r="C481" s="19" t="s">
        <v>201</v>
      </c>
      <c r="D481" s="19" t="s">
        <v>33</v>
      </c>
      <c r="E481" s="19" t="s">
        <v>34</v>
      </c>
      <c r="F481" s="20">
        <v>0.0</v>
      </c>
      <c r="G481" s="20">
        <v>9346.62</v>
      </c>
    </row>
    <row r="482" ht="15.75" customHeight="1">
      <c r="A482" s="19" t="s">
        <v>200</v>
      </c>
      <c r="B482" s="19" t="s">
        <v>11</v>
      </c>
      <c r="C482" s="19" t="s">
        <v>201</v>
      </c>
      <c r="D482" s="19" t="s">
        <v>148</v>
      </c>
      <c r="E482" s="19" t="s">
        <v>149</v>
      </c>
      <c r="F482" s="20">
        <v>0.0</v>
      </c>
      <c r="G482" s="20">
        <v>7558.85</v>
      </c>
    </row>
    <row r="483" ht="15.75" customHeight="1">
      <c r="A483" s="19" t="s">
        <v>200</v>
      </c>
      <c r="B483" s="19" t="s">
        <v>11</v>
      </c>
      <c r="C483" s="19" t="s">
        <v>201</v>
      </c>
      <c r="D483" s="19" t="s">
        <v>64</v>
      </c>
      <c r="E483" s="19" t="s">
        <v>65</v>
      </c>
      <c r="F483" s="20">
        <v>0.0</v>
      </c>
      <c r="G483" s="20">
        <v>1059878.11</v>
      </c>
    </row>
    <row r="484" ht="15.75" customHeight="1">
      <c r="A484" s="19" t="s">
        <v>200</v>
      </c>
      <c r="B484" s="19" t="s">
        <v>11</v>
      </c>
      <c r="C484" s="19" t="s">
        <v>201</v>
      </c>
      <c r="D484" s="19" t="s">
        <v>17</v>
      </c>
      <c r="E484" s="19" t="s">
        <v>18</v>
      </c>
      <c r="F484" s="20">
        <v>0.0</v>
      </c>
      <c r="G484" s="20">
        <v>128347.87</v>
      </c>
    </row>
    <row r="485" ht="15.75" customHeight="1">
      <c r="A485" s="19" t="s">
        <v>200</v>
      </c>
      <c r="B485" s="19" t="s">
        <v>11</v>
      </c>
      <c r="C485" s="19" t="s">
        <v>201</v>
      </c>
      <c r="D485" s="19" t="s">
        <v>19</v>
      </c>
      <c r="E485" s="19" t="s">
        <v>20</v>
      </c>
      <c r="F485" s="20">
        <v>0.0</v>
      </c>
      <c r="G485" s="20">
        <v>41489.11</v>
      </c>
    </row>
    <row r="486" ht="15.75" customHeight="1">
      <c r="A486" s="19" t="s">
        <v>200</v>
      </c>
      <c r="B486" s="19" t="s">
        <v>11</v>
      </c>
      <c r="C486" s="19" t="s">
        <v>201</v>
      </c>
      <c r="D486" s="19" t="s">
        <v>21</v>
      </c>
      <c r="E486" s="19" t="s">
        <v>22</v>
      </c>
      <c r="F486" s="20">
        <v>0.0</v>
      </c>
      <c r="G486" s="20">
        <v>0.0</v>
      </c>
    </row>
    <row r="487" ht="15.75" customHeight="1">
      <c r="A487" s="19" t="s">
        <v>202</v>
      </c>
      <c r="B487" s="19" t="s">
        <v>11</v>
      </c>
      <c r="C487" s="19" t="s">
        <v>203</v>
      </c>
      <c r="D487" s="19" t="s">
        <v>13</v>
      </c>
      <c r="E487" s="19" t="s">
        <v>14</v>
      </c>
      <c r="F487" s="20">
        <v>2.584035437E7</v>
      </c>
      <c r="G487" s="20">
        <v>3356502.19</v>
      </c>
    </row>
    <row r="488" ht="15.75" customHeight="1">
      <c r="A488" s="19" t="s">
        <v>202</v>
      </c>
      <c r="B488" s="19" t="s">
        <v>11</v>
      </c>
      <c r="C488" s="19" t="s">
        <v>203</v>
      </c>
      <c r="D488" s="19" t="s">
        <v>31</v>
      </c>
      <c r="E488" s="19" t="s">
        <v>32</v>
      </c>
      <c r="F488" s="20">
        <v>81509.08</v>
      </c>
      <c r="G488" s="20">
        <v>10587.53</v>
      </c>
    </row>
    <row r="489" ht="15.75" customHeight="1">
      <c r="A489" s="19" t="s">
        <v>202</v>
      </c>
      <c r="B489" s="19" t="s">
        <v>11</v>
      </c>
      <c r="C489" s="19" t="s">
        <v>203</v>
      </c>
      <c r="D489" s="19" t="s">
        <v>33</v>
      </c>
      <c r="E489" s="19" t="s">
        <v>34</v>
      </c>
      <c r="F489" s="20">
        <v>24586.04</v>
      </c>
      <c r="G489" s="20">
        <v>3193.57</v>
      </c>
    </row>
    <row r="490" ht="15.75" customHeight="1">
      <c r="A490" s="19" t="s">
        <v>202</v>
      </c>
      <c r="B490" s="19" t="s">
        <v>11</v>
      </c>
      <c r="C490" s="19" t="s">
        <v>203</v>
      </c>
      <c r="D490" s="19" t="s">
        <v>17</v>
      </c>
      <c r="E490" s="19" t="s">
        <v>18</v>
      </c>
      <c r="F490" s="20">
        <v>192320.43</v>
      </c>
      <c r="G490" s="20">
        <v>24981.23</v>
      </c>
    </row>
    <row r="491" ht="15.75" customHeight="1">
      <c r="A491" s="19" t="s">
        <v>202</v>
      </c>
      <c r="B491" s="19" t="s">
        <v>11</v>
      </c>
      <c r="C491" s="19" t="s">
        <v>203</v>
      </c>
      <c r="D491" s="19" t="s">
        <v>19</v>
      </c>
      <c r="E491" s="19" t="s">
        <v>20</v>
      </c>
      <c r="F491" s="20">
        <v>133640.12</v>
      </c>
      <c r="G491" s="20">
        <v>17359.02</v>
      </c>
    </row>
    <row r="492" ht="15.75" customHeight="1">
      <c r="A492" s="19" t="s">
        <v>202</v>
      </c>
      <c r="B492" s="19" t="s">
        <v>11</v>
      </c>
      <c r="C492" s="19" t="s">
        <v>203</v>
      </c>
      <c r="D492" s="19" t="s">
        <v>21</v>
      </c>
      <c r="E492" s="19" t="s">
        <v>22</v>
      </c>
      <c r="F492" s="20">
        <v>153491.76</v>
      </c>
      <c r="G492" s="20">
        <v>19937.63</v>
      </c>
    </row>
    <row r="493" ht="15.75" customHeight="1">
      <c r="A493" s="19" t="s">
        <v>202</v>
      </c>
      <c r="B493" s="19" t="s">
        <v>11</v>
      </c>
      <c r="C493" s="19" t="s">
        <v>203</v>
      </c>
      <c r="D493" s="19" t="s">
        <v>39</v>
      </c>
      <c r="E493" s="19" t="s">
        <v>40</v>
      </c>
      <c r="F493" s="20">
        <v>2.53325522E7</v>
      </c>
      <c r="G493" s="20">
        <v>3290541.83</v>
      </c>
    </row>
    <row r="494" ht="15.75" customHeight="1">
      <c r="A494" s="19" t="s">
        <v>204</v>
      </c>
      <c r="B494" s="19" t="s">
        <v>11</v>
      </c>
      <c r="C494" s="19" t="s">
        <v>205</v>
      </c>
      <c r="D494" s="19" t="s">
        <v>13</v>
      </c>
      <c r="E494" s="19" t="s">
        <v>14</v>
      </c>
      <c r="F494" s="20">
        <v>1.216921168E7</v>
      </c>
      <c r="G494" s="20">
        <v>1113882.27</v>
      </c>
    </row>
    <row r="495" ht="15.75" customHeight="1">
      <c r="A495" s="19" t="s">
        <v>204</v>
      </c>
      <c r="B495" s="19" t="s">
        <v>11</v>
      </c>
      <c r="C495" s="19" t="s">
        <v>205</v>
      </c>
      <c r="D495" s="19" t="s">
        <v>15</v>
      </c>
      <c r="E495" s="19" t="s">
        <v>16</v>
      </c>
      <c r="F495" s="20">
        <v>3100312.46</v>
      </c>
      <c r="G495" s="20">
        <v>283780.35</v>
      </c>
    </row>
    <row r="496" ht="15.75" customHeight="1">
      <c r="A496" s="19" t="s">
        <v>204</v>
      </c>
      <c r="B496" s="19" t="s">
        <v>11</v>
      </c>
      <c r="C496" s="19" t="s">
        <v>205</v>
      </c>
      <c r="D496" s="19" t="s">
        <v>33</v>
      </c>
      <c r="E496" s="19" t="s">
        <v>34</v>
      </c>
      <c r="F496" s="20">
        <v>0.0</v>
      </c>
      <c r="G496" s="20">
        <v>0.0</v>
      </c>
    </row>
    <row r="497" ht="15.75" customHeight="1">
      <c r="A497" s="19" t="s">
        <v>204</v>
      </c>
      <c r="B497" s="19" t="s">
        <v>11</v>
      </c>
      <c r="C497" s="19" t="s">
        <v>205</v>
      </c>
      <c r="D497" s="19" t="s">
        <v>17</v>
      </c>
      <c r="E497" s="19" t="s">
        <v>18</v>
      </c>
      <c r="F497" s="20">
        <v>275383.91</v>
      </c>
      <c r="G497" s="20">
        <v>25206.67</v>
      </c>
    </row>
    <row r="498" ht="15.75" customHeight="1">
      <c r="A498" s="19" t="s">
        <v>204</v>
      </c>
      <c r="B498" s="19" t="s">
        <v>11</v>
      </c>
      <c r="C498" s="19" t="s">
        <v>205</v>
      </c>
      <c r="D498" s="19" t="s">
        <v>19</v>
      </c>
      <c r="E498" s="19" t="s">
        <v>20</v>
      </c>
      <c r="F498" s="20">
        <v>0.0</v>
      </c>
      <c r="G498" s="20">
        <v>0.0</v>
      </c>
    </row>
    <row r="499" ht="15.75" customHeight="1">
      <c r="A499" s="19" t="s">
        <v>204</v>
      </c>
      <c r="B499" s="19" t="s">
        <v>11</v>
      </c>
      <c r="C499" s="19" t="s">
        <v>205</v>
      </c>
      <c r="D499" s="19" t="s">
        <v>21</v>
      </c>
      <c r="E499" s="19" t="s">
        <v>22</v>
      </c>
      <c r="F499" s="20">
        <v>135095.95</v>
      </c>
      <c r="G499" s="20">
        <v>12365.71</v>
      </c>
    </row>
    <row r="500" ht="15.75" customHeight="1">
      <c r="A500" s="19" t="s">
        <v>206</v>
      </c>
      <c r="B500" s="19" t="s">
        <v>11</v>
      </c>
      <c r="C500" s="19" t="s">
        <v>207</v>
      </c>
      <c r="D500" s="19" t="s">
        <v>13</v>
      </c>
      <c r="E500" s="19" t="s">
        <v>14</v>
      </c>
      <c r="F500" s="20">
        <v>0.0</v>
      </c>
      <c r="G500" s="20">
        <v>4575267.25</v>
      </c>
    </row>
    <row r="501" ht="15.75" customHeight="1">
      <c r="A501" s="19" t="s">
        <v>206</v>
      </c>
      <c r="B501" s="19" t="s">
        <v>11</v>
      </c>
      <c r="C501" s="19" t="s">
        <v>207</v>
      </c>
      <c r="D501" s="19" t="s">
        <v>17</v>
      </c>
      <c r="E501" s="19" t="s">
        <v>18</v>
      </c>
      <c r="F501" s="20">
        <v>0.0</v>
      </c>
      <c r="G501" s="20">
        <v>52436.39</v>
      </c>
    </row>
    <row r="502" ht="15.75" customHeight="1">
      <c r="A502" s="19" t="s">
        <v>206</v>
      </c>
      <c r="B502" s="19" t="s">
        <v>11</v>
      </c>
      <c r="C502" s="19" t="s">
        <v>207</v>
      </c>
      <c r="D502" s="19" t="s">
        <v>19</v>
      </c>
      <c r="E502" s="19" t="s">
        <v>20</v>
      </c>
      <c r="F502" s="20">
        <v>0.0</v>
      </c>
      <c r="G502" s="20">
        <v>208.71</v>
      </c>
    </row>
    <row r="503" ht="15.75" customHeight="1">
      <c r="A503" s="19" t="s">
        <v>206</v>
      </c>
      <c r="B503" s="19" t="s">
        <v>11</v>
      </c>
      <c r="C503" s="19" t="s">
        <v>207</v>
      </c>
      <c r="D503" s="19" t="s">
        <v>21</v>
      </c>
      <c r="E503" s="19" t="s">
        <v>22</v>
      </c>
      <c r="F503" s="20">
        <v>0.0</v>
      </c>
      <c r="G503" s="20">
        <v>15970.55</v>
      </c>
    </row>
    <row r="504" ht="15.75" customHeight="1">
      <c r="A504" s="19" t="s">
        <v>206</v>
      </c>
      <c r="B504" s="19" t="s">
        <v>11</v>
      </c>
      <c r="C504" s="19" t="s">
        <v>207</v>
      </c>
      <c r="D504" s="19" t="s">
        <v>39</v>
      </c>
      <c r="E504" s="19" t="s">
        <v>40</v>
      </c>
      <c r="F504" s="20">
        <v>0.0</v>
      </c>
      <c r="G504" s="20">
        <v>2531117.1</v>
      </c>
    </row>
    <row r="505" ht="15.75" customHeight="1">
      <c r="A505" s="19" t="s">
        <v>208</v>
      </c>
      <c r="B505" s="19" t="s">
        <v>11</v>
      </c>
      <c r="C505" s="19" t="s">
        <v>209</v>
      </c>
      <c r="D505" s="19" t="s">
        <v>13</v>
      </c>
      <c r="E505" s="19" t="s">
        <v>14</v>
      </c>
      <c r="F505" s="20">
        <v>949666.74</v>
      </c>
      <c r="G505" s="20">
        <v>1244090.19</v>
      </c>
    </row>
    <row r="506" ht="15.75" customHeight="1">
      <c r="A506" s="19" t="s">
        <v>208</v>
      </c>
      <c r="B506" s="19" t="s">
        <v>11</v>
      </c>
      <c r="C506" s="19" t="s">
        <v>209</v>
      </c>
      <c r="D506" s="19" t="s">
        <v>15</v>
      </c>
      <c r="E506" s="19" t="s">
        <v>16</v>
      </c>
      <c r="F506" s="20">
        <v>5020.37</v>
      </c>
      <c r="G506" s="20">
        <v>6576.83</v>
      </c>
    </row>
    <row r="507" ht="15.75" customHeight="1">
      <c r="A507" s="19" t="s">
        <v>208</v>
      </c>
      <c r="B507" s="19" t="s">
        <v>11</v>
      </c>
      <c r="C507" s="19" t="s">
        <v>209</v>
      </c>
      <c r="D507" s="19" t="s">
        <v>17</v>
      </c>
      <c r="E507" s="19" t="s">
        <v>18</v>
      </c>
      <c r="F507" s="20">
        <v>6858.51</v>
      </c>
      <c r="G507" s="20">
        <v>8984.83</v>
      </c>
    </row>
    <row r="508" ht="15.75" customHeight="1">
      <c r="A508" s="19" t="s">
        <v>208</v>
      </c>
      <c r="B508" s="19" t="s">
        <v>11</v>
      </c>
      <c r="C508" s="19" t="s">
        <v>209</v>
      </c>
      <c r="D508" s="19" t="s">
        <v>19</v>
      </c>
      <c r="E508" s="19" t="s">
        <v>20</v>
      </c>
      <c r="F508" s="20">
        <v>0.0</v>
      </c>
      <c r="G508" s="20">
        <v>0.0</v>
      </c>
    </row>
    <row r="509" ht="15.75" customHeight="1">
      <c r="A509" s="19" t="s">
        <v>208</v>
      </c>
      <c r="B509" s="19" t="s">
        <v>11</v>
      </c>
      <c r="C509" s="19" t="s">
        <v>209</v>
      </c>
      <c r="D509" s="19" t="s">
        <v>21</v>
      </c>
      <c r="E509" s="19" t="s">
        <v>22</v>
      </c>
      <c r="F509" s="20">
        <v>2976.38</v>
      </c>
      <c r="G509" s="20">
        <v>3899.15</v>
      </c>
    </row>
    <row r="510" ht="15.75" customHeight="1">
      <c r="A510" s="19" t="s">
        <v>210</v>
      </c>
      <c r="B510" s="19" t="s">
        <v>11</v>
      </c>
      <c r="C510" s="19" t="s">
        <v>211</v>
      </c>
      <c r="D510" s="19" t="s">
        <v>13</v>
      </c>
      <c r="E510" s="19" t="s">
        <v>14</v>
      </c>
      <c r="F510" s="20">
        <v>1.065188229E7</v>
      </c>
      <c r="G510" s="20">
        <v>1127374.67</v>
      </c>
    </row>
    <row r="511" ht="15.75" customHeight="1">
      <c r="A511" s="19" t="s">
        <v>210</v>
      </c>
      <c r="B511" s="19" t="s">
        <v>11</v>
      </c>
      <c r="C511" s="19" t="s">
        <v>211</v>
      </c>
      <c r="D511" s="19" t="s">
        <v>15</v>
      </c>
      <c r="E511" s="19" t="s">
        <v>16</v>
      </c>
      <c r="F511" s="20">
        <v>2.340164949E7</v>
      </c>
      <c r="G511" s="20">
        <v>2476785.44</v>
      </c>
    </row>
    <row r="512" ht="15.75" customHeight="1">
      <c r="A512" s="19" t="s">
        <v>210</v>
      </c>
      <c r="B512" s="19" t="s">
        <v>11</v>
      </c>
      <c r="C512" s="19" t="s">
        <v>211</v>
      </c>
      <c r="D512" s="19" t="s">
        <v>17</v>
      </c>
      <c r="E512" s="19" t="s">
        <v>18</v>
      </c>
      <c r="F512" s="20">
        <v>875400.21</v>
      </c>
      <c r="G512" s="20">
        <v>92650.67</v>
      </c>
    </row>
    <row r="513" ht="15.75" customHeight="1">
      <c r="A513" s="19" t="s">
        <v>210</v>
      </c>
      <c r="B513" s="19" t="s">
        <v>11</v>
      </c>
      <c r="C513" s="19" t="s">
        <v>211</v>
      </c>
      <c r="D513" s="19" t="s">
        <v>19</v>
      </c>
      <c r="E513" s="19" t="s">
        <v>20</v>
      </c>
      <c r="F513" s="20">
        <v>22036.99</v>
      </c>
      <c r="G513" s="20">
        <v>2332.35</v>
      </c>
    </row>
    <row r="514" ht="15.75" customHeight="1">
      <c r="A514" s="19" t="s">
        <v>210</v>
      </c>
      <c r="B514" s="19" t="s">
        <v>11</v>
      </c>
      <c r="C514" s="19" t="s">
        <v>211</v>
      </c>
      <c r="D514" s="19" t="s">
        <v>21</v>
      </c>
      <c r="E514" s="19" t="s">
        <v>22</v>
      </c>
      <c r="F514" s="20">
        <v>106745.57</v>
      </c>
      <c r="G514" s="20">
        <v>11297.75</v>
      </c>
    </row>
    <row r="515" ht="15.75" customHeight="1">
      <c r="A515" s="19" t="s">
        <v>210</v>
      </c>
      <c r="B515" s="19" t="s">
        <v>11</v>
      </c>
      <c r="C515" s="19" t="s">
        <v>211</v>
      </c>
      <c r="D515" s="19" t="s">
        <v>39</v>
      </c>
      <c r="E515" s="19" t="s">
        <v>40</v>
      </c>
      <c r="F515" s="20">
        <v>2531774.45</v>
      </c>
      <c r="G515" s="20">
        <v>267958.12</v>
      </c>
    </row>
    <row r="516" ht="15.75" customHeight="1">
      <c r="A516" s="19" t="s">
        <v>212</v>
      </c>
      <c r="B516" s="19" t="s">
        <v>11</v>
      </c>
      <c r="C516" s="19" t="s">
        <v>213</v>
      </c>
      <c r="D516" s="19" t="s">
        <v>13</v>
      </c>
      <c r="E516" s="19" t="s">
        <v>14</v>
      </c>
      <c r="F516" s="20">
        <v>939051.11</v>
      </c>
      <c r="G516" s="20">
        <v>452631.68</v>
      </c>
    </row>
    <row r="517" ht="15.75" customHeight="1">
      <c r="A517" s="19" t="s">
        <v>212</v>
      </c>
      <c r="B517" s="19" t="s">
        <v>11</v>
      </c>
      <c r="C517" s="19" t="s">
        <v>213</v>
      </c>
      <c r="D517" s="19" t="s">
        <v>15</v>
      </c>
      <c r="E517" s="19" t="s">
        <v>16</v>
      </c>
      <c r="F517" s="20">
        <v>76955.3</v>
      </c>
      <c r="G517" s="20">
        <v>37093.2</v>
      </c>
    </row>
    <row r="518" ht="15.75" customHeight="1">
      <c r="A518" s="19" t="s">
        <v>212</v>
      </c>
      <c r="B518" s="19" t="s">
        <v>11</v>
      </c>
      <c r="C518" s="19" t="s">
        <v>213</v>
      </c>
      <c r="D518" s="19" t="s">
        <v>17</v>
      </c>
      <c r="E518" s="19" t="s">
        <v>18</v>
      </c>
      <c r="F518" s="20">
        <v>29879.53</v>
      </c>
      <c r="G518" s="20">
        <v>14402.22</v>
      </c>
    </row>
    <row r="519" ht="15.75" customHeight="1">
      <c r="A519" s="19" t="s">
        <v>212</v>
      </c>
      <c r="B519" s="19" t="s">
        <v>11</v>
      </c>
      <c r="C519" s="19" t="s">
        <v>213</v>
      </c>
      <c r="D519" s="19" t="s">
        <v>19</v>
      </c>
      <c r="E519" s="19" t="s">
        <v>20</v>
      </c>
      <c r="F519" s="20">
        <v>0.0</v>
      </c>
      <c r="G519" s="20">
        <v>0.0</v>
      </c>
    </row>
    <row r="520" ht="15.75" customHeight="1">
      <c r="A520" s="19" t="s">
        <v>212</v>
      </c>
      <c r="B520" s="19" t="s">
        <v>11</v>
      </c>
      <c r="C520" s="19" t="s">
        <v>213</v>
      </c>
      <c r="D520" s="19" t="s">
        <v>21</v>
      </c>
      <c r="E520" s="19" t="s">
        <v>22</v>
      </c>
      <c r="F520" s="20">
        <v>7539.06</v>
      </c>
      <c r="G520" s="20">
        <v>3633.9</v>
      </c>
    </row>
    <row r="521" ht="15.75" customHeight="1">
      <c r="A521" s="19" t="s">
        <v>214</v>
      </c>
      <c r="B521" s="19" t="s">
        <v>11</v>
      </c>
      <c r="C521" s="19" t="s">
        <v>215</v>
      </c>
      <c r="D521" s="19" t="s">
        <v>13</v>
      </c>
      <c r="E521" s="19" t="s">
        <v>14</v>
      </c>
      <c r="F521" s="20">
        <v>4.408891533E7</v>
      </c>
      <c r="G521" s="20">
        <v>3824996.9</v>
      </c>
    </row>
    <row r="522" ht="15.75" customHeight="1">
      <c r="A522" s="19" t="s">
        <v>214</v>
      </c>
      <c r="B522" s="19" t="s">
        <v>11</v>
      </c>
      <c r="C522" s="19" t="s">
        <v>215</v>
      </c>
      <c r="D522" s="19" t="s">
        <v>15</v>
      </c>
      <c r="E522" s="19" t="s">
        <v>16</v>
      </c>
      <c r="F522" s="20">
        <v>7473.78</v>
      </c>
      <c r="G522" s="20">
        <v>648.4</v>
      </c>
    </row>
    <row r="523" ht="15.75" customHeight="1">
      <c r="A523" s="19" t="s">
        <v>214</v>
      </c>
      <c r="B523" s="19" t="s">
        <v>11</v>
      </c>
      <c r="C523" s="19" t="s">
        <v>215</v>
      </c>
      <c r="D523" s="19" t="s">
        <v>56</v>
      </c>
      <c r="E523" s="19" t="s">
        <v>57</v>
      </c>
      <c r="F523" s="20">
        <v>4013113.79</v>
      </c>
      <c r="G523" s="20">
        <v>348163.43</v>
      </c>
    </row>
    <row r="524" ht="15.75" customHeight="1">
      <c r="A524" s="19" t="s">
        <v>214</v>
      </c>
      <c r="B524" s="19" t="s">
        <v>11</v>
      </c>
      <c r="C524" s="19" t="s">
        <v>215</v>
      </c>
      <c r="D524" s="19" t="s">
        <v>17</v>
      </c>
      <c r="E524" s="19" t="s">
        <v>18</v>
      </c>
      <c r="F524" s="20">
        <v>127931.24</v>
      </c>
      <c r="G524" s="20">
        <v>11098.86</v>
      </c>
    </row>
    <row r="525" ht="15.75" customHeight="1">
      <c r="A525" s="19" t="s">
        <v>214</v>
      </c>
      <c r="B525" s="19" t="s">
        <v>11</v>
      </c>
      <c r="C525" s="19" t="s">
        <v>215</v>
      </c>
      <c r="D525" s="19" t="s">
        <v>19</v>
      </c>
      <c r="E525" s="19" t="s">
        <v>20</v>
      </c>
      <c r="F525" s="20">
        <v>207265.1</v>
      </c>
      <c r="G525" s="20">
        <v>17981.58</v>
      </c>
    </row>
    <row r="526" ht="15.75" customHeight="1">
      <c r="A526" s="19" t="s">
        <v>214</v>
      </c>
      <c r="B526" s="19" t="s">
        <v>11</v>
      </c>
      <c r="C526" s="19" t="s">
        <v>215</v>
      </c>
      <c r="D526" s="19" t="s">
        <v>47</v>
      </c>
      <c r="E526" s="19" t="s">
        <v>48</v>
      </c>
      <c r="F526" s="20">
        <v>0.0</v>
      </c>
      <c r="G526" s="20">
        <v>0.0</v>
      </c>
    </row>
    <row r="527" ht="15.75" customHeight="1">
      <c r="A527" s="19" t="s">
        <v>214</v>
      </c>
      <c r="B527" s="19" t="s">
        <v>11</v>
      </c>
      <c r="C527" s="19" t="s">
        <v>215</v>
      </c>
      <c r="D527" s="19" t="s">
        <v>21</v>
      </c>
      <c r="E527" s="19" t="s">
        <v>22</v>
      </c>
      <c r="F527" s="20">
        <v>13953.33</v>
      </c>
      <c r="G527" s="20">
        <v>1210.54</v>
      </c>
    </row>
    <row r="528" ht="15.75" customHeight="1">
      <c r="A528" s="19" t="s">
        <v>214</v>
      </c>
      <c r="B528" s="19" t="s">
        <v>11</v>
      </c>
      <c r="C528" s="19" t="s">
        <v>215</v>
      </c>
      <c r="D528" s="19" t="s">
        <v>58</v>
      </c>
      <c r="E528" s="19" t="s">
        <v>59</v>
      </c>
      <c r="F528" s="20">
        <v>6881003.43</v>
      </c>
      <c r="G528" s="20">
        <v>596971.29</v>
      </c>
    </row>
    <row r="529" ht="15.75" customHeight="1">
      <c r="A529" s="19" t="s">
        <v>216</v>
      </c>
      <c r="B529" s="19" t="s">
        <v>11</v>
      </c>
      <c r="C529" s="19" t="s">
        <v>217</v>
      </c>
      <c r="D529" s="19" t="s">
        <v>13</v>
      </c>
      <c r="E529" s="19" t="s">
        <v>14</v>
      </c>
      <c r="F529" s="20">
        <v>1.995636823E7</v>
      </c>
      <c r="G529" s="20">
        <v>5074699.07</v>
      </c>
    </row>
    <row r="530" ht="15.75" customHeight="1">
      <c r="A530" s="19" t="s">
        <v>216</v>
      </c>
      <c r="B530" s="19" t="s">
        <v>11</v>
      </c>
      <c r="C530" s="19" t="s">
        <v>217</v>
      </c>
      <c r="D530" s="19" t="s">
        <v>15</v>
      </c>
      <c r="E530" s="19" t="s">
        <v>16</v>
      </c>
      <c r="F530" s="20">
        <v>288876.35</v>
      </c>
      <c r="G530" s="20">
        <v>73458.28</v>
      </c>
    </row>
    <row r="531" ht="15.75" customHeight="1">
      <c r="A531" s="19" t="s">
        <v>216</v>
      </c>
      <c r="B531" s="19" t="s">
        <v>11</v>
      </c>
      <c r="C531" s="19" t="s">
        <v>217</v>
      </c>
      <c r="D531" s="19" t="s">
        <v>17</v>
      </c>
      <c r="E531" s="19" t="s">
        <v>18</v>
      </c>
      <c r="F531" s="20">
        <v>311718.93</v>
      </c>
      <c r="G531" s="20">
        <v>79266.91</v>
      </c>
    </row>
    <row r="532" ht="15.75" customHeight="1">
      <c r="A532" s="19" t="s">
        <v>216</v>
      </c>
      <c r="B532" s="19" t="s">
        <v>11</v>
      </c>
      <c r="C532" s="19" t="s">
        <v>217</v>
      </c>
      <c r="D532" s="19" t="s">
        <v>19</v>
      </c>
      <c r="E532" s="19" t="s">
        <v>20</v>
      </c>
      <c r="F532" s="20">
        <v>0.0</v>
      </c>
      <c r="G532" s="20">
        <v>0.0</v>
      </c>
    </row>
    <row r="533" ht="15.75" customHeight="1">
      <c r="A533" s="19" t="s">
        <v>216</v>
      </c>
      <c r="B533" s="19" t="s">
        <v>11</v>
      </c>
      <c r="C533" s="19" t="s">
        <v>217</v>
      </c>
      <c r="D533" s="19" t="s">
        <v>49</v>
      </c>
      <c r="E533" s="19" t="s">
        <v>50</v>
      </c>
      <c r="F533" s="20">
        <v>16673.96</v>
      </c>
      <c r="G533" s="20">
        <v>4240.02</v>
      </c>
    </row>
    <row r="534" ht="15.75" customHeight="1">
      <c r="A534" s="19" t="s">
        <v>216</v>
      </c>
      <c r="B534" s="19" t="s">
        <v>11</v>
      </c>
      <c r="C534" s="19" t="s">
        <v>217</v>
      </c>
      <c r="D534" s="19" t="s">
        <v>21</v>
      </c>
      <c r="E534" s="19" t="s">
        <v>22</v>
      </c>
      <c r="F534" s="20">
        <v>37668.53</v>
      </c>
      <c r="G534" s="20">
        <v>9578.72</v>
      </c>
    </row>
    <row r="535" ht="15.75" customHeight="1">
      <c r="A535" s="19" t="s">
        <v>218</v>
      </c>
      <c r="B535" s="19" t="s">
        <v>11</v>
      </c>
      <c r="C535" s="19" t="s">
        <v>219</v>
      </c>
      <c r="D535" s="19" t="s">
        <v>13</v>
      </c>
      <c r="E535" s="19" t="s">
        <v>14</v>
      </c>
      <c r="F535" s="20">
        <v>0.0</v>
      </c>
      <c r="G535" s="20">
        <v>1.469329077E7</v>
      </c>
    </row>
    <row r="536" ht="15.75" customHeight="1">
      <c r="A536" s="19" t="s">
        <v>218</v>
      </c>
      <c r="B536" s="19" t="s">
        <v>11</v>
      </c>
      <c r="C536" s="19" t="s">
        <v>219</v>
      </c>
      <c r="D536" s="19" t="s">
        <v>33</v>
      </c>
      <c r="E536" s="19" t="s">
        <v>34</v>
      </c>
      <c r="F536" s="20">
        <v>0.0</v>
      </c>
      <c r="G536" s="20">
        <v>16754.92</v>
      </c>
    </row>
    <row r="537" ht="15.75" customHeight="1">
      <c r="A537" s="19" t="s">
        <v>218</v>
      </c>
      <c r="B537" s="19" t="s">
        <v>11</v>
      </c>
      <c r="C537" s="19" t="s">
        <v>219</v>
      </c>
      <c r="D537" s="19" t="s">
        <v>17</v>
      </c>
      <c r="E537" s="19" t="s">
        <v>18</v>
      </c>
      <c r="F537" s="20">
        <v>0.0</v>
      </c>
      <c r="G537" s="20">
        <v>94067.56</v>
      </c>
    </row>
    <row r="538" ht="15.75" customHeight="1">
      <c r="A538" s="19" t="s">
        <v>218</v>
      </c>
      <c r="B538" s="19" t="s">
        <v>11</v>
      </c>
      <c r="C538" s="19" t="s">
        <v>219</v>
      </c>
      <c r="D538" s="19" t="s">
        <v>19</v>
      </c>
      <c r="E538" s="19" t="s">
        <v>20</v>
      </c>
      <c r="F538" s="20">
        <v>0.0</v>
      </c>
      <c r="G538" s="20">
        <v>0.0</v>
      </c>
    </row>
    <row r="539" ht="15.75" customHeight="1">
      <c r="A539" s="19" t="s">
        <v>218</v>
      </c>
      <c r="B539" s="19" t="s">
        <v>11</v>
      </c>
      <c r="C539" s="19" t="s">
        <v>219</v>
      </c>
      <c r="D539" s="19" t="s">
        <v>21</v>
      </c>
      <c r="E539" s="19" t="s">
        <v>22</v>
      </c>
      <c r="F539" s="20">
        <v>0.0</v>
      </c>
      <c r="G539" s="20">
        <v>65563.75</v>
      </c>
    </row>
    <row r="540" ht="15.75" customHeight="1">
      <c r="A540" s="19" t="s">
        <v>220</v>
      </c>
      <c r="B540" s="19" t="s">
        <v>11</v>
      </c>
      <c r="C540" s="19" t="s">
        <v>221</v>
      </c>
      <c r="D540" s="19" t="s">
        <v>13</v>
      </c>
      <c r="E540" s="19" t="s">
        <v>14</v>
      </c>
      <c r="F540" s="20">
        <v>1.1532126121E8</v>
      </c>
      <c r="G540" s="20">
        <v>8366445.1</v>
      </c>
    </row>
    <row r="541" ht="15.75" customHeight="1">
      <c r="A541" s="19" t="s">
        <v>220</v>
      </c>
      <c r="B541" s="19" t="s">
        <v>11</v>
      </c>
      <c r="C541" s="19" t="s">
        <v>221</v>
      </c>
      <c r="D541" s="19" t="s">
        <v>15</v>
      </c>
      <c r="E541" s="19" t="s">
        <v>16</v>
      </c>
      <c r="F541" s="20">
        <v>816329.26</v>
      </c>
      <c r="G541" s="20">
        <v>59223.89</v>
      </c>
    </row>
    <row r="542" ht="15.75" customHeight="1">
      <c r="A542" s="19" t="s">
        <v>220</v>
      </c>
      <c r="B542" s="19" t="s">
        <v>11</v>
      </c>
      <c r="C542" s="19" t="s">
        <v>221</v>
      </c>
      <c r="D542" s="19" t="s">
        <v>17</v>
      </c>
      <c r="E542" s="19" t="s">
        <v>18</v>
      </c>
      <c r="F542" s="20">
        <v>430466.49</v>
      </c>
      <c r="G542" s="20">
        <v>31229.92</v>
      </c>
    </row>
    <row r="543" ht="15.75" customHeight="1">
      <c r="A543" s="19" t="s">
        <v>220</v>
      </c>
      <c r="B543" s="19" t="s">
        <v>11</v>
      </c>
      <c r="C543" s="19" t="s">
        <v>221</v>
      </c>
      <c r="D543" s="19" t="s">
        <v>19</v>
      </c>
      <c r="E543" s="19" t="s">
        <v>20</v>
      </c>
      <c r="F543" s="20">
        <v>444581.72</v>
      </c>
      <c r="G543" s="20">
        <v>32253.97</v>
      </c>
    </row>
    <row r="544" ht="15.75" customHeight="1">
      <c r="A544" s="19" t="s">
        <v>220</v>
      </c>
      <c r="B544" s="19" t="s">
        <v>11</v>
      </c>
      <c r="C544" s="19" t="s">
        <v>221</v>
      </c>
      <c r="D544" s="19" t="s">
        <v>21</v>
      </c>
      <c r="E544" s="19" t="s">
        <v>22</v>
      </c>
      <c r="F544" s="20">
        <v>52683.32</v>
      </c>
      <c r="G544" s="20">
        <v>3822.12</v>
      </c>
    </row>
    <row r="545" ht="15.75" customHeight="1">
      <c r="A545" s="19" t="s">
        <v>222</v>
      </c>
      <c r="B545" s="19" t="s">
        <v>11</v>
      </c>
      <c r="C545" s="19" t="s">
        <v>223</v>
      </c>
      <c r="D545" s="19" t="s">
        <v>13</v>
      </c>
      <c r="E545" s="19" t="s">
        <v>14</v>
      </c>
      <c r="F545" s="20">
        <v>3.733127174E7</v>
      </c>
      <c r="G545" s="20">
        <v>8.662811037E7</v>
      </c>
    </row>
    <row r="546" ht="15.75" customHeight="1">
      <c r="A546" s="19" t="s">
        <v>222</v>
      </c>
      <c r="B546" s="19" t="s">
        <v>11</v>
      </c>
      <c r="C546" s="19" t="s">
        <v>223</v>
      </c>
      <c r="D546" s="19" t="s">
        <v>17</v>
      </c>
      <c r="E546" s="19" t="s">
        <v>18</v>
      </c>
      <c r="F546" s="20">
        <v>141132.31</v>
      </c>
      <c r="G546" s="20">
        <v>327500.92</v>
      </c>
    </row>
    <row r="547" ht="15.75" customHeight="1">
      <c r="A547" s="19" t="s">
        <v>222</v>
      </c>
      <c r="B547" s="19" t="s">
        <v>11</v>
      </c>
      <c r="C547" s="19" t="s">
        <v>223</v>
      </c>
      <c r="D547" s="19" t="s">
        <v>19</v>
      </c>
      <c r="E547" s="19" t="s">
        <v>20</v>
      </c>
      <c r="F547" s="20">
        <v>0.0</v>
      </c>
      <c r="G547" s="20">
        <v>0.0</v>
      </c>
    </row>
    <row r="548" ht="15.75" customHeight="1">
      <c r="A548" s="19" t="s">
        <v>222</v>
      </c>
      <c r="B548" s="19" t="s">
        <v>11</v>
      </c>
      <c r="C548" s="19" t="s">
        <v>223</v>
      </c>
      <c r="D548" s="19" t="s">
        <v>21</v>
      </c>
      <c r="E548" s="19" t="s">
        <v>22</v>
      </c>
      <c r="F548" s="20">
        <v>89530.71</v>
      </c>
      <c r="G548" s="20">
        <v>207758.17</v>
      </c>
    </row>
    <row r="549" ht="15.75" customHeight="1">
      <c r="A549" s="19" t="s">
        <v>222</v>
      </c>
      <c r="B549" s="19" t="s">
        <v>11</v>
      </c>
      <c r="C549" s="19" t="s">
        <v>223</v>
      </c>
      <c r="D549" s="19" t="s">
        <v>39</v>
      </c>
      <c r="E549" s="19" t="s">
        <v>40</v>
      </c>
      <c r="F549" s="20">
        <v>2506577.24</v>
      </c>
      <c r="G549" s="20">
        <v>5816572.54</v>
      </c>
    </row>
    <row r="550" ht="15.75" customHeight="1">
      <c r="A550" s="19" t="s">
        <v>224</v>
      </c>
      <c r="B550" s="19" t="s">
        <v>11</v>
      </c>
      <c r="C550" s="19" t="s">
        <v>225</v>
      </c>
      <c r="D550" s="19" t="s">
        <v>13</v>
      </c>
      <c r="E550" s="19" t="s">
        <v>14</v>
      </c>
      <c r="F550" s="20">
        <v>5.652605596E7</v>
      </c>
      <c r="G550" s="20">
        <v>9968796.26</v>
      </c>
    </row>
    <row r="551" ht="15.75" customHeight="1">
      <c r="A551" s="19" t="s">
        <v>224</v>
      </c>
      <c r="B551" s="19" t="s">
        <v>11</v>
      </c>
      <c r="C551" s="19" t="s">
        <v>225</v>
      </c>
      <c r="D551" s="19" t="s">
        <v>15</v>
      </c>
      <c r="E551" s="19" t="s">
        <v>16</v>
      </c>
      <c r="F551" s="20">
        <v>1431975.33</v>
      </c>
      <c r="G551" s="20">
        <v>252539.65</v>
      </c>
    </row>
    <row r="552" ht="15.75" customHeight="1">
      <c r="A552" s="19" t="s">
        <v>224</v>
      </c>
      <c r="B552" s="19" t="s">
        <v>11</v>
      </c>
      <c r="C552" s="19" t="s">
        <v>225</v>
      </c>
      <c r="D552" s="19" t="s">
        <v>17</v>
      </c>
      <c r="E552" s="19" t="s">
        <v>18</v>
      </c>
      <c r="F552" s="20">
        <v>899288.93</v>
      </c>
      <c r="G552" s="20">
        <v>158596.38</v>
      </c>
    </row>
    <row r="553" ht="15.75" customHeight="1">
      <c r="A553" s="19" t="s">
        <v>224</v>
      </c>
      <c r="B553" s="19" t="s">
        <v>11</v>
      </c>
      <c r="C553" s="19" t="s">
        <v>225</v>
      </c>
      <c r="D553" s="19" t="s">
        <v>19</v>
      </c>
      <c r="E553" s="19" t="s">
        <v>20</v>
      </c>
      <c r="F553" s="20">
        <v>313110.11</v>
      </c>
      <c r="G553" s="20">
        <v>55219.33</v>
      </c>
    </row>
    <row r="554" ht="15.75" customHeight="1">
      <c r="A554" s="19" t="s">
        <v>224</v>
      </c>
      <c r="B554" s="19" t="s">
        <v>11</v>
      </c>
      <c r="C554" s="19" t="s">
        <v>225</v>
      </c>
      <c r="D554" s="19" t="s">
        <v>21</v>
      </c>
      <c r="E554" s="19" t="s">
        <v>22</v>
      </c>
      <c r="F554" s="20">
        <v>139636.86</v>
      </c>
      <c r="G554" s="20">
        <v>24626.01</v>
      </c>
    </row>
    <row r="555" ht="15.75" customHeight="1">
      <c r="A555" s="19" t="s">
        <v>224</v>
      </c>
      <c r="B555" s="19" t="s">
        <v>11</v>
      </c>
      <c r="C555" s="19" t="s">
        <v>225</v>
      </c>
      <c r="D555" s="19" t="s">
        <v>226</v>
      </c>
      <c r="E555" s="19" t="s">
        <v>227</v>
      </c>
      <c r="F555" s="20">
        <v>11495.81</v>
      </c>
      <c r="G555" s="20">
        <v>2027.37</v>
      </c>
    </row>
    <row r="556" ht="15.75" customHeight="1">
      <c r="A556" s="19" t="s">
        <v>228</v>
      </c>
      <c r="B556" s="19" t="s">
        <v>11</v>
      </c>
      <c r="C556" s="19" t="s">
        <v>229</v>
      </c>
      <c r="D556" s="19" t="s">
        <v>13</v>
      </c>
      <c r="E556" s="19" t="s">
        <v>14</v>
      </c>
      <c r="F556" s="20">
        <v>1.2303136505E8</v>
      </c>
      <c r="G556" s="20">
        <v>5449386.42</v>
      </c>
    </row>
    <row r="557" ht="15.75" customHeight="1">
      <c r="A557" s="19" t="s">
        <v>228</v>
      </c>
      <c r="B557" s="19" t="s">
        <v>11</v>
      </c>
      <c r="C557" s="19" t="s">
        <v>229</v>
      </c>
      <c r="D557" s="19" t="s">
        <v>15</v>
      </c>
      <c r="E557" s="19" t="s">
        <v>16</v>
      </c>
      <c r="F557" s="20">
        <v>4668004.54</v>
      </c>
      <c r="G557" s="20">
        <v>206758.34</v>
      </c>
    </row>
    <row r="558" ht="15.75" customHeight="1">
      <c r="A558" s="19" t="s">
        <v>228</v>
      </c>
      <c r="B558" s="19" t="s">
        <v>11</v>
      </c>
      <c r="C558" s="19" t="s">
        <v>229</v>
      </c>
      <c r="D558" s="19" t="s">
        <v>17</v>
      </c>
      <c r="E558" s="19" t="s">
        <v>18</v>
      </c>
      <c r="F558" s="20">
        <v>390213.27</v>
      </c>
      <c r="G558" s="20">
        <v>17283.58</v>
      </c>
    </row>
    <row r="559" ht="15.75" customHeight="1">
      <c r="A559" s="19" t="s">
        <v>228</v>
      </c>
      <c r="B559" s="19" t="s">
        <v>11</v>
      </c>
      <c r="C559" s="19" t="s">
        <v>229</v>
      </c>
      <c r="D559" s="19" t="s">
        <v>19</v>
      </c>
      <c r="E559" s="19" t="s">
        <v>20</v>
      </c>
      <c r="F559" s="20">
        <v>0.0</v>
      </c>
      <c r="G559" s="20">
        <v>0.0</v>
      </c>
    </row>
    <row r="560" ht="15.75" customHeight="1">
      <c r="A560" s="19" t="s">
        <v>228</v>
      </c>
      <c r="B560" s="19" t="s">
        <v>11</v>
      </c>
      <c r="C560" s="19" t="s">
        <v>229</v>
      </c>
      <c r="D560" s="19" t="s">
        <v>21</v>
      </c>
      <c r="E560" s="19" t="s">
        <v>22</v>
      </c>
      <c r="F560" s="20">
        <v>273288.14</v>
      </c>
      <c r="G560" s="20">
        <v>12104.66</v>
      </c>
    </row>
    <row r="561" ht="15.75" customHeight="1">
      <c r="A561" s="19" t="s">
        <v>230</v>
      </c>
      <c r="B561" s="19" t="s">
        <v>11</v>
      </c>
      <c r="C561" s="19" t="s">
        <v>231</v>
      </c>
      <c r="D561" s="19" t="s">
        <v>13</v>
      </c>
      <c r="E561" s="19" t="s">
        <v>14</v>
      </c>
      <c r="F561" s="20">
        <v>5.11718054E7</v>
      </c>
      <c r="G561" s="20">
        <v>4092131.51</v>
      </c>
    </row>
    <row r="562" ht="15.75" customHeight="1">
      <c r="A562" s="19" t="s">
        <v>230</v>
      </c>
      <c r="B562" s="19" t="s">
        <v>11</v>
      </c>
      <c r="C562" s="19" t="s">
        <v>231</v>
      </c>
      <c r="D562" s="19" t="s">
        <v>31</v>
      </c>
      <c r="E562" s="19" t="s">
        <v>32</v>
      </c>
      <c r="F562" s="20">
        <v>0.0</v>
      </c>
      <c r="G562" s="20">
        <v>0.0</v>
      </c>
    </row>
    <row r="563" ht="15.75" customHeight="1">
      <c r="A563" s="19" t="s">
        <v>230</v>
      </c>
      <c r="B563" s="19" t="s">
        <v>11</v>
      </c>
      <c r="C563" s="19" t="s">
        <v>231</v>
      </c>
      <c r="D563" s="19" t="s">
        <v>33</v>
      </c>
      <c r="E563" s="19" t="s">
        <v>34</v>
      </c>
      <c r="F563" s="20">
        <v>7047.93</v>
      </c>
      <c r="G563" s="20">
        <v>563.61</v>
      </c>
    </row>
    <row r="564" ht="15.75" customHeight="1">
      <c r="A564" s="19" t="s">
        <v>230</v>
      </c>
      <c r="B564" s="19" t="s">
        <v>11</v>
      </c>
      <c r="C564" s="19" t="s">
        <v>231</v>
      </c>
      <c r="D564" s="19" t="s">
        <v>17</v>
      </c>
      <c r="E564" s="19" t="s">
        <v>18</v>
      </c>
      <c r="F564" s="20">
        <v>977525.62</v>
      </c>
      <c r="G564" s="20">
        <v>78171.24</v>
      </c>
    </row>
    <row r="565" ht="15.75" customHeight="1">
      <c r="A565" s="19" t="s">
        <v>230</v>
      </c>
      <c r="B565" s="19" t="s">
        <v>11</v>
      </c>
      <c r="C565" s="19" t="s">
        <v>231</v>
      </c>
      <c r="D565" s="19" t="s">
        <v>19</v>
      </c>
      <c r="E565" s="19" t="s">
        <v>20</v>
      </c>
      <c r="F565" s="20">
        <v>114737.48</v>
      </c>
      <c r="G565" s="20">
        <v>9175.38</v>
      </c>
    </row>
    <row r="566" ht="15.75" customHeight="1">
      <c r="A566" s="19" t="s">
        <v>230</v>
      </c>
      <c r="B566" s="19" t="s">
        <v>11</v>
      </c>
      <c r="C566" s="19" t="s">
        <v>231</v>
      </c>
      <c r="D566" s="19" t="s">
        <v>21</v>
      </c>
      <c r="E566" s="19" t="s">
        <v>22</v>
      </c>
      <c r="F566" s="20">
        <v>141010.89</v>
      </c>
      <c r="G566" s="20">
        <v>11276.43</v>
      </c>
    </row>
    <row r="567" ht="15.75" customHeight="1">
      <c r="A567" s="19" t="s">
        <v>230</v>
      </c>
      <c r="B567" s="19" t="s">
        <v>11</v>
      </c>
      <c r="C567" s="19" t="s">
        <v>231</v>
      </c>
      <c r="D567" s="19" t="s">
        <v>23</v>
      </c>
      <c r="E567" s="19" t="s">
        <v>24</v>
      </c>
      <c r="F567" s="20">
        <v>3.032705445E7</v>
      </c>
      <c r="G567" s="20">
        <v>2425208.45</v>
      </c>
    </row>
    <row r="568" ht="15.75" customHeight="1">
      <c r="A568" s="19" t="s">
        <v>230</v>
      </c>
      <c r="B568" s="19" t="s">
        <v>11</v>
      </c>
      <c r="C568" s="19" t="s">
        <v>231</v>
      </c>
      <c r="D568" s="19" t="s">
        <v>39</v>
      </c>
      <c r="E568" s="19" t="s">
        <v>40</v>
      </c>
      <c r="F568" s="20">
        <v>7205606.23</v>
      </c>
      <c r="G568" s="20">
        <v>576221.38</v>
      </c>
    </row>
    <row r="569" ht="15.75" customHeight="1">
      <c r="A569" s="19" t="s">
        <v>232</v>
      </c>
      <c r="B569" s="19" t="s">
        <v>11</v>
      </c>
      <c r="C569" s="19" t="s">
        <v>233</v>
      </c>
      <c r="D569" s="19" t="s">
        <v>13</v>
      </c>
      <c r="E569" s="19" t="s">
        <v>14</v>
      </c>
      <c r="F569" s="20">
        <v>1.0714830604E8</v>
      </c>
      <c r="G569" s="20">
        <v>3.463650905E7</v>
      </c>
    </row>
    <row r="570" ht="15.75" customHeight="1">
      <c r="A570" s="19" t="s">
        <v>232</v>
      </c>
      <c r="B570" s="19" t="s">
        <v>11</v>
      </c>
      <c r="C570" s="19" t="s">
        <v>233</v>
      </c>
      <c r="D570" s="19" t="s">
        <v>15</v>
      </c>
      <c r="E570" s="19" t="s">
        <v>16</v>
      </c>
      <c r="F570" s="20">
        <v>385631.15</v>
      </c>
      <c r="G570" s="20">
        <v>124658.22</v>
      </c>
    </row>
    <row r="571" ht="15.75" customHeight="1">
      <c r="A571" s="19" t="s">
        <v>232</v>
      </c>
      <c r="B571" s="19" t="s">
        <v>11</v>
      </c>
      <c r="C571" s="19" t="s">
        <v>233</v>
      </c>
      <c r="D571" s="19" t="s">
        <v>33</v>
      </c>
      <c r="E571" s="19" t="s">
        <v>34</v>
      </c>
      <c r="F571" s="20">
        <v>116193.52</v>
      </c>
      <c r="G571" s="20">
        <v>37560.44</v>
      </c>
    </row>
    <row r="572" ht="15.75" customHeight="1">
      <c r="A572" s="19" t="s">
        <v>232</v>
      </c>
      <c r="B572" s="19" t="s">
        <v>11</v>
      </c>
      <c r="C572" s="19" t="s">
        <v>233</v>
      </c>
      <c r="D572" s="19" t="s">
        <v>64</v>
      </c>
      <c r="E572" s="19" t="s">
        <v>65</v>
      </c>
      <c r="F572" s="20">
        <v>1090661.1</v>
      </c>
      <c r="G572" s="20">
        <v>352564.54</v>
      </c>
    </row>
    <row r="573" ht="15.75" customHeight="1">
      <c r="A573" s="19" t="s">
        <v>232</v>
      </c>
      <c r="B573" s="19" t="s">
        <v>11</v>
      </c>
      <c r="C573" s="19" t="s">
        <v>233</v>
      </c>
      <c r="D573" s="19" t="s">
        <v>17</v>
      </c>
      <c r="E573" s="19" t="s">
        <v>18</v>
      </c>
      <c r="F573" s="20">
        <v>949457.0</v>
      </c>
      <c r="G573" s="20">
        <v>306919.24</v>
      </c>
    </row>
    <row r="574" ht="15.75" customHeight="1">
      <c r="A574" s="19" t="s">
        <v>232</v>
      </c>
      <c r="B574" s="19" t="s">
        <v>11</v>
      </c>
      <c r="C574" s="19" t="s">
        <v>233</v>
      </c>
      <c r="D574" s="19" t="s">
        <v>19</v>
      </c>
      <c r="E574" s="19" t="s">
        <v>20</v>
      </c>
      <c r="F574" s="20">
        <v>144378.27</v>
      </c>
      <c r="G574" s="20">
        <v>46671.38</v>
      </c>
    </row>
    <row r="575" ht="15.75" customHeight="1">
      <c r="A575" s="19" t="s">
        <v>232</v>
      </c>
      <c r="B575" s="19" t="s">
        <v>11</v>
      </c>
      <c r="C575" s="19" t="s">
        <v>233</v>
      </c>
      <c r="D575" s="19" t="s">
        <v>49</v>
      </c>
      <c r="E575" s="19" t="s">
        <v>50</v>
      </c>
      <c r="F575" s="20">
        <v>4502.05</v>
      </c>
      <c r="G575" s="20">
        <v>1455.32</v>
      </c>
    </row>
    <row r="576" ht="15.75" customHeight="1">
      <c r="A576" s="19" t="s">
        <v>232</v>
      </c>
      <c r="B576" s="19" t="s">
        <v>11</v>
      </c>
      <c r="C576" s="19" t="s">
        <v>233</v>
      </c>
      <c r="D576" s="19" t="s">
        <v>21</v>
      </c>
      <c r="E576" s="19" t="s">
        <v>22</v>
      </c>
      <c r="F576" s="20">
        <v>347186.87</v>
      </c>
      <c r="G576" s="20">
        <v>112230.81</v>
      </c>
    </row>
    <row r="577" ht="15.75" customHeight="1">
      <c r="A577" s="19" t="s">
        <v>234</v>
      </c>
      <c r="B577" s="19" t="s">
        <v>11</v>
      </c>
      <c r="C577" s="19" t="s">
        <v>235</v>
      </c>
      <c r="D577" s="19" t="s">
        <v>13</v>
      </c>
      <c r="E577" s="19" t="s">
        <v>14</v>
      </c>
      <c r="F577" s="20">
        <v>6.110623614E7</v>
      </c>
      <c r="G577" s="20">
        <v>5577697.09</v>
      </c>
    </row>
    <row r="578" ht="15.75" customHeight="1">
      <c r="A578" s="19" t="s">
        <v>234</v>
      </c>
      <c r="B578" s="19" t="s">
        <v>11</v>
      </c>
      <c r="C578" s="19" t="s">
        <v>235</v>
      </c>
      <c r="D578" s="19" t="s">
        <v>17</v>
      </c>
      <c r="E578" s="19" t="s">
        <v>18</v>
      </c>
      <c r="F578" s="20">
        <v>339830.3</v>
      </c>
      <c r="G578" s="20">
        <v>31019.26</v>
      </c>
    </row>
    <row r="579" ht="15.75" customHeight="1">
      <c r="A579" s="19" t="s">
        <v>234</v>
      </c>
      <c r="B579" s="19" t="s">
        <v>11</v>
      </c>
      <c r="C579" s="19" t="s">
        <v>235</v>
      </c>
      <c r="D579" s="19" t="s">
        <v>19</v>
      </c>
      <c r="E579" s="19" t="s">
        <v>20</v>
      </c>
      <c r="F579" s="20">
        <v>0.0</v>
      </c>
      <c r="G579" s="20">
        <v>0.0</v>
      </c>
    </row>
    <row r="580" ht="15.75" customHeight="1">
      <c r="A580" s="19" t="s">
        <v>234</v>
      </c>
      <c r="B580" s="19" t="s">
        <v>11</v>
      </c>
      <c r="C580" s="19" t="s">
        <v>235</v>
      </c>
      <c r="D580" s="19" t="s">
        <v>21</v>
      </c>
      <c r="E580" s="19" t="s">
        <v>22</v>
      </c>
      <c r="F580" s="20">
        <v>494788.56</v>
      </c>
      <c r="G580" s="20">
        <v>45163.65</v>
      </c>
    </row>
    <row r="581" ht="15.75" customHeight="1">
      <c r="A581" s="19" t="s">
        <v>236</v>
      </c>
      <c r="B581" s="19" t="s">
        <v>11</v>
      </c>
      <c r="C581" s="19" t="s">
        <v>237</v>
      </c>
      <c r="D581" s="19" t="s">
        <v>13</v>
      </c>
      <c r="E581" s="19" t="s">
        <v>14</v>
      </c>
      <c r="F581" s="20">
        <v>4.787183431E7</v>
      </c>
      <c r="G581" s="20">
        <v>3103215.6</v>
      </c>
    </row>
    <row r="582" ht="15.75" customHeight="1">
      <c r="A582" s="19" t="s">
        <v>236</v>
      </c>
      <c r="B582" s="19" t="s">
        <v>11</v>
      </c>
      <c r="C582" s="19" t="s">
        <v>237</v>
      </c>
      <c r="D582" s="19" t="s">
        <v>15</v>
      </c>
      <c r="E582" s="19" t="s">
        <v>16</v>
      </c>
      <c r="F582" s="20">
        <v>7937475.13</v>
      </c>
      <c r="G582" s="20">
        <v>514534.21</v>
      </c>
    </row>
    <row r="583" ht="15.75" customHeight="1">
      <c r="A583" s="19" t="s">
        <v>236</v>
      </c>
      <c r="B583" s="19" t="s">
        <v>11</v>
      </c>
      <c r="C583" s="19" t="s">
        <v>237</v>
      </c>
      <c r="D583" s="19" t="s">
        <v>33</v>
      </c>
      <c r="E583" s="19" t="s">
        <v>34</v>
      </c>
      <c r="F583" s="20">
        <v>0.0</v>
      </c>
      <c r="G583" s="20">
        <v>0.0</v>
      </c>
    </row>
    <row r="584" ht="15.75" customHeight="1">
      <c r="A584" s="19" t="s">
        <v>236</v>
      </c>
      <c r="B584" s="19" t="s">
        <v>11</v>
      </c>
      <c r="C584" s="19" t="s">
        <v>237</v>
      </c>
      <c r="D584" s="19" t="s">
        <v>64</v>
      </c>
      <c r="E584" s="19" t="s">
        <v>65</v>
      </c>
      <c r="F584" s="20">
        <v>85480.28</v>
      </c>
      <c r="G584" s="20">
        <v>5541.12</v>
      </c>
    </row>
    <row r="585" ht="15.75" customHeight="1">
      <c r="A585" s="19" t="s">
        <v>236</v>
      </c>
      <c r="B585" s="19" t="s">
        <v>11</v>
      </c>
      <c r="C585" s="19" t="s">
        <v>237</v>
      </c>
      <c r="D585" s="19" t="s">
        <v>17</v>
      </c>
      <c r="E585" s="19" t="s">
        <v>18</v>
      </c>
      <c r="F585" s="20">
        <v>305228.57</v>
      </c>
      <c r="G585" s="20">
        <v>19785.96</v>
      </c>
    </row>
    <row r="586" ht="15.75" customHeight="1">
      <c r="A586" s="19" t="s">
        <v>236</v>
      </c>
      <c r="B586" s="19" t="s">
        <v>11</v>
      </c>
      <c r="C586" s="19" t="s">
        <v>237</v>
      </c>
      <c r="D586" s="19" t="s">
        <v>19</v>
      </c>
      <c r="E586" s="19" t="s">
        <v>20</v>
      </c>
      <c r="F586" s="20">
        <v>80874.04</v>
      </c>
      <c r="G586" s="20">
        <v>5242.53</v>
      </c>
    </row>
    <row r="587" ht="15.75" customHeight="1">
      <c r="A587" s="19" t="s">
        <v>236</v>
      </c>
      <c r="B587" s="19" t="s">
        <v>11</v>
      </c>
      <c r="C587" s="19" t="s">
        <v>237</v>
      </c>
      <c r="D587" s="19" t="s">
        <v>47</v>
      </c>
      <c r="E587" s="19" t="s">
        <v>48</v>
      </c>
      <c r="F587" s="20">
        <v>9318.06</v>
      </c>
      <c r="G587" s="20">
        <v>604.03</v>
      </c>
    </row>
    <row r="588" ht="15.75" customHeight="1">
      <c r="A588" s="19" t="s">
        <v>236</v>
      </c>
      <c r="B588" s="19" t="s">
        <v>11</v>
      </c>
      <c r="C588" s="19" t="s">
        <v>237</v>
      </c>
      <c r="D588" s="19" t="s">
        <v>21</v>
      </c>
      <c r="E588" s="19" t="s">
        <v>22</v>
      </c>
      <c r="F588" s="20">
        <v>376847.61</v>
      </c>
      <c r="G588" s="20">
        <v>24428.55</v>
      </c>
    </row>
    <row r="589" ht="15.75" customHeight="1">
      <c r="A589" s="19" t="s">
        <v>238</v>
      </c>
      <c r="B589" s="19" t="s">
        <v>11</v>
      </c>
      <c r="C589" s="19" t="s">
        <v>239</v>
      </c>
      <c r="D589" s="19" t="s">
        <v>13</v>
      </c>
      <c r="E589" s="19" t="s">
        <v>14</v>
      </c>
      <c r="F589" s="20">
        <v>4.176087945E7</v>
      </c>
      <c r="G589" s="20">
        <v>1183648.87</v>
      </c>
    </row>
    <row r="590" ht="15.75" customHeight="1">
      <c r="A590" s="19" t="s">
        <v>238</v>
      </c>
      <c r="B590" s="19" t="s">
        <v>11</v>
      </c>
      <c r="C590" s="19" t="s">
        <v>239</v>
      </c>
      <c r="D590" s="19" t="s">
        <v>15</v>
      </c>
      <c r="E590" s="19" t="s">
        <v>16</v>
      </c>
      <c r="F590" s="20">
        <v>6.199366401E7</v>
      </c>
      <c r="G590" s="20">
        <v>1757116.51</v>
      </c>
    </row>
    <row r="591" ht="15.75" customHeight="1">
      <c r="A591" s="19" t="s">
        <v>238</v>
      </c>
      <c r="B591" s="19" t="s">
        <v>11</v>
      </c>
      <c r="C591" s="19" t="s">
        <v>239</v>
      </c>
      <c r="D591" s="19" t="s">
        <v>56</v>
      </c>
      <c r="E591" s="19" t="s">
        <v>57</v>
      </c>
      <c r="F591" s="20">
        <v>6400196.7</v>
      </c>
      <c r="G591" s="20">
        <v>181403.88</v>
      </c>
    </row>
    <row r="592" ht="15.75" customHeight="1">
      <c r="A592" s="19" t="s">
        <v>238</v>
      </c>
      <c r="B592" s="19" t="s">
        <v>11</v>
      </c>
      <c r="C592" s="19" t="s">
        <v>239</v>
      </c>
      <c r="D592" s="19" t="s">
        <v>33</v>
      </c>
      <c r="E592" s="19" t="s">
        <v>34</v>
      </c>
      <c r="F592" s="20">
        <v>9948.73</v>
      </c>
      <c r="G592" s="20">
        <v>281.98</v>
      </c>
    </row>
    <row r="593" ht="15.75" customHeight="1">
      <c r="A593" s="19" t="s">
        <v>238</v>
      </c>
      <c r="B593" s="19" t="s">
        <v>11</v>
      </c>
      <c r="C593" s="19" t="s">
        <v>239</v>
      </c>
      <c r="D593" s="19" t="s">
        <v>17</v>
      </c>
      <c r="E593" s="19" t="s">
        <v>18</v>
      </c>
      <c r="F593" s="20">
        <v>7223210.79</v>
      </c>
      <c r="G593" s="20">
        <v>204730.97</v>
      </c>
    </row>
    <row r="594" ht="15.75" customHeight="1">
      <c r="A594" s="19" t="s">
        <v>238</v>
      </c>
      <c r="B594" s="19" t="s">
        <v>11</v>
      </c>
      <c r="C594" s="19" t="s">
        <v>239</v>
      </c>
      <c r="D594" s="19" t="s">
        <v>19</v>
      </c>
      <c r="E594" s="19" t="s">
        <v>20</v>
      </c>
      <c r="F594" s="20">
        <v>636984.52</v>
      </c>
      <c r="G594" s="20">
        <v>18054.36</v>
      </c>
    </row>
    <row r="595" ht="15.75" customHeight="1">
      <c r="A595" s="19" t="s">
        <v>238</v>
      </c>
      <c r="B595" s="19" t="s">
        <v>11</v>
      </c>
      <c r="C595" s="19" t="s">
        <v>239</v>
      </c>
      <c r="D595" s="19" t="s">
        <v>21</v>
      </c>
      <c r="E595" s="19" t="s">
        <v>22</v>
      </c>
      <c r="F595" s="20">
        <v>281799.32</v>
      </c>
      <c r="G595" s="20">
        <v>7987.18</v>
      </c>
    </row>
    <row r="596" ht="15.75" customHeight="1">
      <c r="A596" s="19" t="s">
        <v>238</v>
      </c>
      <c r="B596" s="19" t="s">
        <v>11</v>
      </c>
      <c r="C596" s="19" t="s">
        <v>239</v>
      </c>
      <c r="D596" s="19" t="s">
        <v>23</v>
      </c>
      <c r="E596" s="19" t="s">
        <v>24</v>
      </c>
      <c r="F596" s="20">
        <v>8.636895648E7</v>
      </c>
      <c r="G596" s="20">
        <v>2447997.25</v>
      </c>
    </row>
    <row r="597" ht="15.75" customHeight="1">
      <c r="A597" s="19" t="s">
        <v>240</v>
      </c>
      <c r="B597" s="19" t="s">
        <v>11</v>
      </c>
      <c r="C597" s="19" t="s">
        <v>241</v>
      </c>
      <c r="D597" s="19" t="s">
        <v>13</v>
      </c>
      <c r="E597" s="19" t="s">
        <v>14</v>
      </c>
      <c r="F597" s="20">
        <v>1.2796764761E8</v>
      </c>
      <c r="G597" s="20">
        <v>1.863666311E7</v>
      </c>
    </row>
    <row r="598" ht="15.75" customHeight="1">
      <c r="A598" s="19" t="s">
        <v>240</v>
      </c>
      <c r="B598" s="19" t="s">
        <v>11</v>
      </c>
      <c r="C598" s="19" t="s">
        <v>241</v>
      </c>
      <c r="D598" s="19" t="s">
        <v>15</v>
      </c>
      <c r="E598" s="19" t="s">
        <v>16</v>
      </c>
      <c r="F598" s="20">
        <v>1.369465167E7</v>
      </c>
      <c r="G598" s="20">
        <v>1994430.74</v>
      </c>
    </row>
    <row r="599" ht="15.75" customHeight="1">
      <c r="A599" s="19" t="s">
        <v>240</v>
      </c>
      <c r="B599" s="19" t="s">
        <v>11</v>
      </c>
      <c r="C599" s="19" t="s">
        <v>241</v>
      </c>
      <c r="D599" s="19" t="s">
        <v>31</v>
      </c>
      <c r="E599" s="19" t="s">
        <v>32</v>
      </c>
      <c r="F599" s="20">
        <v>9153.65</v>
      </c>
      <c r="G599" s="20">
        <v>1333.1</v>
      </c>
    </row>
    <row r="600" ht="15.75" customHeight="1">
      <c r="A600" s="19" t="s">
        <v>240</v>
      </c>
      <c r="B600" s="19" t="s">
        <v>11</v>
      </c>
      <c r="C600" s="19" t="s">
        <v>241</v>
      </c>
      <c r="D600" s="19" t="s">
        <v>33</v>
      </c>
      <c r="E600" s="19" t="s">
        <v>34</v>
      </c>
      <c r="F600" s="20">
        <v>9153.65</v>
      </c>
      <c r="G600" s="20">
        <v>1333.1</v>
      </c>
    </row>
    <row r="601" ht="15.75" customHeight="1">
      <c r="A601" s="19" t="s">
        <v>240</v>
      </c>
      <c r="B601" s="19" t="s">
        <v>11</v>
      </c>
      <c r="C601" s="19" t="s">
        <v>241</v>
      </c>
      <c r="D601" s="19" t="s">
        <v>17</v>
      </c>
      <c r="E601" s="19" t="s">
        <v>18</v>
      </c>
      <c r="F601" s="20">
        <v>651135.65</v>
      </c>
      <c r="G601" s="20">
        <v>94828.62</v>
      </c>
    </row>
    <row r="602" ht="15.75" customHeight="1">
      <c r="A602" s="19" t="s">
        <v>240</v>
      </c>
      <c r="B602" s="19" t="s">
        <v>11</v>
      </c>
      <c r="C602" s="19" t="s">
        <v>241</v>
      </c>
      <c r="D602" s="19" t="s">
        <v>19</v>
      </c>
      <c r="E602" s="19" t="s">
        <v>20</v>
      </c>
      <c r="F602" s="20">
        <v>0.0</v>
      </c>
      <c r="G602" s="20">
        <v>0.0</v>
      </c>
    </row>
    <row r="603" ht="15.75" customHeight="1">
      <c r="A603" s="19" t="s">
        <v>240</v>
      </c>
      <c r="B603" s="19" t="s">
        <v>11</v>
      </c>
      <c r="C603" s="19" t="s">
        <v>241</v>
      </c>
      <c r="D603" s="19" t="s">
        <v>21</v>
      </c>
      <c r="E603" s="19" t="s">
        <v>22</v>
      </c>
      <c r="F603" s="20">
        <v>217765.67</v>
      </c>
      <c r="G603" s="20">
        <v>31714.46</v>
      </c>
    </row>
    <row r="604" ht="15.75" customHeight="1">
      <c r="A604" s="19" t="s">
        <v>240</v>
      </c>
      <c r="B604" s="19" t="s">
        <v>11</v>
      </c>
      <c r="C604" s="19" t="s">
        <v>241</v>
      </c>
      <c r="D604" s="19" t="s">
        <v>39</v>
      </c>
      <c r="E604" s="19" t="s">
        <v>40</v>
      </c>
      <c r="F604" s="20">
        <v>3625723.1</v>
      </c>
      <c r="G604" s="20">
        <v>528034.87</v>
      </c>
    </row>
    <row r="605" ht="15.75" customHeight="1">
      <c r="A605" s="19" t="s">
        <v>242</v>
      </c>
      <c r="B605" s="19" t="s">
        <v>11</v>
      </c>
      <c r="C605" s="19" t="s">
        <v>243</v>
      </c>
      <c r="D605" s="19" t="s">
        <v>13</v>
      </c>
      <c r="E605" s="19" t="s">
        <v>14</v>
      </c>
      <c r="F605" s="20">
        <v>9.580035784E7</v>
      </c>
      <c r="G605" s="20">
        <v>3293895.62</v>
      </c>
    </row>
    <row r="606" ht="15.75" customHeight="1">
      <c r="A606" s="19" t="s">
        <v>242</v>
      </c>
      <c r="B606" s="19" t="s">
        <v>11</v>
      </c>
      <c r="C606" s="19" t="s">
        <v>243</v>
      </c>
      <c r="D606" s="19" t="s">
        <v>15</v>
      </c>
      <c r="E606" s="19" t="s">
        <v>16</v>
      </c>
      <c r="F606" s="20">
        <v>5.105949269E7</v>
      </c>
      <c r="G606" s="20">
        <v>1755574.23</v>
      </c>
    </row>
    <row r="607" ht="15.75" customHeight="1">
      <c r="A607" s="19" t="s">
        <v>242</v>
      </c>
      <c r="B607" s="19" t="s">
        <v>11</v>
      </c>
      <c r="C607" s="19" t="s">
        <v>243</v>
      </c>
      <c r="D607" s="19" t="s">
        <v>17</v>
      </c>
      <c r="E607" s="19" t="s">
        <v>18</v>
      </c>
      <c r="F607" s="20">
        <v>3130926.13</v>
      </c>
      <c r="G607" s="20">
        <v>107650.37</v>
      </c>
    </row>
    <row r="608" ht="15.75" customHeight="1">
      <c r="A608" s="19" t="s">
        <v>242</v>
      </c>
      <c r="B608" s="19" t="s">
        <v>11</v>
      </c>
      <c r="C608" s="19" t="s">
        <v>243</v>
      </c>
      <c r="D608" s="19" t="s">
        <v>19</v>
      </c>
      <c r="E608" s="19" t="s">
        <v>20</v>
      </c>
      <c r="F608" s="20">
        <v>56065.59</v>
      </c>
      <c r="G608" s="20">
        <v>1927.7</v>
      </c>
    </row>
    <row r="609" ht="15.75" customHeight="1">
      <c r="A609" s="19" t="s">
        <v>242</v>
      </c>
      <c r="B609" s="19" t="s">
        <v>11</v>
      </c>
      <c r="C609" s="19" t="s">
        <v>243</v>
      </c>
      <c r="D609" s="19" t="s">
        <v>21</v>
      </c>
      <c r="E609" s="19" t="s">
        <v>22</v>
      </c>
      <c r="F609" s="20">
        <v>240499.75</v>
      </c>
      <c r="G609" s="20">
        <v>8269.08</v>
      </c>
    </row>
    <row r="610" ht="15.75" customHeight="1">
      <c r="A610" s="19" t="s">
        <v>244</v>
      </c>
      <c r="B610" s="19" t="s">
        <v>11</v>
      </c>
      <c r="C610" s="19" t="s">
        <v>245</v>
      </c>
      <c r="D610" s="19" t="s">
        <v>13</v>
      </c>
      <c r="E610" s="19" t="s">
        <v>14</v>
      </c>
      <c r="F610" s="20">
        <v>5785016.73</v>
      </c>
      <c r="G610" s="20">
        <v>1311407.99</v>
      </c>
    </row>
    <row r="611" ht="15.75" customHeight="1">
      <c r="A611" s="19" t="s">
        <v>244</v>
      </c>
      <c r="B611" s="19" t="s">
        <v>11</v>
      </c>
      <c r="C611" s="19" t="s">
        <v>245</v>
      </c>
      <c r="D611" s="19" t="s">
        <v>31</v>
      </c>
      <c r="E611" s="19" t="s">
        <v>32</v>
      </c>
      <c r="F611" s="20">
        <v>8416.19</v>
      </c>
      <c r="G611" s="20">
        <v>1907.87</v>
      </c>
    </row>
    <row r="612" ht="15.75" customHeight="1">
      <c r="A612" s="19" t="s">
        <v>244</v>
      </c>
      <c r="B612" s="19" t="s">
        <v>11</v>
      </c>
      <c r="C612" s="19" t="s">
        <v>245</v>
      </c>
      <c r="D612" s="19" t="s">
        <v>33</v>
      </c>
      <c r="E612" s="19" t="s">
        <v>34</v>
      </c>
      <c r="F612" s="20">
        <v>0.0</v>
      </c>
      <c r="G612" s="20">
        <v>0.0</v>
      </c>
    </row>
    <row r="613" ht="15.75" customHeight="1">
      <c r="A613" s="19" t="s">
        <v>244</v>
      </c>
      <c r="B613" s="19" t="s">
        <v>11</v>
      </c>
      <c r="C613" s="19" t="s">
        <v>245</v>
      </c>
      <c r="D613" s="19" t="s">
        <v>17</v>
      </c>
      <c r="E613" s="19" t="s">
        <v>18</v>
      </c>
      <c r="F613" s="20">
        <v>63002.95</v>
      </c>
      <c r="G613" s="20">
        <v>14282.17</v>
      </c>
    </row>
    <row r="614" ht="15.75" customHeight="1">
      <c r="A614" s="19" t="s">
        <v>244</v>
      </c>
      <c r="B614" s="19" t="s">
        <v>11</v>
      </c>
      <c r="C614" s="19" t="s">
        <v>245</v>
      </c>
      <c r="D614" s="19" t="s">
        <v>19</v>
      </c>
      <c r="E614" s="19" t="s">
        <v>20</v>
      </c>
      <c r="F614" s="20">
        <v>114893.4</v>
      </c>
      <c r="G614" s="20">
        <v>26045.24</v>
      </c>
    </row>
    <row r="615" ht="15.75" customHeight="1">
      <c r="A615" s="19" t="s">
        <v>244</v>
      </c>
      <c r="B615" s="19" t="s">
        <v>11</v>
      </c>
      <c r="C615" s="19" t="s">
        <v>245</v>
      </c>
      <c r="D615" s="19" t="s">
        <v>21</v>
      </c>
      <c r="E615" s="19" t="s">
        <v>22</v>
      </c>
      <c r="F615" s="20">
        <v>54675.07</v>
      </c>
      <c r="G615" s="20">
        <v>12394.31</v>
      </c>
    </row>
    <row r="616" ht="15.75" customHeight="1">
      <c r="A616" s="19" t="s">
        <v>244</v>
      </c>
      <c r="B616" s="19" t="s">
        <v>11</v>
      </c>
      <c r="C616" s="19" t="s">
        <v>245</v>
      </c>
      <c r="D616" s="19" t="s">
        <v>23</v>
      </c>
      <c r="E616" s="19" t="s">
        <v>24</v>
      </c>
      <c r="F616" s="20">
        <v>5.031664966E7</v>
      </c>
      <c r="G616" s="20">
        <v>1.140630342E7</v>
      </c>
    </row>
    <row r="617" ht="15.75" customHeight="1">
      <c r="A617" s="19" t="s">
        <v>246</v>
      </c>
      <c r="B617" s="19" t="s">
        <v>11</v>
      </c>
      <c r="C617" s="19" t="s">
        <v>247</v>
      </c>
      <c r="D617" s="19" t="s">
        <v>13</v>
      </c>
      <c r="E617" s="19" t="s">
        <v>14</v>
      </c>
      <c r="F617" s="20">
        <v>1.595633951E8</v>
      </c>
      <c r="G617" s="20">
        <v>2467532.91</v>
      </c>
    </row>
    <row r="618" ht="15.75" customHeight="1">
      <c r="A618" s="19" t="s">
        <v>246</v>
      </c>
      <c r="B618" s="19" t="s">
        <v>11</v>
      </c>
      <c r="C618" s="19" t="s">
        <v>247</v>
      </c>
      <c r="D618" s="19" t="s">
        <v>15</v>
      </c>
      <c r="E618" s="19" t="s">
        <v>16</v>
      </c>
      <c r="F618" s="20">
        <v>1399629.05</v>
      </c>
      <c r="G618" s="20">
        <v>21644.25</v>
      </c>
    </row>
    <row r="619" ht="15.75" customHeight="1">
      <c r="A619" s="19" t="s">
        <v>246</v>
      </c>
      <c r="B619" s="19" t="s">
        <v>11</v>
      </c>
      <c r="C619" s="19" t="s">
        <v>247</v>
      </c>
      <c r="D619" s="19" t="s">
        <v>17</v>
      </c>
      <c r="E619" s="19" t="s">
        <v>18</v>
      </c>
      <c r="F619" s="20">
        <v>5582934.83</v>
      </c>
      <c r="G619" s="20">
        <v>86336.06</v>
      </c>
    </row>
    <row r="620" ht="15.75" customHeight="1">
      <c r="A620" s="19" t="s">
        <v>246</v>
      </c>
      <c r="B620" s="19" t="s">
        <v>11</v>
      </c>
      <c r="C620" s="19" t="s">
        <v>247</v>
      </c>
      <c r="D620" s="19" t="s">
        <v>19</v>
      </c>
      <c r="E620" s="19" t="s">
        <v>20</v>
      </c>
      <c r="F620" s="20">
        <v>0.0</v>
      </c>
      <c r="G620" s="20">
        <v>0.0</v>
      </c>
    </row>
    <row r="621" ht="15.75" customHeight="1">
      <c r="A621" s="19" t="s">
        <v>246</v>
      </c>
      <c r="B621" s="19" t="s">
        <v>11</v>
      </c>
      <c r="C621" s="19" t="s">
        <v>247</v>
      </c>
      <c r="D621" s="19" t="s">
        <v>21</v>
      </c>
      <c r="E621" s="19" t="s">
        <v>22</v>
      </c>
      <c r="F621" s="20">
        <v>714904.45</v>
      </c>
      <c r="G621" s="20">
        <v>11055.48</v>
      </c>
    </row>
    <row r="622" ht="15.75" customHeight="1">
      <c r="A622" s="19" t="s">
        <v>246</v>
      </c>
      <c r="B622" s="19" t="s">
        <v>11</v>
      </c>
      <c r="C622" s="19" t="s">
        <v>247</v>
      </c>
      <c r="D622" s="19" t="s">
        <v>23</v>
      </c>
      <c r="E622" s="19" t="s">
        <v>24</v>
      </c>
      <c r="F622" s="20">
        <v>4.5263863457E8</v>
      </c>
      <c r="G622" s="20">
        <v>6999730.3</v>
      </c>
    </row>
    <row r="623" ht="15.75" customHeight="1">
      <c r="A623" s="19" t="s">
        <v>248</v>
      </c>
      <c r="B623" s="19" t="s">
        <v>11</v>
      </c>
      <c r="C623" s="19" t="s">
        <v>249</v>
      </c>
      <c r="D623" s="19" t="s">
        <v>13</v>
      </c>
      <c r="E623" s="19" t="s">
        <v>14</v>
      </c>
      <c r="F623" s="20">
        <v>1.026017484E7</v>
      </c>
      <c r="G623" s="20">
        <v>858649.18</v>
      </c>
    </row>
    <row r="624" ht="15.75" customHeight="1">
      <c r="A624" s="19" t="s">
        <v>248</v>
      </c>
      <c r="B624" s="19" t="s">
        <v>11</v>
      </c>
      <c r="C624" s="19" t="s">
        <v>249</v>
      </c>
      <c r="D624" s="19" t="s">
        <v>31</v>
      </c>
      <c r="E624" s="19" t="s">
        <v>32</v>
      </c>
      <c r="F624" s="20">
        <v>24405.01</v>
      </c>
      <c r="G624" s="20">
        <v>2042.4</v>
      </c>
    </row>
    <row r="625" ht="15.75" customHeight="1">
      <c r="A625" s="19" t="s">
        <v>248</v>
      </c>
      <c r="B625" s="19" t="s">
        <v>11</v>
      </c>
      <c r="C625" s="19" t="s">
        <v>249</v>
      </c>
      <c r="D625" s="19" t="s">
        <v>17</v>
      </c>
      <c r="E625" s="19" t="s">
        <v>18</v>
      </c>
      <c r="F625" s="20">
        <v>117272.27</v>
      </c>
      <c r="G625" s="20">
        <v>9814.23</v>
      </c>
    </row>
    <row r="626" ht="15.75" customHeight="1">
      <c r="A626" s="19" t="s">
        <v>248</v>
      </c>
      <c r="B626" s="19" t="s">
        <v>11</v>
      </c>
      <c r="C626" s="19" t="s">
        <v>249</v>
      </c>
      <c r="D626" s="19" t="s">
        <v>19</v>
      </c>
      <c r="E626" s="19" t="s">
        <v>20</v>
      </c>
      <c r="F626" s="20">
        <v>0.0</v>
      </c>
      <c r="G626" s="20">
        <v>0.0</v>
      </c>
    </row>
    <row r="627" ht="15.75" customHeight="1">
      <c r="A627" s="19" t="s">
        <v>248</v>
      </c>
      <c r="B627" s="19" t="s">
        <v>11</v>
      </c>
      <c r="C627" s="19" t="s">
        <v>249</v>
      </c>
      <c r="D627" s="19" t="s">
        <v>21</v>
      </c>
      <c r="E627" s="19" t="s">
        <v>22</v>
      </c>
      <c r="F627" s="20">
        <v>13516.88</v>
      </c>
      <c r="G627" s="20">
        <v>1131.19</v>
      </c>
    </row>
    <row r="628" ht="15.75" customHeight="1">
      <c r="A628" s="19" t="s">
        <v>250</v>
      </c>
      <c r="B628" s="19" t="s">
        <v>11</v>
      </c>
      <c r="C628" s="19" t="s">
        <v>251</v>
      </c>
      <c r="D628" s="19" t="s">
        <v>13</v>
      </c>
      <c r="E628" s="19" t="s">
        <v>14</v>
      </c>
      <c r="F628" s="20">
        <v>5633368.32</v>
      </c>
      <c r="G628" s="20">
        <v>5152929.06</v>
      </c>
    </row>
    <row r="629" ht="15.75" customHeight="1">
      <c r="A629" s="19" t="s">
        <v>250</v>
      </c>
      <c r="B629" s="19" t="s">
        <v>11</v>
      </c>
      <c r="C629" s="19" t="s">
        <v>251</v>
      </c>
      <c r="D629" s="19" t="s">
        <v>15</v>
      </c>
      <c r="E629" s="19" t="s">
        <v>16</v>
      </c>
      <c r="F629" s="20">
        <v>821663.17</v>
      </c>
      <c r="G629" s="20">
        <v>751587.99</v>
      </c>
    </row>
    <row r="630" ht="15.75" customHeight="1">
      <c r="A630" s="19" t="s">
        <v>250</v>
      </c>
      <c r="B630" s="19" t="s">
        <v>11</v>
      </c>
      <c r="C630" s="19" t="s">
        <v>251</v>
      </c>
      <c r="D630" s="19" t="s">
        <v>17</v>
      </c>
      <c r="E630" s="19" t="s">
        <v>18</v>
      </c>
      <c r="F630" s="20">
        <v>70663.36</v>
      </c>
      <c r="G630" s="20">
        <v>64636.87</v>
      </c>
    </row>
    <row r="631" ht="15.75" customHeight="1">
      <c r="A631" s="19" t="s">
        <v>250</v>
      </c>
      <c r="B631" s="19" t="s">
        <v>11</v>
      </c>
      <c r="C631" s="19" t="s">
        <v>251</v>
      </c>
      <c r="D631" s="19" t="s">
        <v>19</v>
      </c>
      <c r="E631" s="19" t="s">
        <v>20</v>
      </c>
      <c r="F631" s="20">
        <v>9418.77</v>
      </c>
      <c r="G631" s="20">
        <v>8615.49</v>
      </c>
    </row>
    <row r="632" ht="15.75" customHeight="1">
      <c r="A632" s="19" t="s">
        <v>250</v>
      </c>
      <c r="B632" s="19" t="s">
        <v>11</v>
      </c>
      <c r="C632" s="19" t="s">
        <v>251</v>
      </c>
      <c r="D632" s="19" t="s">
        <v>21</v>
      </c>
      <c r="E632" s="19" t="s">
        <v>22</v>
      </c>
      <c r="F632" s="20">
        <v>13118.38</v>
      </c>
      <c r="G632" s="20">
        <v>11999.59</v>
      </c>
    </row>
    <row r="633" ht="15.75" customHeight="1">
      <c r="A633" s="19" t="s">
        <v>252</v>
      </c>
      <c r="B633" s="19" t="s">
        <v>11</v>
      </c>
      <c r="C633" s="19" t="s">
        <v>253</v>
      </c>
      <c r="D633" s="19" t="s">
        <v>13</v>
      </c>
      <c r="E633" s="19" t="s">
        <v>14</v>
      </c>
      <c r="F633" s="20">
        <v>488143.07</v>
      </c>
      <c r="G633" s="20">
        <v>754513.99</v>
      </c>
    </row>
    <row r="634" ht="15.75" customHeight="1">
      <c r="A634" s="19" t="s">
        <v>252</v>
      </c>
      <c r="B634" s="19" t="s">
        <v>11</v>
      </c>
      <c r="C634" s="19" t="s">
        <v>253</v>
      </c>
      <c r="D634" s="19" t="s">
        <v>15</v>
      </c>
      <c r="E634" s="19" t="s">
        <v>16</v>
      </c>
      <c r="F634" s="20">
        <v>177737.98</v>
      </c>
      <c r="G634" s="20">
        <v>274726.41</v>
      </c>
    </row>
    <row r="635" ht="15.75" customHeight="1">
      <c r="A635" s="19" t="s">
        <v>252</v>
      </c>
      <c r="B635" s="19" t="s">
        <v>11</v>
      </c>
      <c r="C635" s="19" t="s">
        <v>253</v>
      </c>
      <c r="D635" s="19" t="s">
        <v>17</v>
      </c>
      <c r="E635" s="19" t="s">
        <v>18</v>
      </c>
      <c r="F635" s="20">
        <v>11300.62</v>
      </c>
      <c r="G635" s="20">
        <v>17467.16</v>
      </c>
    </row>
    <row r="636" ht="15.75" customHeight="1">
      <c r="A636" s="19" t="s">
        <v>252</v>
      </c>
      <c r="B636" s="19" t="s">
        <v>11</v>
      </c>
      <c r="C636" s="19" t="s">
        <v>253</v>
      </c>
      <c r="D636" s="19" t="s">
        <v>21</v>
      </c>
      <c r="E636" s="19" t="s">
        <v>22</v>
      </c>
      <c r="F636" s="20">
        <v>4475.33</v>
      </c>
      <c r="G636" s="20">
        <v>6917.44</v>
      </c>
    </row>
    <row r="637" ht="15.75" customHeight="1">
      <c r="A637" s="19" t="s">
        <v>254</v>
      </c>
      <c r="B637" s="19" t="s">
        <v>11</v>
      </c>
      <c r="C637" s="19" t="s">
        <v>255</v>
      </c>
      <c r="D637" s="19" t="s">
        <v>13</v>
      </c>
      <c r="E637" s="19" t="s">
        <v>14</v>
      </c>
      <c r="F637" s="20">
        <v>1.5394154825E8</v>
      </c>
      <c r="G637" s="20">
        <v>1.307928184E7</v>
      </c>
    </row>
    <row r="638" ht="15.75" customHeight="1">
      <c r="A638" s="19" t="s">
        <v>254</v>
      </c>
      <c r="B638" s="19" t="s">
        <v>11</v>
      </c>
      <c r="C638" s="19" t="s">
        <v>255</v>
      </c>
      <c r="D638" s="19" t="s">
        <v>15</v>
      </c>
      <c r="E638" s="19" t="s">
        <v>16</v>
      </c>
      <c r="F638" s="20">
        <v>4.724671633E7</v>
      </c>
      <c r="G638" s="20">
        <v>4014206.21</v>
      </c>
    </row>
    <row r="639" ht="15.75" customHeight="1">
      <c r="A639" s="19" t="s">
        <v>254</v>
      </c>
      <c r="B639" s="19" t="s">
        <v>11</v>
      </c>
      <c r="C639" s="19" t="s">
        <v>255</v>
      </c>
      <c r="D639" s="19" t="s">
        <v>56</v>
      </c>
      <c r="E639" s="19" t="s">
        <v>57</v>
      </c>
      <c r="F639" s="20">
        <v>7495376.95</v>
      </c>
      <c r="G639" s="20">
        <v>636827.09</v>
      </c>
    </row>
    <row r="640" ht="15.75" customHeight="1">
      <c r="A640" s="19" t="s">
        <v>254</v>
      </c>
      <c r="B640" s="19" t="s">
        <v>11</v>
      </c>
      <c r="C640" s="19" t="s">
        <v>255</v>
      </c>
      <c r="D640" s="19" t="s">
        <v>33</v>
      </c>
      <c r="E640" s="19" t="s">
        <v>34</v>
      </c>
      <c r="F640" s="20">
        <v>4971.18</v>
      </c>
      <c r="G640" s="20">
        <v>422.36</v>
      </c>
    </row>
    <row r="641" ht="15.75" customHeight="1">
      <c r="A641" s="19" t="s">
        <v>254</v>
      </c>
      <c r="B641" s="19" t="s">
        <v>11</v>
      </c>
      <c r="C641" s="19" t="s">
        <v>255</v>
      </c>
      <c r="D641" s="19" t="s">
        <v>64</v>
      </c>
      <c r="E641" s="19" t="s">
        <v>65</v>
      </c>
      <c r="F641" s="20">
        <v>1485878.04</v>
      </c>
      <c r="G641" s="20">
        <v>126244.14</v>
      </c>
    </row>
    <row r="642" ht="15.75" customHeight="1">
      <c r="A642" s="19" t="s">
        <v>254</v>
      </c>
      <c r="B642" s="19" t="s">
        <v>11</v>
      </c>
      <c r="C642" s="19" t="s">
        <v>255</v>
      </c>
      <c r="D642" s="19" t="s">
        <v>17</v>
      </c>
      <c r="E642" s="19" t="s">
        <v>18</v>
      </c>
      <c r="F642" s="20">
        <v>2414559.4</v>
      </c>
      <c r="G642" s="20">
        <v>205147.36</v>
      </c>
    </row>
    <row r="643" ht="15.75" customHeight="1">
      <c r="A643" s="19" t="s">
        <v>254</v>
      </c>
      <c r="B643" s="19" t="s">
        <v>11</v>
      </c>
      <c r="C643" s="19" t="s">
        <v>255</v>
      </c>
      <c r="D643" s="19" t="s">
        <v>19</v>
      </c>
      <c r="E643" s="19" t="s">
        <v>20</v>
      </c>
      <c r="F643" s="20">
        <v>2101497.21</v>
      </c>
      <c r="G643" s="20">
        <v>178548.77</v>
      </c>
    </row>
    <row r="644" ht="15.75" customHeight="1">
      <c r="A644" s="19" t="s">
        <v>254</v>
      </c>
      <c r="B644" s="19" t="s">
        <v>11</v>
      </c>
      <c r="C644" s="19" t="s">
        <v>255</v>
      </c>
      <c r="D644" s="19" t="s">
        <v>47</v>
      </c>
      <c r="E644" s="19" t="s">
        <v>48</v>
      </c>
      <c r="F644" s="20">
        <v>0.0</v>
      </c>
      <c r="G644" s="20">
        <v>0.0</v>
      </c>
    </row>
    <row r="645" ht="15.75" customHeight="1">
      <c r="A645" s="19" t="s">
        <v>254</v>
      </c>
      <c r="B645" s="19" t="s">
        <v>11</v>
      </c>
      <c r="C645" s="19" t="s">
        <v>255</v>
      </c>
      <c r="D645" s="19" t="s">
        <v>184</v>
      </c>
      <c r="E645" s="19" t="s">
        <v>185</v>
      </c>
      <c r="F645" s="20">
        <v>0.0</v>
      </c>
      <c r="G645" s="20">
        <v>0.0</v>
      </c>
    </row>
    <row r="646" ht="15.75" customHeight="1">
      <c r="A646" s="19" t="s">
        <v>254</v>
      </c>
      <c r="B646" s="19" t="s">
        <v>11</v>
      </c>
      <c r="C646" s="19" t="s">
        <v>255</v>
      </c>
      <c r="D646" s="19" t="s">
        <v>21</v>
      </c>
      <c r="E646" s="19" t="s">
        <v>22</v>
      </c>
      <c r="F646" s="20">
        <v>937073.61</v>
      </c>
      <c r="G646" s="20">
        <v>79616.26</v>
      </c>
    </row>
    <row r="647" ht="15.75" customHeight="1">
      <c r="A647" s="19" t="s">
        <v>254</v>
      </c>
      <c r="B647" s="19" t="s">
        <v>11</v>
      </c>
      <c r="C647" s="19" t="s">
        <v>255</v>
      </c>
      <c r="D647" s="19" t="s">
        <v>58</v>
      </c>
      <c r="E647" s="19" t="s">
        <v>59</v>
      </c>
      <c r="F647" s="20">
        <v>1.9406674603E8</v>
      </c>
      <c r="G647" s="20">
        <v>1.648842497E7</v>
      </c>
    </row>
    <row r="648" ht="15.75" customHeight="1">
      <c r="A648" s="19" t="s">
        <v>256</v>
      </c>
      <c r="B648" s="19" t="s">
        <v>11</v>
      </c>
      <c r="C648" s="19" t="s">
        <v>257</v>
      </c>
      <c r="D648" s="19" t="s">
        <v>15</v>
      </c>
      <c r="E648" s="19" t="s">
        <v>16</v>
      </c>
      <c r="F648" s="20">
        <v>1054780.78</v>
      </c>
      <c r="G648" s="20">
        <v>52248.21</v>
      </c>
    </row>
    <row r="649" ht="15.75" customHeight="1">
      <c r="A649" s="19" t="s">
        <v>256</v>
      </c>
      <c r="B649" s="19" t="s">
        <v>11</v>
      </c>
      <c r="C649" s="19" t="s">
        <v>257</v>
      </c>
      <c r="D649" s="19" t="s">
        <v>56</v>
      </c>
      <c r="E649" s="19" t="s">
        <v>57</v>
      </c>
      <c r="F649" s="20">
        <v>1497772.48</v>
      </c>
      <c r="G649" s="20">
        <v>74191.65</v>
      </c>
    </row>
    <row r="650" ht="15.75" customHeight="1">
      <c r="A650" s="19" t="s">
        <v>256</v>
      </c>
      <c r="B650" s="19" t="s">
        <v>11</v>
      </c>
      <c r="C650" s="19" t="s">
        <v>257</v>
      </c>
      <c r="D650" s="19" t="s">
        <v>33</v>
      </c>
      <c r="E650" s="19" t="s">
        <v>34</v>
      </c>
      <c r="F650" s="20">
        <v>6149.94</v>
      </c>
      <c r="G650" s="20">
        <v>304.64</v>
      </c>
    </row>
    <row r="651" ht="15.75" customHeight="1">
      <c r="A651" s="19" t="s">
        <v>256</v>
      </c>
      <c r="B651" s="19" t="s">
        <v>11</v>
      </c>
      <c r="C651" s="19" t="s">
        <v>257</v>
      </c>
      <c r="D651" s="19" t="s">
        <v>17</v>
      </c>
      <c r="E651" s="19" t="s">
        <v>18</v>
      </c>
      <c r="F651" s="20">
        <v>248478.98</v>
      </c>
      <c r="G651" s="20">
        <v>12308.32</v>
      </c>
    </row>
    <row r="652" ht="15.75" customHeight="1">
      <c r="A652" s="19" t="s">
        <v>256</v>
      </c>
      <c r="B652" s="19" t="s">
        <v>11</v>
      </c>
      <c r="C652" s="19" t="s">
        <v>257</v>
      </c>
      <c r="D652" s="19" t="s">
        <v>19</v>
      </c>
      <c r="E652" s="19" t="s">
        <v>20</v>
      </c>
      <c r="F652" s="20">
        <v>0.0</v>
      </c>
      <c r="G652" s="20">
        <v>0.0</v>
      </c>
    </row>
    <row r="653" ht="15.75" customHeight="1">
      <c r="A653" s="19" t="s">
        <v>256</v>
      </c>
      <c r="B653" s="19" t="s">
        <v>11</v>
      </c>
      <c r="C653" s="19" t="s">
        <v>257</v>
      </c>
      <c r="D653" s="19" t="s">
        <v>21</v>
      </c>
      <c r="E653" s="19" t="s">
        <v>22</v>
      </c>
      <c r="F653" s="20">
        <v>0.0</v>
      </c>
      <c r="G653" s="20">
        <v>0.0</v>
      </c>
    </row>
    <row r="654" ht="15.75" customHeight="1">
      <c r="A654" s="19" t="s">
        <v>256</v>
      </c>
      <c r="B654" s="19" t="s">
        <v>11</v>
      </c>
      <c r="C654" s="19" t="s">
        <v>257</v>
      </c>
      <c r="D654" s="19" t="s">
        <v>23</v>
      </c>
      <c r="E654" s="19" t="s">
        <v>24</v>
      </c>
      <c r="F654" s="20">
        <v>2.565089082E7</v>
      </c>
      <c r="G654" s="20">
        <v>1270608.18</v>
      </c>
    </row>
    <row r="655" ht="15.75" customHeight="1">
      <c r="A655" s="19" t="s">
        <v>258</v>
      </c>
      <c r="B655" s="19" t="s">
        <v>11</v>
      </c>
      <c r="C655" s="19" t="s">
        <v>259</v>
      </c>
      <c r="D655" s="19" t="s">
        <v>13</v>
      </c>
      <c r="E655" s="19" t="s">
        <v>14</v>
      </c>
      <c r="F655" s="20">
        <v>1.2512146217E8</v>
      </c>
      <c r="G655" s="20">
        <v>1.178143632E7</v>
      </c>
    </row>
    <row r="656" ht="15.75" customHeight="1">
      <c r="A656" s="19" t="s">
        <v>258</v>
      </c>
      <c r="B656" s="19" t="s">
        <v>11</v>
      </c>
      <c r="C656" s="19" t="s">
        <v>259</v>
      </c>
      <c r="D656" s="19" t="s">
        <v>15</v>
      </c>
      <c r="E656" s="19" t="s">
        <v>16</v>
      </c>
      <c r="F656" s="20">
        <v>3.183258759E7</v>
      </c>
      <c r="G656" s="20">
        <v>2997356.3</v>
      </c>
    </row>
    <row r="657" ht="15.75" customHeight="1">
      <c r="A657" s="19" t="s">
        <v>258</v>
      </c>
      <c r="B657" s="19" t="s">
        <v>11</v>
      </c>
      <c r="C657" s="19" t="s">
        <v>259</v>
      </c>
      <c r="D657" s="19" t="s">
        <v>31</v>
      </c>
      <c r="E657" s="19" t="s">
        <v>32</v>
      </c>
      <c r="F657" s="20">
        <v>0.0</v>
      </c>
      <c r="G657" s="20">
        <v>0.0</v>
      </c>
    </row>
    <row r="658" ht="15.75" customHeight="1">
      <c r="A658" s="19" t="s">
        <v>258</v>
      </c>
      <c r="B658" s="19" t="s">
        <v>11</v>
      </c>
      <c r="C658" s="19" t="s">
        <v>259</v>
      </c>
      <c r="D658" s="19" t="s">
        <v>17</v>
      </c>
      <c r="E658" s="19" t="s">
        <v>18</v>
      </c>
      <c r="F658" s="20">
        <v>408616.72</v>
      </c>
      <c r="G658" s="20">
        <v>38475.35</v>
      </c>
    </row>
    <row r="659" ht="15.75" customHeight="1">
      <c r="A659" s="19" t="s">
        <v>258</v>
      </c>
      <c r="B659" s="19" t="s">
        <v>11</v>
      </c>
      <c r="C659" s="19" t="s">
        <v>259</v>
      </c>
      <c r="D659" s="19" t="s">
        <v>19</v>
      </c>
      <c r="E659" s="19" t="s">
        <v>20</v>
      </c>
      <c r="F659" s="20">
        <v>117049.27</v>
      </c>
      <c r="G659" s="20">
        <v>11021.36</v>
      </c>
    </row>
    <row r="660" ht="15.75" customHeight="1">
      <c r="A660" s="19" t="s">
        <v>258</v>
      </c>
      <c r="B660" s="19" t="s">
        <v>11</v>
      </c>
      <c r="C660" s="19" t="s">
        <v>259</v>
      </c>
      <c r="D660" s="19" t="s">
        <v>21</v>
      </c>
      <c r="E660" s="19" t="s">
        <v>22</v>
      </c>
      <c r="F660" s="20">
        <v>48913.25</v>
      </c>
      <c r="G660" s="20">
        <v>4605.67</v>
      </c>
    </row>
    <row r="661" ht="15.75" customHeight="1">
      <c r="A661" s="19" t="s">
        <v>260</v>
      </c>
      <c r="B661" s="19" t="s">
        <v>11</v>
      </c>
      <c r="C661" s="19" t="s">
        <v>261</v>
      </c>
      <c r="D661" s="19" t="s">
        <v>15</v>
      </c>
      <c r="E661" s="19" t="s">
        <v>16</v>
      </c>
      <c r="F661" s="20">
        <v>9860947.16</v>
      </c>
      <c r="G661" s="20">
        <v>239994.23</v>
      </c>
    </row>
    <row r="662" ht="15.75" customHeight="1">
      <c r="A662" s="19" t="s">
        <v>260</v>
      </c>
      <c r="B662" s="19" t="s">
        <v>11</v>
      </c>
      <c r="C662" s="19" t="s">
        <v>261</v>
      </c>
      <c r="D662" s="19" t="s">
        <v>17</v>
      </c>
      <c r="E662" s="19" t="s">
        <v>18</v>
      </c>
      <c r="F662" s="20">
        <v>1028206.99</v>
      </c>
      <c r="G662" s="20">
        <v>25024.35</v>
      </c>
    </row>
    <row r="663" ht="15.75" customHeight="1">
      <c r="A663" s="19" t="s">
        <v>260</v>
      </c>
      <c r="B663" s="19" t="s">
        <v>11</v>
      </c>
      <c r="C663" s="19" t="s">
        <v>261</v>
      </c>
      <c r="D663" s="19" t="s">
        <v>19</v>
      </c>
      <c r="E663" s="19" t="s">
        <v>20</v>
      </c>
      <c r="F663" s="20">
        <v>0.0</v>
      </c>
      <c r="G663" s="20">
        <v>0.0</v>
      </c>
    </row>
    <row r="664" ht="15.75" customHeight="1">
      <c r="A664" s="19" t="s">
        <v>260</v>
      </c>
      <c r="B664" s="19" t="s">
        <v>11</v>
      </c>
      <c r="C664" s="19" t="s">
        <v>261</v>
      </c>
      <c r="D664" s="19" t="s">
        <v>21</v>
      </c>
      <c r="E664" s="19" t="s">
        <v>22</v>
      </c>
      <c r="F664" s="20">
        <v>225969.95</v>
      </c>
      <c r="G664" s="20">
        <v>5499.62</v>
      </c>
    </row>
    <row r="665" ht="15.75" customHeight="1">
      <c r="A665" s="19" t="s">
        <v>260</v>
      </c>
      <c r="B665" s="19" t="s">
        <v>11</v>
      </c>
      <c r="C665" s="19" t="s">
        <v>261</v>
      </c>
      <c r="D665" s="19" t="s">
        <v>58</v>
      </c>
      <c r="E665" s="19" t="s">
        <v>59</v>
      </c>
      <c r="F665" s="20">
        <v>1874930.61</v>
      </c>
      <c r="G665" s="20">
        <v>45631.78</v>
      </c>
    </row>
    <row r="666" ht="15.75" customHeight="1">
      <c r="A666" s="19" t="s">
        <v>260</v>
      </c>
      <c r="B666" s="19" t="s">
        <v>11</v>
      </c>
      <c r="C666" s="19" t="s">
        <v>261</v>
      </c>
      <c r="D666" s="19" t="s">
        <v>23</v>
      </c>
      <c r="E666" s="19" t="s">
        <v>24</v>
      </c>
      <c r="F666" s="20">
        <v>1.2574715029E8</v>
      </c>
      <c r="G666" s="20">
        <v>3060415.02</v>
      </c>
    </row>
    <row r="667" ht="15.75" customHeight="1">
      <c r="A667" s="19" t="s">
        <v>262</v>
      </c>
      <c r="B667" s="19" t="s">
        <v>11</v>
      </c>
      <c r="C667" s="19" t="s">
        <v>263</v>
      </c>
      <c r="D667" s="19" t="s">
        <v>13</v>
      </c>
      <c r="E667" s="19" t="s">
        <v>14</v>
      </c>
      <c r="F667" s="20">
        <v>3650824.73</v>
      </c>
      <c r="G667" s="20">
        <v>1000901.27</v>
      </c>
    </row>
    <row r="668" ht="15.75" customHeight="1">
      <c r="A668" s="19" t="s">
        <v>262</v>
      </c>
      <c r="B668" s="19" t="s">
        <v>11</v>
      </c>
      <c r="C668" s="19" t="s">
        <v>263</v>
      </c>
      <c r="D668" s="19" t="s">
        <v>15</v>
      </c>
      <c r="E668" s="19" t="s">
        <v>16</v>
      </c>
      <c r="F668" s="20">
        <v>905757.51</v>
      </c>
      <c r="G668" s="20">
        <v>248320.28</v>
      </c>
    </row>
    <row r="669" ht="15.75" customHeight="1">
      <c r="A669" s="19" t="s">
        <v>262</v>
      </c>
      <c r="B669" s="19" t="s">
        <v>11</v>
      </c>
      <c r="C669" s="19" t="s">
        <v>263</v>
      </c>
      <c r="D669" s="19" t="s">
        <v>56</v>
      </c>
      <c r="E669" s="19" t="s">
        <v>57</v>
      </c>
      <c r="F669" s="20">
        <v>242866.22</v>
      </c>
      <c r="G669" s="20">
        <v>66583.61</v>
      </c>
    </row>
    <row r="670" ht="15.75" customHeight="1">
      <c r="A670" s="19" t="s">
        <v>262</v>
      </c>
      <c r="B670" s="19" t="s">
        <v>11</v>
      </c>
      <c r="C670" s="19" t="s">
        <v>263</v>
      </c>
      <c r="D670" s="19" t="s">
        <v>31</v>
      </c>
      <c r="E670" s="19" t="s">
        <v>32</v>
      </c>
      <c r="F670" s="20">
        <v>16033.43</v>
      </c>
      <c r="G670" s="20">
        <v>4395.69</v>
      </c>
    </row>
    <row r="671" ht="15.75" customHeight="1">
      <c r="A671" s="19" t="s">
        <v>262</v>
      </c>
      <c r="B671" s="19" t="s">
        <v>11</v>
      </c>
      <c r="C671" s="19" t="s">
        <v>263</v>
      </c>
      <c r="D671" s="19" t="s">
        <v>33</v>
      </c>
      <c r="E671" s="19" t="s">
        <v>34</v>
      </c>
      <c r="F671" s="20">
        <v>1204.36</v>
      </c>
      <c r="G671" s="20">
        <v>330.19</v>
      </c>
    </row>
    <row r="672" ht="15.75" customHeight="1">
      <c r="A672" s="19" t="s">
        <v>262</v>
      </c>
      <c r="B672" s="19" t="s">
        <v>11</v>
      </c>
      <c r="C672" s="19" t="s">
        <v>263</v>
      </c>
      <c r="D672" s="19" t="s">
        <v>17</v>
      </c>
      <c r="E672" s="19" t="s">
        <v>18</v>
      </c>
      <c r="F672" s="20">
        <v>73034.69</v>
      </c>
      <c r="G672" s="20">
        <v>20023.01</v>
      </c>
    </row>
    <row r="673" ht="15.75" customHeight="1">
      <c r="A673" s="19" t="s">
        <v>262</v>
      </c>
      <c r="B673" s="19" t="s">
        <v>11</v>
      </c>
      <c r="C673" s="19" t="s">
        <v>263</v>
      </c>
      <c r="D673" s="19" t="s">
        <v>19</v>
      </c>
      <c r="E673" s="19" t="s">
        <v>20</v>
      </c>
      <c r="F673" s="20">
        <v>0.0</v>
      </c>
      <c r="G673" s="20">
        <v>0.0</v>
      </c>
    </row>
    <row r="674" ht="15.75" customHeight="1">
      <c r="A674" s="19" t="s">
        <v>262</v>
      </c>
      <c r="B674" s="19" t="s">
        <v>11</v>
      </c>
      <c r="C674" s="19" t="s">
        <v>263</v>
      </c>
      <c r="D674" s="19" t="s">
        <v>21</v>
      </c>
      <c r="E674" s="19" t="s">
        <v>22</v>
      </c>
      <c r="F674" s="20">
        <v>9301.06</v>
      </c>
      <c r="G674" s="20">
        <v>2549.95</v>
      </c>
    </row>
    <row r="675" ht="15.75" customHeight="1">
      <c r="A675" s="19" t="s">
        <v>264</v>
      </c>
      <c r="B675" s="19" t="s">
        <v>11</v>
      </c>
      <c r="C675" s="19" t="s">
        <v>265</v>
      </c>
      <c r="D675" s="19" t="s">
        <v>13</v>
      </c>
      <c r="E675" s="19" t="s">
        <v>14</v>
      </c>
      <c r="F675" s="20">
        <v>2.617379683E7</v>
      </c>
      <c r="G675" s="20">
        <v>3819186.91</v>
      </c>
    </row>
    <row r="676" ht="15.75" customHeight="1">
      <c r="A676" s="19" t="s">
        <v>264</v>
      </c>
      <c r="B676" s="19" t="s">
        <v>11</v>
      </c>
      <c r="C676" s="19" t="s">
        <v>265</v>
      </c>
      <c r="D676" s="19" t="s">
        <v>15</v>
      </c>
      <c r="E676" s="19" t="s">
        <v>16</v>
      </c>
      <c r="F676" s="20">
        <v>5640732.96</v>
      </c>
      <c r="G676" s="20">
        <v>823075.6</v>
      </c>
    </row>
    <row r="677" ht="15.75" customHeight="1">
      <c r="A677" s="19" t="s">
        <v>264</v>
      </c>
      <c r="B677" s="19" t="s">
        <v>11</v>
      </c>
      <c r="C677" s="19" t="s">
        <v>265</v>
      </c>
      <c r="D677" s="19" t="s">
        <v>17</v>
      </c>
      <c r="E677" s="19" t="s">
        <v>18</v>
      </c>
      <c r="F677" s="20">
        <v>215012.93</v>
      </c>
      <c r="G677" s="20">
        <v>31373.92</v>
      </c>
    </row>
    <row r="678" ht="15.75" customHeight="1">
      <c r="A678" s="19" t="s">
        <v>264</v>
      </c>
      <c r="B678" s="19" t="s">
        <v>11</v>
      </c>
      <c r="C678" s="19" t="s">
        <v>265</v>
      </c>
      <c r="D678" s="19" t="s">
        <v>19</v>
      </c>
      <c r="E678" s="19" t="s">
        <v>20</v>
      </c>
      <c r="F678" s="20">
        <v>15445.69</v>
      </c>
      <c r="G678" s="20">
        <v>2253.78</v>
      </c>
    </row>
    <row r="679" ht="15.75" customHeight="1">
      <c r="A679" s="19" t="s">
        <v>264</v>
      </c>
      <c r="B679" s="19" t="s">
        <v>11</v>
      </c>
      <c r="C679" s="19" t="s">
        <v>265</v>
      </c>
      <c r="D679" s="19" t="s">
        <v>21</v>
      </c>
      <c r="E679" s="19" t="s">
        <v>22</v>
      </c>
      <c r="F679" s="20">
        <v>72889.59</v>
      </c>
      <c r="G679" s="20">
        <v>10635.79</v>
      </c>
    </row>
    <row r="680" ht="15.75" customHeight="1">
      <c r="A680" s="19" t="s">
        <v>266</v>
      </c>
      <c r="B680" s="19" t="s">
        <v>11</v>
      </c>
      <c r="C680" s="19" t="s">
        <v>267</v>
      </c>
      <c r="D680" s="19" t="s">
        <v>13</v>
      </c>
      <c r="E680" s="19" t="s">
        <v>14</v>
      </c>
      <c r="F680" s="20">
        <v>3.115062382E7</v>
      </c>
      <c r="G680" s="20">
        <v>4510003.09</v>
      </c>
    </row>
    <row r="681" ht="15.75" customHeight="1">
      <c r="A681" s="19" t="s">
        <v>266</v>
      </c>
      <c r="B681" s="19" t="s">
        <v>11</v>
      </c>
      <c r="C681" s="19" t="s">
        <v>267</v>
      </c>
      <c r="D681" s="19" t="s">
        <v>17</v>
      </c>
      <c r="E681" s="19" t="s">
        <v>18</v>
      </c>
      <c r="F681" s="20">
        <v>524076.29</v>
      </c>
      <c r="G681" s="20">
        <v>75876.03</v>
      </c>
    </row>
    <row r="682" ht="15.75" customHeight="1">
      <c r="A682" s="19" t="s">
        <v>266</v>
      </c>
      <c r="B682" s="19" t="s">
        <v>11</v>
      </c>
      <c r="C682" s="19" t="s">
        <v>267</v>
      </c>
      <c r="D682" s="19" t="s">
        <v>19</v>
      </c>
      <c r="E682" s="19" t="s">
        <v>20</v>
      </c>
      <c r="F682" s="20">
        <v>0.0</v>
      </c>
      <c r="G682" s="20">
        <v>0.0</v>
      </c>
    </row>
    <row r="683" ht="15.75" customHeight="1">
      <c r="A683" s="19" t="s">
        <v>266</v>
      </c>
      <c r="B683" s="19" t="s">
        <v>11</v>
      </c>
      <c r="C683" s="19" t="s">
        <v>267</v>
      </c>
      <c r="D683" s="19" t="s">
        <v>184</v>
      </c>
      <c r="E683" s="19" t="s">
        <v>185</v>
      </c>
      <c r="F683" s="20">
        <v>2616.65</v>
      </c>
      <c r="G683" s="20">
        <v>378.84</v>
      </c>
    </row>
    <row r="684" ht="15.75" customHeight="1">
      <c r="A684" s="19" t="s">
        <v>266</v>
      </c>
      <c r="B684" s="19" t="s">
        <v>11</v>
      </c>
      <c r="C684" s="19" t="s">
        <v>267</v>
      </c>
      <c r="D684" s="19" t="s">
        <v>21</v>
      </c>
      <c r="E684" s="19" t="s">
        <v>22</v>
      </c>
      <c r="F684" s="20">
        <v>369442.24</v>
      </c>
      <c r="G684" s="20">
        <v>53488.04</v>
      </c>
    </row>
    <row r="685" ht="15.75" customHeight="1">
      <c r="A685" s="19" t="s">
        <v>268</v>
      </c>
      <c r="B685" s="19" t="s">
        <v>11</v>
      </c>
      <c r="C685" s="19" t="s">
        <v>269</v>
      </c>
      <c r="D685" s="19" t="s">
        <v>13</v>
      </c>
      <c r="E685" s="19" t="s">
        <v>14</v>
      </c>
      <c r="F685" s="20">
        <v>2.896575321E7</v>
      </c>
      <c r="G685" s="20">
        <v>1544906.56</v>
      </c>
    </row>
    <row r="686" ht="15.75" customHeight="1">
      <c r="A686" s="19" t="s">
        <v>268</v>
      </c>
      <c r="B686" s="19" t="s">
        <v>11</v>
      </c>
      <c r="C686" s="19" t="s">
        <v>269</v>
      </c>
      <c r="D686" s="19" t="s">
        <v>56</v>
      </c>
      <c r="E686" s="19" t="s">
        <v>57</v>
      </c>
      <c r="F686" s="20">
        <v>3905838.85</v>
      </c>
      <c r="G686" s="20">
        <v>208320.36</v>
      </c>
    </row>
    <row r="687" ht="15.75" customHeight="1">
      <c r="A687" s="19" t="s">
        <v>268</v>
      </c>
      <c r="B687" s="19" t="s">
        <v>11</v>
      </c>
      <c r="C687" s="19" t="s">
        <v>269</v>
      </c>
      <c r="D687" s="19" t="s">
        <v>17</v>
      </c>
      <c r="E687" s="19" t="s">
        <v>18</v>
      </c>
      <c r="F687" s="20">
        <v>136608.83</v>
      </c>
      <c r="G687" s="20">
        <v>7286.12</v>
      </c>
    </row>
    <row r="688" ht="15.75" customHeight="1">
      <c r="A688" s="19" t="s">
        <v>268</v>
      </c>
      <c r="B688" s="19" t="s">
        <v>11</v>
      </c>
      <c r="C688" s="19" t="s">
        <v>269</v>
      </c>
      <c r="D688" s="19" t="s">
        <v>21</v>
      </c>
      <c r="E688" s="19" t="s">
        <v>22</v>
      </c>
      <c r="F688" s="20">
        <v>7555.11</v>
      </c>
      <c r="G688" s="20">
        <v>402.96</v>
      </c>
    </row>
    <row r="689" ht="15.75" customHeight="1">
      <c r="A689" s="19" t="s">
        <v>270</v>
      </c>
      <c r="B689" s="19" t="s">
        <v>11</v>
      </c>
      <c r="C689" s="19" t="s">
        <v>271</v>
      </c>
      <c r="D689" s="19" t="s">
        <v>13</v>
      </c>
      <c r="E689" s="19" t="s">
        <v>14</v>
      </c>
      <c r="F689" s="20">
        <v>1.601222329E7</v>
      </c>
      <c r="G689" s="20">
        <v>1575880.54</v>
      </c>
    </row>
    <row r="690" ht="15.75" customHeight="1">
      <c r="A690" s="19" t="s">
        <v>270</v>
      </c>
      <c r="B690" s="19" t="s">
        <v>11</v>
      </c>
      <c r="C690" s="19" t="s">
        <v>271</v>
      </c>
      <c r="D690" s="19" t="s">
        <v>15</v>
      </c>
      <c r="E690" s="19" t="s">
        <v>16</v>
      </c>
      <c r="F690" s="20">
        <v>5256039.27</v>
      </c>
      <c r="G690" s="20">
        <v>517285.44</v>
      </c>
    </row>
    <row r="691" ht="15.75" customHeight="1">
      <c r="A691" s="19" t="s">
        <v>270</v>
      </c>
      <c r="B691" s="19" t="s">
        <v>11</v>
      </c>
      <c r="C691" s="19" t="s">
        <v>271</v>
      </c>
      <c r="D691" s="19" t="s">
        <v>17</v>
      </c>
      <c r="E691" s="19" t="s">
        <v>18</v>
      </c>
      <c r="F691" s="20">
        <v>356413.83</v>
      </c>
      <c r="G691" s="20">
        <v>35077.3</v>
      </c>
    </row>
    <row r="692" ht="15.75" customHeight="1">
      <c r="A692" s="19" t="s">
        <v>270</v>
      </c>
      <c r="B692" s="19" t="s">
        <v>11</v>
      </c>
      <c r="C692" s="19" t="s">
        <v>271</v>
      </c>
      <c r="D692" s="19" t="s">
        <v>19</v>
      </c>
      <c r="E692" s="19" t="s">
        <v>20</v>
      </c>
      <c r="F692" s="20">
        <v>0.0</v>
      </c>
      <c r="G692" s="20">
        <v>0.0</v>
      </c>
    </row>
    <row r="693" ht="15.75" customHeight="1">
      <c r="A693" s="19" t="s">
        <v>270</v>
      </c>
      <c r="B693" s="19" t="s">
        <v>11</v>
      </c>
      <c r="C693" s="19" t="s">
        <v>271</v>
      </c>
      <c r="D693" s="19" t="s">
        <v>21</v>
      </c>
      <c r="E693" s="19" t="s">
        <v>22</v>
      </c>
      <c r="F693" s="20">
        <v>99806.41</v>
      </c>
      <c r="G693" s="20">
        <v>9822.68</v>
      </c>
    </row>
    <row r="694" ht="15.75" customHeight="1">
      <c r="A694" s="19" t="s">
        <v>270</v>
      </c>
      <c r="B694" s="19" t="s">
        <v>11</v>
      </c>
      <c r="C694" s="19" t="s">
        <v>271</v>
      </c>
      <c r="D694" s="19" t="s">
        <v>58</v>
      </c>
      <c r="E694" s="19" t="s">
        <v>59</v>
      </c>
      <c r="F694" s="20">
        <v>8586261.2</v>
      </c>
      <c r="G694" s="20">
        <v>845037.04</v>
      </c>
    </row>
    <row r="695" ht="15.75" customHeight="1">
      <c r="A695" s="19" t="s">
        <v>272</v>
      </c>
      <c r="B695" s="19" t="s">
        <v>11</v>
      </c>
      <c r="C695" s="19" t="s">
        <v>273</v>
      </c>
      <c r="D695" s="19" t="s">
        <v>13</v>
      </c>
      <c r="E695" s="19" t="s">
        <v>14</v>
      </c>
      <c r="F695" s="20">
        <v>1.2265114318E8</v>
      </c>
      <c r="G695" s="20">
        <v>2.18049164E7</v>
      </c>
    </row>
    <row r="696" ht="15.75" customHeight="1">
      <c r="A696" s="19" t="s">
        <v>272</v>
      </c>
      <c r="B696" s="19" t="s">
        <v>11</v>
      </c>
      <c r="C696" s="19" t="s">
        <v>273</v>
      </c>
      <c r="D696" s="19" t="s">
        <v>15</v>
      </c>
      <c r="E696" s="19" t="s">
        <v>16</v>
      </c>
      <c r="F696" s="20">
        <v>6546542.82</v>
      </c>
      <c r="G696" s="20">
        <v>1163844.18</v>
      </c>
    </row>
    <row r="697" ht="15.75" customHeight="1">
      <c r="A697" s="19" t="s">
        <v>272</v>
      </c>
      <c r="B697" s="19" t="s">
        <v>11</v>
      </c>
      <c r="C697" s="19" t="s">
        <v>273</v>
      </c>
      <c r="D697" s="19" t="s">
        <v>31</v>
      </c>
      <c r="E697" s="19" t="s">
        <v>32</v>
      </c>
      <c r="F697" s="20">
        <v>72.99</v>
      </c>
      <c r="G697" s="20">
        <v>12.98</v>
      </c>
    </row>
    <row r="698" ht="15.75" customHeight="1">
      <c r="A698" s="19" t="s">
        <v>272</v>
      </c>
      <c r="B698" s="19" t="s">
        <v>11</v>
      </c>
      <c r="C698" s="19" t="s">
        <v>273</v>
      </c>
      <c r="D698" s="19" t="s">
        <v>33</v>
      </c>
      <c r="E698" s="19" t="s">
        <v>34</v>
      </c>
      <c r="F698" s="20">
        <v>0.0</v>
      </c>
      <c r="G698" s="20">
        <v>0.0</v>
      </c>
    </row>
    <row r="699" ht="15.75" customHeight="1">
      <c r="A699" s="19" t="s">
        <v>272</v>
      </c>
      <c r="B699" s="19" t="s">
        <v>11</v>
      </c>
      <c r="C699" s="19" t="s">
        <v>273</v>
      </c>
      <c r="D699" s="19" t="s">
        <v>64</v>
      </c>
      <c r="E699" s="19" t="s">
        <v>65</v>
      </c>
      <c r="F699" s="20">
        <v>1182948.99</v>
      </c>
      <c r="G699" s="20">
        <v>210304.63</v>
      </c>
    </row>
    <row r="700" ht="15.75" customHeight="1">
      <c r="A700" s="19" t="s">
        <v>272</v>
      </c>
      <c r="B700" s="19" t="s">
        <v>11</v>
      </c>
      <c r="C700" s="19" t="s">
        <v>273</v>
      </c>
      <c r="D700" s="19" t="s">
        <v>17</v>
      </c>
      <c r="E700" s="19" t="s">
        <v>18</v>
      </c>
      <c r="F700" s="20">
        <v>1844866.48</v>
      </c>
      <c r="G700" s="20">
        <v>327980.31</v>
      </c>
    </row>
    <row r="701" ht="15.75" customHeight="1">
      <c r="A701" s="19" t="s">
        <v>272</v>
      </c>
      <c r="B701" s="19" t="s">
        <v>11</v>
      </c>
      <c r="C701" s="19" t="s">
        <v>273</v>
      </c>
      <c r="D701" s="19" t="s">
        <v>19</v>
      </c>
      <c r="E701" s="19" t="s">
        <v>20</v>
      </c>
      <c r="F701" s="20">
        <v>178098.73</v>
      </c>
      <c r="G701" s="20">
        <v>31662.39</v>
      </c>
    </row>
    <row r="702" ht="15.75" customHeight="1">
      <c r="A702" s="19" t="s">
        <v>272</v>
      </c>
      <c r="B702" s="19" t="s">
        <v>11</v>
      </c>
      <c r="C702" s="19" t="s">
        <v>273</v>
      </c>
      <c r="D702" s="19" t="s">
        <v>184</v>
      </c>
      <c r="E702" s="19" t="s">
        <v>185</v>
      </c>
      <c r="F702" s="20">
        <v>3935.06</v>
      </c>
      <c r="G702" s="20">
        <v>699.58</v>
      </c>
    </row>
    <row r="703" ht="15.75" customHeight="1">
      <c r="A703" s="19" t="s">
        <v>272</v>
      </c>
      <c r="B703" s="19" t="s">
        <v>11</v>
      </c>
      <c r="C703" s="19" t="s">
        <v>273</v>
      </c>
      <c r="D703" s="19" t="s">
        <v>21</v>
      </c>
      <c r="E703" s="19" t="s">
        <v>22</v>
      </c>
      <c r="F703" s="20">
        <v>163272.56</v>
      </c>
      <c r="G703" s="20">
        <v>29026.59</v>
      </c>
    </row>
    <row r="704" ht="15.75" customHeight="1">
      <c r="A704" s="19" t="s">
        <v>272</v>
      </c>
      <c r="B704" s="19" t="s">
        <v>11</v>
      </c>
      <c r="C704" s="19" t="s">
        <v>273</v>
      </c>
      <c r="D704" s="19" t="s">
        <v>23</v>
      </c>
      <c r="E704" s="19" t="s">
        <v>24</v>
      </c>
      <c r="F704" s="20">
        <v>3.717970019E7</v>
      </c>
      <c r="G704" s="20">
        <v>6609805.94</v>
      </c>
    </row>
    <row r="705" ht="15.75" customHeight="1">
      <c r="A705" s="19" t="s">
        <v>274</v>
      </c>
      <c r="B705" s="19" t="s">
        <v>11</v>
      </c>
      <c r="C705" s="19" t="s">
        <v>275</v>
      </c>
      <c r="D705" s="19" t="s">
        <v>13</v>
      </c>
      <c r="E705" s="19" t="s">
        <v>14</v>
      </c>
      <c r="F705" s="20">
        <v>6.74179325E7</v>
      </c>
      <c r="G705" s="20">
        <v>3763490.11</v>
      </c>
    </row>
    <row r="706" ht="15.75" customHeight="1">
      <c r="A706" s="19" t="s">
        <v>274</v>
      </c>
      <c r="B706" s="19" t="s">
        <v>11</v>
      </c>
      <c r="C706" s="19" t="s">
        <v>275</v>
      </c>
      <c r="D706" s="19" t="s">
        <v>15</v>
      </c>
      <c r="E706" s="19" t="s">
        <v>16</v>
      </c>
      <c r="F706" s="20">
        <v>3.010764914E7</v>
      </c>
      <c r="G706" s="20">
        <v>1680707.73</v>
      </c>
    </row>
    <row r="707" ht="15.75" customHeight="1">
      <c r="A707" s="19" t="s">
        <v>274</v>
      </c>
      <c r="B707" s="19" t="s">
        <v>11</v>
      </c>
      <c r="C707" s="19" t="s">
        <v>275</v>
      </c>
      <c r="D707" s="19" t="s">
        <v>33</v>
      </c>
      <c r="E707" s="19" t="s">
        <v>34</v>
      </c>
      <c r="F707" s="20">
        <v>0.0</v>
      </c>
      <c r="G707" s="20">
        <v>0.0</v>
      </c>
    </row>
    <row r="708" ht="15.75" customHeight="1">
      <c r="A708" s="19" t="s">
        <v>274</v>
      </c>
      <c r="B708" s="19" t="s">
        <v>11</v>
      </c>
      <c r="C708" s="19" t="s">
        <v>275</v>
      </c>
      <c r="D708" s="19" t="s">
        <v>17</v>
      </c>
      <c r="E708" s="19" t="s">
        <v>18</v>
      </c>
      <c r="F708" s="20">
        <v>882597.12</v>
      </c>
      <c r="G708" s="20">
        <v>49269.47</v>
      </c>
    </row>
    <row r="709" ht="15.75" customHeight="1">
      <c r="A709" s="19" t="s">
        <v>274</v>
      </c>
      <c r="B709" s="19" t="s">
        <v>11</v>
      </c>
      <c r="C709" s="19" t="s">
        <v>275</v>
      </c>
      <c r="D709" s="19" t="s">
        <v>19</v>
      </c>
      <c r="E709" s="19" t="s">
        <v>20</v>
      </c>
      <c r="F709" s="20">
        <v>0.0</v>
      </c>
      <c r="G709" s="20">
        <v>0.0</v>
      </c>
    </row>
    <row r="710" ht="15.75" customHeight="1">
      <c r="A710" s="19" t="s">
        <v>274</v>
      </c>
      <c r="B710" s="19" t="s">
        <v>11</v>
      </c>
      <c r="C710" s="19" t="s">
        <v>275</v>
      </c>
      <c r="D710" s="19" t="s">
        <v>21</v>
      </c>
      <c r="E710" s="19" t="s">
        <v>22</v>
      </c>
      <c r="F710" s="20">
        <v>680094.68</v>
      </c>
      <c r="G710" s="20">
        <v>37965.12</v>
      </c>
    </row>
    <row r="711" ht="15.75" customHeight="1">
      <c r="A711" s="19" t="s">
        <v>274</v>
      </c>
      <c r="B711" s="19" t="s">
        <v>11</v>
      </c>
      <c r="C711" s="19" t="s">
        <v>275</v>
      </c>
      <c r="D711" s="19" t="s">
        <v>23</v>
      </c>
      <c r="E711" s="19" t="s">
        <v>24</v>
      </c>
      <c r="F711" s="20">
        <v>4.273128656E7</v>
      </c>
      <c r="G711" s="20">
        <v>2385400.57</v>
      </c>
    </row>
    <row r="712" ht="15.75" customHeight="1">
      <c r="A712" s="19" t="s">
        <v>276</v>
      </c>
      <c r="B712" s="19" t="s">
        <v>11</v>
      </c>
      <c r="C712" s="19" t="s">
        <v>277</v>
      </c>
      <c r="D712" s="19" t="s">
        <v>13</v>
      </c>
      <c r="E712" s="19" t="s">
        <v>14</v>
      </c>
      <c r="F712" s="20">
        <v>1.44716684E7</v>
      </c>
      <c r="G712" s="20">
        <v>1356582.2</v>
      </c>
    </row>
    <row r="713" ht="15.75" customHeight="1">
      <c r="A713" s="19" t="s">
        <v>276</v>
      </c>
      <c r="B713" s="19" t="s">
        <v>11</v>
      </c>
      <c r="C713" s="19" t="s">
        <v>277</v>
      </c>
      <c r="D713" s="19" t="s">
        <v>15</v>
      </c>
      <c r="E713" s="19" t="s">
        <v>16</v>
      </c>
      <c r="F713" s="20">
        <v>1.347268995E7</v>
      </c>
      <c r="G713" s="20">
        <v>1262937.41</v>
      </c>
    </row>
    <row r="714" ht="15.75" customHeight="1">
      <c r="A714" s="19" t="s">
        <v>276</v>
      </c>
      <c r="B714" s="19" t="s">
        <v>11</v>
      </c>
      <c r="C714" s="19" t="s">
        <v>277</v>
      </c>
      <c r="D714" s="19" t="s">
        <v>17</v>
      </c>
      <c r="E714" s="19" t="s">
        <v>18</v>
      </c>
      <c r="F714" s="20">
        <v>98277.97</v>
      </c>
      <c r="G714" s="20">
        <v>9212.63</v>
      </c>
    </row>
    <row r="715" ht="15.75" customHeight="1">
      <c r="A715" s="19" t="s">
        <v>276</v>
      </c>
      <c r="B715" s="19" t="s">
        <v>11</v>
      </c>
      <c r="C715" s="19" t="s">
        <v>277</v>
      </c>
      <c r="D715" s="19" t="s">
        <v>19</v>
      </c>
      <c r="E715" s="19" t="s">
        <v>20</v>
      </c>
      <c r="F715" s="20">
        <v>0.0</v>
      </c>
      <c r="G715" s="20">
        <v>0.0</v>
      </c>
    </row>
    <row r="716" ht="15.75" customHeight="1">
      <c r="A716" s="19" t="s">
        <v>276</v>
      </c>
      <c r="B716" s="19" t="s">
        <v>11</v>
      </c>
      <c r="C716" s="19" t="s">
        <v>277</v>
      </c>
      <c r="D716" s="19" t="s">
        <v>47</v>
      </c>
      <c r="E716" s="19" t="s">
        <v>48</v>
      </c>
      <c r="F716" s="20">
        <v>0.0</v>
      </c>
      <c r="G716" s="20">
        <v>0.0</v>
      </c>
    </row>
    <row r="717" ht="15.75" customHeight="1">
      <c r="A717" s="19" t="s">
        <v>276</v>
      </c>
      <c r="B717" s="19" t="s">
        <v>11</v>
      </c>
      <c r="C717" s="19" t="s">
        <v>277</v>
      </c>
      <c r="D717" s="19" t="s">
        <v>21</v>
      </c>
      <c r="E717" s="19" t="s">
        <v>22</v>
      </c>
      <c r="F717" s="20">
        <v>101575.68</v>
      </c>
      <c r="G717" s="20">
        <v>9521.76</v>
      </c>
    </row>
    <row r="718" ht="15.75" customHeight="1">
      <c r="A718" s="19" t="s">
        <v>278</v>
      </c>
      <c r="B718" s="19" t="s">
        <v>11</v>
      </c>
      <c r="C718" s="19" t="s">
        <v>279</v>
      </c>
      <c r="D718" s="19" t="s">
        <v>13</v>
      </c>
      <c r="E718" s="19" t="s">
        <v>14</v>
      </c>
      <c r="F718" s="20">
        <v>1.16135606E7</v>
      </c>
      <c r="G718" s="20">
        <v>877819.55</v>
      </c>
    </row>
    <row r="719" ht="15.75" customHeight="1">
      <c r="A719" s="19" t="s">
        <v>278</v>
      </c>
      <c r="B719" s="19" t="s">
        <v>11</v>
      </c>
      <c r="C719" s="19" t="s">
        <v>279</v>
      </c>
      <c r="D719" s="19" t="s">
        <v>15</v>
      </c>
      <c r="E719" s="19" t="s">
        <v>16</v>
      </c>
      <c r="F719" s="20">
        <v>1.09044986E7</v>
      </c>
      <c r="G719" s="20">
        <v>824224.58</v>
      </c>
    </row>
    <row r="720" ht="15.75" customHeight="1">
      <c r="A720" s="19" t="s">
        <v>278</v>
      </c>
      <c r="B720" s="19" t="s">
        <v>11</v>
      </c>
      <c r="C720" s="19" t="s">
        <v>279</v>
      </c>
      <c r="D720" s="19" t="s">
        <v>56</v>
      </c>
      <c r="E720" s="19" t="s">
        <v>57</v>
      </c>
      <c r="F720" s="20">
        <v>9772515.83</v>
      </c>
      <c r="G720" s="20">
        <v>738662.82</v>
      </c>
    </row>
    <row r="721" ht="15.75" customHeight="1">
      <c r="A721" s="19" t="s">
        <v>278</v>
      </c>
      <c r="B721" s="19" t="s">
        <v>11</v>
      </c>
      <c r="C721" s="19" t="s">
        <v>279</v>
      </c>
      <c r="D721" s="19" t="s">
        <v>17</v>
      </c>
      <c r="E721" s="19" t="s">
        <v>18</v>
      </c>
      <c r="F721" s="20">
        <v>1154656.15</v>
      </c>
      <c r="G721" s="20">
        <v>87275.54</v>
      </c>
    </row>
    <row r="722" ht="15.75" customHeight="1">
      <c r="A722" s="19" t="s">
        <v>278</v>
      </c>
      <c r="B722" s="19" t="s">
        <v>11</v>
      </c>
      <c r="C722" s="19" t="s">
        <v>279</v>
      </c>
      <c r="D722" s="19" t="s">
        <v>19</v>
      </c>
      <c r="E722" s="19" t="s">
        <v>20</v>
      </c>
      <c r="F722" s="20">
        <v>0.0</v>
      </c>
      <c r="G722" s="20">
        <v>0.0</v>
      </c>
    </row>
    <row r="723" ht="15.75" customHeight="1">
      <c r="A723" s="19" t="s">
        <v>278</v>
      </c>
      <c r="B723" s="19" t="s">
        <v>11</v>
      </c>
      <c r="C723" s="19" t="s">
        <v>279</v>
      </c>
      <c r="D723" s="19" t="s">
        <v>21</v>
      </c>
      <c r="E723" s="19" t="s">
        <v>22</v>
      </c>
      <c r="F723" s="20">
        <v>81514.92</v>
      </c>
      <c r="G723" s="20">
        <v>6161.37</v>
      </c>
    </row>
    <row r="724" ht="15.75" customHeight="1">
      <c r="A724" s="19" t="s">
        <v>278</v>
      </c>
      <c r="B724" s="19" t="s">
        <v>11</v>
      </c>
      <c r="C724" s="19" t="s">
        <v>279</v>
      </c>
      <c r="D724" s="19" t="s">
        <v>23</v>
      </c>
      <c r="E724" s="19" t="s">
        <v>24</v>
      </c>
      <c r="F724" s="20">
        <v>6.07123019E7</v>
      </c>
      <c r="G724" s="20">
        <v>4588984.14</v>
      </c>
    </row>
    <row r="725" ht="15.75" customHeight="1">
      <c r="A725" s="21" t="s">
        <v>280</v>
      </c>
      <c r="B725" s="15"/>
      <c r="C725" s="15"/>
      <c r="D725" s="15"/>
      <c r="E725" s="22"/>
      <c r="F725" s="23">
        <f t="shared" ref="F725:G725" si="1">SUM(F8:F724)</f>
        <v>8212722591</v>
      </c>
      <c r="G725" s="23">
        <f t="shared" si="1"/>
        <v>1281627124</v>
      </c>
    </row>
    <row r="726" ht="15.75" customHeight="1">
      <c r="A726" s="4" t="s">
        <v>281</v>
      </c>
    </row>
    <row r="727" ht="15.75" customHeight="1">
      <c r="E727" s="24"/>
      <c r="F727" s="24"/>
      <c r="G727" s="24"/>
    </row>
    <row r="728" ht="15.75" customHeight="1">
      <c r="E728" s="24"/>
      <c r="F728" s="24"/>
      <c r="G728" s="24"/>
    </row>
    <row r="729" ht="15.75" customHeight="1">
      <c r="E729" s="24"/>
      <c r="F729" s="24"/>
      <c r="G729" s="24"/>
    </row>
    <row r="730" ht="15.75" customHeight="1">
      <c r="E730" s="24"/>
      <c r="F730" s="24"/>
      <c r="G730" s="24"/>
    </row>
    <row r="731" ht="15.75" customHeight="1">
      <c r="E731" s="24"/>
      <c r="F731" s="24"/>
      <c r="G731" s="24"/>
    </row>
    <row r="732" ht="15.75" customHeight="1">
      <c r="E732" s="24"/>
      <c r="F732" s="24"/>
      <c r="G732" s="24"/>
    </row>
    <row r="733" ht="15.75" customHeight="1">
      <c r="E733" s="24"/>
      <c r="F733" s="24"/>
      <c r="G733" s="24"/>
    </row>
    <row r="734" ht="15.75" customHeight="1">
      <c r="E734" s="24"/>
      <c r="F734" s="24"/>
      <c r="G734" s="24"/>
    </row>
    <row r="735" ht="15.75" customHeight="1">
      <c r="E735" s="24"/>
      <c r="F735" s="24"/>
      <c r="G735" s="24"/>
    </row>
    <row r="736" ht="15.75" customHeight="1">
      <c r="E736" s="24"/>
      <c r="F736" s="24"/>
      <c r="G736" s="24"/>
    </row>
    <row r="737" ht="15.75" customHeight="1">
      <c r="E737" s="24"/>
      <c r="F737" s="24"/>
      <c r="G737" s="24"/>
    </row>
    <row r="738" ht="15.75" customHeight="1">
      <c r="E738" s="24"/>
      <c r="F738" s="24"/>
      <c r="G738" s="24"/>
    </row>
    <row r="739" ht="15.75" customHeight="1">
      <c r="E739" s="24"/>
      <c r="F739" s="24"/>
      <c r="G739" s="24"/>
    </row>
    <row r="740" ht="15.75" customHeight="1">
      <c r="E740" s="24"/>
      <c r="F740" s="24"/>
      <c r="G740" s="24"/>
    </row>
    <row r="741" ht="15.75" customHeight="1">
      <c r="E741" s="24"/>
      <c r="F741" s="24"/>
      <c r="G741" s="24"/>
    </row>
    <row r="742" ht="15.75" customHeight="1">
      <c r="E742" s="24"/>
      <c r="F742" s="24"/>
      <c r="G742" s="24"/>
    </row>
    <row r="743" ht="15.75" customHeight="1">
      <c r="E743" s="24"/>
      <c r="F743" s="24"/>
      <c r="G743" s="24"/>
    </row>
    <row r="744" ht="15.75" customHeight="1">
      <c r="E744" s="24"/>
      <c r="F744" s="24"/>
      <c r="G744" s="24"/>
    </row>
    <row r="745" ht="15.75" customHeight="1">
      <c r="E745" s="24"/>
      <c r="F745" s="24"/>
      <c r="G745" s="24"/>
    </row>
    <row r="746" ht="15.75" customHeight="1">
      <c r="E746" s="24"/>
      <c r="F746" s="24"/>
      <c r="G746" s="24"/>
    </row>
    <row r="747" ht="15.75" customHeight="1">
      <c r="E747" s="24"/>
      <c r="F747" s="24"/>
      <c r="G747" s="24"/>
    </row>
    <row r="748" ht="15.75" customHeight="1">
      <c r="E748" s="24"/>
      <c r="F748" s="24"/>
      <c r="G748" s="24"/>
    </row>
    <row r="749" ht="15.75" customHeight="1">
      <c r="E749" s="24"/>
      <c r="F749" s="24"/>
      <c r="G749" s="24"/>
    </row>
    <row r="750" ht="15.75" customHeight="1">
      <c r="E750" s="24"/>
      <c r="F750" s="24"/>
      <c r="G750" s="24"/>
    </row>
    <row r="751" ht="15.75" customHeight="1">
      <c r="E751" s="24"/>
      <c r="F751" s="24"/>
      <c r="G751" s="24"/>
    </row>
    <row r="752" ht="15.75" customHeight="1">
      <c r="E752" s="24"/>
      <c r="F752" s="24"/>
      <c r="G752" s="24"/>
    </row>
    <row r="753" ht="15.75" customHeight="1">
      <c r="E753" s="24"/>
      <c r="F753" s="24"/>
      <c r="G753" s="24"/>
    </row>
    <row r="754" ht="15.75" customHeight="1">
      <c r="E754" s="24"/>
      <c r="F754" s="24"/>
      <c r="G754" s="24"/>
    </row>
    <row r="755" ht="15.75" customHeight="1">
      <c r="E755" s="24"/>
      <c r="F755" s="24"/>
      <c r="G755" s="24"/>
    </row>
    <row r="756" ht="15.75" customHeight="1">
      <c r="E756" s="24"/>
      <c r="F756" s="24"/>
      <c r="G756" s="24"/>
    </row>
    <row r="757" ht="15.75" customHeight="1">
      <c r="E757" s="24"/>
      <c r="F757" s="24"/>
      <c r="G757" s="24"/>
    </row>
    <row r="758" ht="15.75" customHeight="1">
      <c r="E758" s="24"/>
      <c r="F758" s="24"/>
      <c r="G758" s="24"/>
    </row>
    <row r="759" ht="15.75" customHeight="1">
      <c r="E759" s="24"/>
      <c r="F759" s="24"/>
      <c r="G759" s="24"/>
    </row>
    <row r="760" ht="15.75" customHeight="1">
      <c r="E760" s="24"/>
      <c r="F760" s="24"/>
      <c r="G760" s="24"/>
    </row>
    <row r="761" ht="15.75" customHeight="1">
      <c r="E761" s="24"/>
      <c r="F761" s="24"/>
      <c r="G761" s="24"/>
    </row>
    <row r="762" ht="15.75" customHeight="1">
      <c r="E762" s="24"/>
      <c r="F762" s="24"/>
      <c r="G762" s="24"/>
    </row>
    <row r="763" ht="15.75" customHeight="1">
      <c r="E763" s="24"/>
      <c r="F763" s="24"/>
      <c r="G763" s="24"/>
    </row>
    <row r="764" ht="15.75" customHeight="1">
      <c r="E764" s="24"/>
      <c r="F764" s="24"/>
      <c r="G764" s="24"/>
    </row>
    <row r="765" ht="15.75" customHeight="1">
      <c r="E765" s="24"/>
      <c r="F765" s="24"/>
      <c r="G765" s="24"/>
    </row>
    <row r="766" ht="15.75" customHeight="1">
      <c r="E766" s="24"/>
      <c r="F766" s="24"/>
      <c r="G766" s="24"/>
    </row>
    <row r="767" ht="15.75" customHeight="1">
      <c r="E767" s="24"/>
      <c r="F767" s="24"/>
      <c r="G767" s="24"/>
    </row>
    <row r="768" ht="15.75" customHeight="1">
      <c r="E768" s="24"/>
      <c r="F768" s="24"/>
      <c r="G768" s="24"/>
    </row>
    <row r="769" ht="15.75" customHeight="1">
      <c r="E769" s="24"/>
      <c r="F769" s="24"/>
      <c r="G769" s="24"/>
    </row>
    <row r="770" ht="15.75" customHeight="1">
      <c r="E770" s="24"/>
      <c r="F770" s="24"/>
      <c r="G770" s="24"/>
    </row>
    <row r="771" ht="15.75" customHeight="1">
      <c r="E771" s="24"/>
      <c r="F771" s="24"/>
      <c r="G771" s="24"/>
    </row>
    <row r="772" ht="15.75" customHeight="1">
      <c r="E772" s="24"/>
      <c r="F772" s="24"/>
      <c r="G772" s="24"/>
    </row>
    <row r="773" ht="15.75" customHeight="1">
      <c r="E773" s="24"/>
      <c r="F773" s="24"/>
      <c r="G773" s="24"/>
    </row>
    <row r="774" ht="15.75" customHeight="1">
      <c r="E774" s="24"/>
      <c r="F774" s="24"/>
      <c r="G774" s="24"/>
    </row>
    <row r="775" ht="15.75" customHeight="1">
      <c r="E775" s="24"/>
      <c r="F775" s="24"/>
      <c r="G775" s="24"/>
    </row>
    <row r="776" ht="15.75" customHeight="1">
      <c r="E776" s="24"/>
      <c r="F776" s="24"/>
      <c r="G776" s="24"/>
    </row>
    <row r="777" ht="15.75" customHeight="1">
      <c r="E777" s="24"/>
      <c r="F777" s="24"/>
      <c r="G777" s="24"/>
    </row>
    <row r="778" ht="15.75" customHeight="1">
      <c r="E778" s="24"/>
      <c r="F778" s="24"/>
      <c r="G778" s="24"/>
    </row>
    <row r="779" ht="15.75" customHeight="1">
      <c r="E779" s="24"/>
      <c r="F779" s="24"/>
      <c r="G779" s="24"/>
    </row>
    <row r="780" ht="15.75" customHeight="1">
      <c r="E780" s="24"/>
      <c r="F780" s="24"/>
      <c r="G780" s="24"/>
    </row>
    <row r="781" ht="15.75" customHeight="1">
      <c r="E781" s="24"/>
      <c r="F781" s="24"/>
      <c r="G781" s="24"/>
    </row>
    <row r="782" ht="15.75" customHeight="1">
      <c r="E782" s="24"/>
      <c r="F782" s="24"/>
      <c r="G782" s="24"/>
    </row>
    <row r="783" ht="15.75" customHeight="1">
      <c r="E783" s="24"/>
      <c r="F783" s="24"/>
      <c r="G783" s="24"/>
    </row>
    <row r="784" ht="15.75" customHeight="1">
      <c r="E784" s="24"/>
      <c r="F784" s="24"/>
      <c r="G784" s="24"/>
    </row>
    <row r="785" ht="15.75" customHeight="1">
      <c r="E785" s="24"/>
      <c r="F785" s="24"/>
      <c r="G785" s="24"/>
    </row>
    <row r="786" ht="15.75" customHeight="1">
      <c r="E786" s="24"/>
      <c r="F786" s="24"/>
      <c r="G786" s="24"/>
    </row>
    <row r="787" ht="15.75" customHeight="1">
      <c r="E787" s="24"/>
      <c r="F787" s="24"/>
      <c r="G787" s="24"/>
    </row>
    <row r="788" ht="15.75" customHeight="1">
      <c r="E788" s="24"/>
      <c r="F788" s="24"/>
      <c r="G788" s="24"/>
    </row>
    <row r="789" ht="15.75" customHeight="1">
      <c r="E789" s="24"/>
      <c r="F789" s="24"/>
      <c r="G789" s="24"/>
    </row>
    <row r="790" ht="15.75" customHeight="1">
      <c r="E790" s="24"/>
      <c r="F790" s="24"/>
      <c r="G790" s="24"/>
    </row>
    <row r="791" ht="15.75" customHeight="1">
      <c r="E791" s="24"/>
      <c r="F791" s="24"/>
      <c r="G791" s="24"/>
    </row>
    <row r="792" ht="15.75" customHeight="1">
      <c r="E792" s="24"/>
      <c r="F792" s="24"/>
      <c r="G792" s="24"/>
    </row>
    <row r="793" ht="15.75" customHeight="1">
      <c r="E793" s="24"/>
      <c r="F793" s="24"/>
      <c r="G793" s="24"/>
    </row>
    <row r="794" ht="15.75" customHeight="1">
      <c r="E794" s="24"/>
      <c r="F794" s="24"/>
      <c r="G794" s="24"/>
    </row>
    <row r="795" ht="15.75" customHeight="1">
      <c r="E795" s="24"/>
      <c r="F795" s="24"/>
      <c r="G795" s="24"/>
    </row>
    <row r="796" ht="15.75" customHeight="1">
      <c r="E796" s="24"/>
      <c r="F796" s="24"/>
      <c r="G796" s="24"/>
    </row>
    <row r="797" ht="15.75" customHeight="1">
      <c r="E797" s="24"/>
      <c r="F797" s="24"/>
      <c r="G797" s="24"/>
    </row>
    <row r="798" ht="15.75" customHeight="1">
      <c r="E798" s="24"/>
      <c r="F798" s="24"/>
      <c r="G798" s="24"/>
    </row>
    <row r="799" ht="15.75" customHeight="1">
      <c r="E799" s="24"/>
      <c r="F799" s="24"/>
      <c r="G799" s="24"/>
    </row>
    <row r="800" ht="15.75" customHeight="1">
      <c r="E800" s="24"/>
      <c r="F800" s="24"/>
      <c r="G800" s="24"/>
    </row>
    <row r="801" ht="15.75" customHeight="1">
      <c r="E801" s="24"/>
      <c r="F801" s="24"/>
      <c r="G801" s="24"/>
    </row>
    <row r="802" ht="15.75" customHeight="1">
      <c r="E802" s="24"/>
      <c r="F802" s="24"/>
      <c r="G802" s="24"/>
    </row>
    <row r="803" ht="15.75" customHeight="1">
      <c r="E803" s="24"/>
      <c r="F803" s="24"/>
      <c r="G803" s="24"/>
    </row>
    <row r="804" ht="15.75" customHeight="1">
      <c r="E804" s="24"/>
      <c r="F804" s="24"/>
      <c r="G804" s="24"/>
    </row>
    <row r="805" ht="15.75" customHeight="1">
      <c r="E805" s="24"/>
      <c r="F805" s="24"/>
      <c r="G805" s="24"/>
    </row>
    <row r="806" ht="15.75" customHeight="1">
      <c r="E806" s="24"/>
      <c r="F806" s="24"/>
      <c r="G806" s="24"/>
    </row>
    <row r="807" ht="15.75" customHeight="1">
      <c r="E807" s="24"/>
      <c r="F807" s="24"/>
      <c r="G807" s="24"/>
    </row>
    <row r="808" ht="15.75" customHeight="1">
      <c r="E808" s="24"/>
      <c r="F808" s="24"/>
      <c r="G808" s="24"/>
    </row>
    <row r="809" ht="15.75" customHeight="1">
      <c r="E809" s="24"/>
      <c r="F809" s="24"/>
      <c r="G809" s="24"/>
    </row>
    <row r="810" ht="15.75" customHeight="1">
      <c r="E810" s="24"/>
      <c r="F810" s="24"/>
      <c r="G810" s="24"/>
    </row>
    <row r="811" ht="15.75" customHeight="1">
      <c r="E811" s="24"/>
      <c r="F811" s="24"/>
      <c r="G811" s="24"/>
    </row>
    <row r="812" ht="15.75" customHeight="1">
      <c r="E812" s="24"/>
      <c r="F812" s="24"/>
      <c r="G812" s="24"/>
    </row>
    <row r="813" ht="15.75" customHeight="1">
      <c r="E813" s="24"/>
      <c r="F813" s="24"/>
      <c r="G813" s="24"/>
    </row>
    <row r="814" ht="15.75" customHeight="1">
      <c r="E814" s="24"/>
      <c r="F814" s="24"/>
      <c r="G814" s="24"/>
    </row>
    <row r="815" ht="15.75" customHeight="1">
      <c r="E815" s="24"/>
      <c r="F815" s="24"/>
      <c r="G815" s="24"/>
    </row>
    <row r="816" ht="15.75" customHeight="1">
      <c r="E816" s="24"/>
      <c r="F816" s="24"/>
      <c r="G816" s="24"/>
    </row>
    <row r="817" ht="15.75" customHeight="1">
      <c r="E817" s="24"/>
      <c r="F817" s="24"/>
      <c r="G817" s="24"/>
    </row>
    <row r="818" ht="15.75" customHeight="1">
      <c r="E818" s="24"/>
      <c r="F818" s="24"/>
      <c r="G818" s="24"/>
    </row>
    <row r="819" ht="15.75" customHeight="1">
      <c r="E819" s="24"/>
      <c r="F819" s="24"/>
      <c r="G819" s="24"/>
    </row>
    <row r="820" ht="15.75" customHeight="1">
      <c r="E820" s="24"/>
      <c r="F820" s="24"/>
      <c r="G820" s="24"/>
    </row>
    <row r="821" ht="15.75" customHeight="1">
      <c r="E821" s="24"/>
      <c r="F821" s="24"/>
      <c r="G821" s="24"/>
    </row>
    <row r="822" ht="15.75" customHeight="1">
      <c r="E822" s="24"/>
      <c r="F822" s="24"/>
      <c r="G822" s="24"/>
    </row>
    <row r="823" ht="15.75" customHeight="1">
      <c r="E823" s="24"/>
      <c r="F823" s="24"/>
      <c r="G823" s="24"/>
    </row>
    <row r="824" ht="15.75" customHeight="1">
      <c r="E824" s="24"/>
      <c r="F824" s="24"/>
      <c r="G824" s="24"/>
    </row>
    <row r="825" ht="15.75" customHeight="1">
      <c r="E825" s="24"/>
      <c r="F825" s="24"/>
      <c r="G825" s="24"/>
    </row>
    <row r="826" ht="15.75" customHeight="1">
      <c r="E826" s="24"/>
      <c r="F826" s="24"/>
      <c r="G826" s="24"/>
    </row>
    <row r="827" ht="15.75" customHeight="1">
      <c r="E827" s="24"/>
      <c r="F827" s="24"/>
      <c r="G827" s="24"/>
    </row>
    <row r="828" ht="15.75" customHeight="1">
      <c r="E828" s="24"/>
      <c r="F828" s="24"/>
      <c r="G828" s="24"/>
    </row>
    <row r="829" ht="15.75" customHeight="1">
      <c r="E829" s="24"/>
      <c r="F829" s="24"/>
      <c r="G829" s="24"/>
    </row>
    <row r="830" ht="15.75" customHeight="1">
      <c r="E830" s="24"/>
      <c r="F830" s="24"/>
      <c r="G830" s="24"/>
    </row>
    <row r="831" ht="15.75" customHeight="1">
      <c r="E831" s="24"/>
      <c r="F831" s="24"/>
      <c r="G831" s="24"/>
    </row>
    <row r="832" ht="15.75" customHeight="1">
      <c r="E832" s="24"/>
      <c r="F832" s="24"/>
      <c r="G832" s="24"/>
    </row>
    <row r="833" ht="15.75" customHeight="1">
      <c r="E833" s="24"/>
      <c r="F833" s="24"/>
      <c r="G833" s="24"/>
    </row>
    <row r="834" ht="15.75" customHeight="1">
      <c r="E834" s="24"/>
      <c r="F834" s="24"/>
      <c r="G834" s="24"/>
    </row>
    <row r="835" ht="15.75" customHeight="1">
      <c r="E835" s="24"/>
      <c r="F835" s="24"/>
      <c r="G835" s="24"/>
    </row>
    <row r="836" ht="15.75" customHeight="1">
      <c r="E836" s="24"/>
      <c r="F836" s="24"/>
      <c r="G836" s="24"/>
    </row>
    <row r="837" ht="15.75" customHeight="1">
      <c r="E837" s="24"/>
      <c r="F837" s="24"/>
      <c r="G837" s="24"/>
    </row>
    <row r="838" ht="15.75" customHeight="1">
      <c r="E838" s="24"/>
      <c r="F838" s="24"/>
      <c r="G838" s="24"/>
    </row>
    <row r="839" ht="15.75" customHeight="1">
      <c r="E839" s="24"/>
      <c r="F839" s="24"/>
      <c r="G839" s="24"/>
    </row>
    <row r="840" ht="15.75" customHeight="1">
      <c r="E840" s="24"/>
      <c r="F840" s="24"/>
      <c r="G840" s="24"/>
    </row>
    <row r="841" ht="15.75" customHeight="1">
      <c r="E841" s="24"/>
      <c r="F841" s="24"/>
      <c r="G841" s="24"/>
    </row>
    <row r="842" ht="15.75" customHeight="1">
      <c r="E842" s="24"/>
      <c r="F842" s="24"/>
      <c r="G842" s="24"/>
    </row>
    <row r="843" ht="15.75" customHeight="1">
      <c r="E843" s="24"/>
      <c r="F843" s="24"/>
      <c r="G843" s="24"/>
    </row>
    <row r="844" ht="15.75" customHeight="1">
      <c r="E844" s="24"/>
      <c r="F844" s="24"/>
      <c r="G844" s="24"/>
    </row>
    <row r="845" ht="15.75" customHeight="1">
      <c r="E845" s="24"/>
      <c r="F845" s="24"/>
      <c r="G845" s="24"/>
    </row>
    <row r="846" ht="15.75" customHeight="1">
      <c r="E846" s="24"/>
      <c r="F846" s="24"/>
      <c r="G846" s="24"/>
    </row>
    <row r="847" ht="15.75" customHeight="1">
      <c r="E847" s="24"/>
      <c r="F847" s="24"/>
      <c r="G847" s="24"/>
    </row>
    <row r="848" ht="15.75" customHeight="1">
      <c r="E848" s="24"/>
      <c r="F848" s="24"/>
      <c r="G848" s="24"/>
    </row>
    <row r="849" ht="15.75" customHeight="1">
      <c r="E849" s="24"/>
      <c r="F849" s="24"/>
      <c r="G849" s="24"/>
    </row>
    <row r="850" ht="15.75" customHeight="1">
      <c r="E850" s="24"/>
      <c r="F850" s="24"/>
      <c r="G850" s="24"/>
    </row>
    <row r="851" ht="15.75" customHeight="1">
      <c r="E851" s="24"/>
      <c r="F851" s="24"/>
      <c r="G851" s="24"/>
    </row>
    <row r="852" ht="15.75" customHeight="1">
      <c r="E852" s="24"/>
      <c r="F852" s="24"/>
      <c r="G852" s="24"/>
    </row>
    <row r="853" ht="15.75" customHeight="1">
      <c r="E853" s="24"/>
      <c r="F853" s="24"/>
      <c r="G853" s="24"/>
    </row>
    <row r="854" ht="15.75" customHeight="1">
      <c r="E854" s="24"/>
      <c r="F854" s="24"/>
      <c r="G854" s="24"/>
    </row>
    <row r="855" ht="15.75" customHeight="1">
      <c r="E855" s="24"/>
      <c r="F855" s="24"/>
      <c r="G855" s="24"/>
    </row>
    <row r="856" ht="15.75" customHeight="1">
      <c r="E856" s="24"/>
      <c r="F856" s="24"/>
      <c r="G856" s="24"/>
    </row>
    <row r="857" ht="15.75" customHeight="1">
      <c r="E857" s="24"/>
      <c r="F857" s="24"/>
      <c r="G857" s="24"/>
    </row>
    <row r="858" ht="15.75" customHeight="1">
      <c r="E858" s="24"/>
      <c r="F858" s="24"/>
      <c r="G858" s="24"/>
    </row>
    <row r="859" ht="15.75" customHeight="1">
      <c r="E859" s="24"/>
      <c r="F859" s="24"/>
      <c r="G859" s="24"/>
    </row>
    <row r="860" ht="15.75" customHeight="1">
      <c r="E860" s="24"/>
      <c r="F860" s="24"/>
      <c r="G860" s="24"/>
    </row>
    <row r="861" ht="15.75" customHeight="1">
      <c r="E861" s="24"/>
      <c r="F861" s="24"/>
      <c r="G861" s="24"/>
    </row>
    <row r="862" ht="15.75" customHeight="1">
      <c r="E862" s="24"/>
      <c r="F862" s="24"/>
      <c r="G862" s="24"/>
    </row>
    <row r="863" ht="15.75" customHeight="1">
      <c r="E863" s="24"/>
      <c r="F863" s="24"/>
      <c r="G863" s="24"/>
    </row>
    <row r="864" ht="15.75" customHeight="1">
      <c r="E864" s="24"/>
      <c r="F864" s="24"/>
      <c r="G864" s="24"/>
    </row>
    <row r="865" ht="15.75" customHeight="1">
      <c r="E865" s="24"/>
      <c r="F865" s="24"/>
      <c r="G865" s="24"/>
    </row>
    <row r="866" ht="15.75" customHeight="1">
      <c r="E866" s="24"/>
      <c r="F866" s="24"/>
      <c r="G866" s="24"/>
    </row>
    <row r="867" ht="15.75" customHeight="1">
      <c r="E867" s="24"/>
      <c r="F867" s="24"/>
      <c r="G867" s="24"/>
    </row>
    <row r="868" ht="15.75" customHeight="1">
      <c r="E868" s="24"/>
      <c r="F868" s="24"/>
      <c r="G868" s="24"/>
    </row>
    <row r="869" ht="15.75" customHeight="1">
      <c r="E869" s="24"/>
      <c r="F869" s="24"/>
      <c r="G869" s="24"/>
    </row>
    <row r="870" ht="15.75" customHeight="1">
      <c r="E870" s="24"/>
      <c r="F870" s="24"/>
      <c r="G870" s="24"/>
    </row>
    <row r="871" ht="15.75" customHeight="1">
      <c r="E871" s="24"/>
      <c r="F871" s="24"/>
      <c r="G871" s="24"/>
    </row>
    <row r="872" ht="15.75" customHeight="1">
      <c r="E872" s="24"/>
      <c r="F872" s="24"/>
      <c r="G872" s="24"/>
    </row>
    <row r="873" ht="15.75" customHeight="1">
      <c r="E873" s="24"/>
      <c r="F873" s="24"/>
      <c r="G873" s="24"/>
    </row>
    <row r="874" ht="15.75" customHeight="1">
      <c r="E874" s="24"/>
      <c r="F874" s="24"/>
      <c r="G874" s="24"/>
    </row>
    <row r="875" ht="15.75" customHeight="1">
      <c r="E875" s="24"/>
      <c r="F875" s="24"/>
      <c r="G875" s="24"/>
    </row>
    <row r="876" ht="15.75" customHeight="1">
      <c r="E876" s="24"/>
      <c r="F876" s="24"/>
      <c r="G876" s="24"/>
    </row>
    <row r="877" ht="15.75" customHeight="1">
      <c r="E877" s="24"/>
      <c r="F877" s="24"/>
      <c r="G877" s="24"/>
    </row>
    <row r="878" ht="15.75" customHeight="1">
      <c r="E878" s="24"/>
      <c r="F878" s="24"/>
      <c r="G878" s="24"/>
    </row>
    <row r="879" ht="15.75" customHeight="1">
      <c r="E879" s="24"/>
      <c r="F879" s="24"/>
      <c r="G879" s="24"/>
    </row>
    <row r="880" ht="15.75" customHeight="1">
      <c r="E880" s="24"/>
      <c r="F880" s="24"/>
      <c r="G880" s="24"/>
    </row>
    <row r="881" ht="15.75" customHeight="1">
      <c r="E881" s="24"/>
      <c r="F881" s="24"/>
      <c r="G881" s="24"/>
    </row>
    <row r="882" ht="15.75" customHeight="1">
      <c r="E882" s="24"/>
      <c r="F882" s="24"/>
      <c r="G882" s="24"/>
    </row>
    <row r="883" ht="15.75" customHeight="1">
      <c r="E883" s="24"/>
      <c r="F883" s="24"/>
      <c r="G883" s="24"/>
    </row>
    <row r="884" ht="15.75" customHeight="1">
      <c r="E884" s="24"/>
      <c r="F884" s="24"/>
      <c r="G884" s="24"/>
    </row>
    <row r="885" ht="15.75" customHeight="1">
      <c r="E885" s="24"/>
      <c r="F885" s="24"/>
      <c r="G885" s="24"/>
    </row>
    <row r="886" ht="15.75" customHeight="1">
      <c r="E886" s="24"/>
      <c r="F886" s="24"/>
      <c r="G886" s="24"/>
    </row>
    <row r="887" ht="15.75" customHeight="1">
      <c r="E887" s="24"/>
      <c r="F887" s="24"/>
      <c r="G887" s="24"/>
    </row>
    <row r="888" ht="15.75" customHeight="1">
      <c r="E888" s="24"/>
      <c r="F888" s="24"/>
      <c r="G888" s="24"/>
    </row>
    <row r="889" ht="15.75" customHeight="1">
      <c r="E889" s="24"/>
      <c r="F889" s="24"/>
      <c r="G889" s="24"/>
    </row>
    <row r="890" ht="15.75" customHeight="1">
      <c r="E890" s="24"/>
      <c r="F890" s="24"/>
      <c r="G890" s="24"/>
    </row>
    <row r="891" ht="15.75" customHeight="1">
      <c r="E891" s="24"/>
      <c r="F891" s="24"/>
      <c r="G891" s="24"/>
    </row>
    <row r="892" ht="15.75" customHeight="1">
      <c r="E892" s="24"/>
      <c r="F892" s="24"/>
      <c r="G892" s="24"/>
    </row>
    <row r="893" ht="15.75" customHeight="1">
      <c r="E893" s="24"/>
      <c r="F893" s="24"/>
      <c r="G893" s="24"/>
    </row>
    <row r="894" ht="15.75" customHeight="1">
      <c r="E894" s="24"/>
      <c r="F894" s="24"/>
      <c r="G894" s="24"/>
    </row>
    <row r="895" ht="15.75" customHeight="1">
      <c r="E895" s="24"/>
      <c r="F895" s="24"/>
      <c r="G895" s="24"/>
    </row>
    <row r="896" ht="15.75" customHeight="1">
      <c r="E896" s="24"/>
      <c r="F896" s="24"/>
      <c r="G896" s="24"/>
    </row>
    <row r="897" ht="15.75" customHeight="1">
      <c r="E897" s="24"/>
      <c r="F897" s="24"/>
      <c r="G897" s="24"/>
    </row>
    <row r="898" ht="15.75" customHeight="1">
      <c r="E898" s="24"/>
      <c r="F898" s="24"/>
      <c r="G898" s="24"/>
    </row>
    <row r="899" ht="15.75" customHeight="1">
      <c r="E899" s="24"/>
      <c r="F899" s="24"/>
      <c r="G899" s="24"/>
    </row>
    <row r="900" ht="15.75" customHeight="1">
      <c r="E900" s="24"/>
      <c r="F900" s="24"/>
      <c r="G900" s="24"/>
    </row>
    <row r="901" ht="15.75" customHeight="1">
      <c r="E901" s="24"/>
      <c r="F901" s="24"/>
      <c r="G901" s="24"/>
    </row>
    <row r="902" ht="15.75" customHeight="1">
      <c r="E902" s="24"/>
      <c r="F902" s="24"/>
      <c r="G902" s="24"/>
    </row>
    <row r="903" ht="15.75" customHeight="1">
      <c r="E903" s="24"/>
      <c r="F903" s="24"/>
      <c r="G903" s="24"/>
    </row>
    <row r="904" ht="15.75" customHeight="1">
      <c r="E904" s="24"/>
      <c r="F904" s="24"/>
      <c r="G904" s="24"/>
    </row>
    <row r="905" ht="15.75" customHeight="1">
      <c r="E905" s="24"/>
      <c r="F905" s="24"/>
      <c r="G905" s="24"/>
    </row>
    <row r="906" ht="15.75" customHeight="1">
      <c r="E906" s="24"/>
      <c r="F906" s="24"/>
      <c r="G906" s="24"/>
    </row>
    <row r="907" ht="15.75" customHeight="1">
      <c r="E907" s="24"/>
      <c r="F907" s="24"/>
      <c r="G907" s="24"/>
    </row>
    <row r="908" ht="15.75" customHeight="1">
      <c r="E908" s="24"/>
      <c r="F908" s="24"/>
      <c r="G908" s="24"/>
    </row>
    <row r="909" ht="15.75" customHeight="1">
      <c r="E909" s="24"/>
      <c r="F909" s="24"/>
      <c r="G909" s="24"/>
    </row>
    <row r="910" ht="15.75" customHeight="1">
      <c r="E910" s="24"/>
      <c r="F910" s="24"/>
      <c r="G910" s="24"/>
    </row>
    <row r="911" ht="15.75" customHeight="1">
      <c r="E911" s="24"/>
      <c r="F911" s="24"/>
      <c r="G911" s="24"/>
    </row>
    <row r="912" ht="15.75" customHeight="1">
      <c r="E912" s="24"/>
      <c r="F912" s="24"/>
      <c r="G912" s="24"/>
    </row>
    <row r="913" ht="15.75" customHeight="1">
      <c r="E913" s="24"/>
      <c r="F913" s="24"/>
      <c r="G913" s="24"/>
    </row>
    <row r="914" ht="15.75" customHeight="1">
      <c r="E914" s="24"/>
      <c r="F914" s="24"/>
      <c r="G914" s="24"/>
    </row>
    <row r="915" ht="15.75" customHeight="1">
      <c r="E915" s="24"/>
      <c r="F915" s="24"/>
      <c r="G915" s="24"/>
    </row>
    <row r="916" ht="15.75" customHeight="1">
      <c r="E916" s="24"/>
      <c r="F916" s="24"/>
      <c r="G916" s="24"/>
    </row>
    <row r="917" ht="15.75" customHeight="1">
      <c r="E917" s="24"/>
      <c r="F917" s="24"/>
      <c r="G917" s="24"/>
    </row>
    <row r="918" ht="15.75" customHeight="1">
      <c r="E918" s="24"/>
      <c r="F918" s="24"/>
      <c r="G918" s="24"/>
    </row>
    <row r="919" ht="15.75" customHeight="1">
      <c r="E919" s="24"/>
      <c r="F919" s="24"/>
      <c r="G919" s="24"/>
    </row>
    <row r="920" ht="15.75" customHeight="1">
      <c r="E920" s="24"/>
      <c r="F920" s="24"/>
      <c r="G920" s="24"/>
    </row>
    <row r="921" ht="15.75" customHeight="1">
      <c r="E921" s="24"/>
      <c r="F921" s="24"/>
      <c r="G921" s="24"/>
    </row>
    <row r="922" ht="15.75" customHeight="1">
      <c r="E922" s="24"/>
      <c r="F922" s="24"/>
      <c r="G922" s="24"/>
    </row>
    <row r="923" ht="15.75" customHeight="1">
      <c r="E923" s="24"/>
      <c r="F923" s="24"/>
      <c r="G923" s="24"/>
    </row>
    <row r="924" ht="15.75" customHeight="1">
      <c r="E924" s="24"/>
      <c r="F924" s="24"/>
      <c r="G924" s="24"/>
    </row>
    <row r="925" ht="15.75" customHeight="1">
      <c r="E925" s="24"/>
      <c r="F925" s="24"/>
      <c r="G925" s="24"/>
    </row>
    <row r="926" ht="15.75" customHeight="1">
      <c r="E926" s="24"/>
      <c r="F926" s="24"/>
      <c r="G926" s="24"/>
    </row>
    <row r="927" ht="15.75" customHeight="1">
      <c r="E927" s="24"/>
      <c r="F927" s="24"/>
      <c r="G927" s="24"/>
    </row>
    <row r="928" ht="15.75" customHeight="1">
      <c r="E928" s="24"/>
      <c r="F928" s="24"/>
      <c r="G928" s="24"/>
    </row>
    <row r="929" ht="15.75" customHeight="1">
      <c r="E929" s="24"/>
      <c r="F929" s="24"/>
      <c r="G929" s="24"/>
    </row>
    <row r="930" ht="15.75" customHeight="1">
      <c r="E930" s="24"/>
      <c r="F930" s="24"/>
      <c r="G930" s="24"/>
    </row>
    <row r="931" ht="15.75" customHeight="1">
      <c r="E931" s="24"/>
      <c r="F931" s="24"/>
      <c r="G931" s="24"/>
    </row>
    <row r="932" ht="15.75" customHeight="1">
      <c r="E932" s="24"/>
      <c r="F932" s="24"/>
      <c r="G932" s="24"/>
    </row>
    <row r="933" ht="15.75" customHeight="1">
      <c r="E933" s="24"/>
      <c r="F933" s="24"/>
      <c r="G933" s="24"/>
    </row>
    <row r="934" ht="15.75" customHeight="1">
      <c r="E934" s="24"/>
      <c r="F934" s="24"/>
      <c r="G934" s="24"/>
    </row>
    <row r="935" ht="15.75" customHeight="1">
      <c r="E935" s="24"/>
      <c r="F935" s="24"/>
      <c r="G935" s="24"/>
    </row>
    <row r="936" ht="15.75" customHeight="1">
      <c r="E936" s="24"/>
      <c r="F936" s="24"/>
      <c r="G936" s="24"/>
    </row>
    <row r="937" ht="15.75" customHeight="1">
      <c r="E937" s="24"/>
      <c r="F937" s="24"/>
      <c r="G937" s="24"/>
    </row>
    <row r="938" ht="15.75" customHeight="1">
      <c r="E938" s="24"/>
      <c r="F938" s="24"/>
      <c r="G938" s="24"/>
    </row>
    <row r="939" ht="15.75" customHeight="1">
      <c r="E939" s="24"/>
      <c r="F939" s="24"/>
      <c r="G939" s="24"/>
    </row>
    <row r="940" ht="15.75" customHeight="1">
      <c r="E940" s="24"/>
      <c r="F940" s="24"/>
      <c r="G940" s="24"/>
    </row>
    <row r="941" ht="15.75" customHeight="1">
      <c r="E941" s="24"/>
      <c r="F941" s="24"/>
      <c r="G941" s="24"/>
    </row>
    <row r="942" ht="15.75" customHeight="1">
      <c r="E942" s="24"/>
      <c r="F942" s="24"/>
      <c r="G942" s="24"/>
    </row>
    <row r="943" ht="15.75" customHeight="1">
      <c r="E943" s="24"/>
      <c r="F943" s="24"/>
      <c r="G943" s="24"/>
    </row>
    <row r="944" ht="15.75" customHeight="1">
      <c r="E944" s="24"/>
      <c r="F944" s="24"/>
      <c r="G944" s="24"/>
    </row>
    <row r="945" ht="15.75" customHeight="1">
      <c r="E945" s="24"/>
      <c r="F945" s="24"/>
      <c r="G945" s="24"/>
    </row>
    <row r="946" ht="15.75" customHeight="1">
      <c r="E946" s="24"/>
      <c r="F946" s="24"/>
      <c r="G946" s="24"/>
    </row>
    <row r="947" ht="15.75" customHeight="1">
      <c r="E947" s="24"/>
      <c r="F947" s="24"/>
      <c r="G947" s="24"/>
    </row>
    <row r="948" ht="15.75" customHeight="1">
      <c r="E948" s="24"/>
      <c r="F948" s="24"/>
      <c r="G948" s="24"/>
    </row>
    <row r="949" ht="15.75" customHeight="1">
      <c r="E949" s="24"/>
      <c r="F949" s="24"/>
      <c r="G949" s="24"/>
    </row>
    <row r="950" ht="15.75" customHeight="1">
      <c r="E950" s="24"/>
      <c r="F950" s="24"/>
      <c r="G950" s="24"/>
    </row>
    <row r="951" ht="15.75" customHeight="1">
      <c r="E951" s="24"/>
      <c r="F951" s="24"/>
      <c r="G951" s="24"/>
    </row>
    <row r="952" ht="15.75" customHeight="1">
      <c r="E952" s="24"/>
      <c r="F952" s="24"/>
      <c r="G952" s="24"/>
    </row>
    <row r="953" ht="15.75" customHeight="1">
      <c r="E953" s="24"/>
      <c r="F953" s="24"/>
      <c r="G953" s="24"/>
    </row>
    <row r="954" ht="15.75" customHeight="1">
      <c r="E954" s="24"/>
      <c r="F954" s="24"/>
      <c r="G954" s="24"/>
    </row>
    <row r="955" ht="15.75" customHeight="1">
      <c r="E955" s="24"/>
      <c r="F955" s="24"/>
      <c r="G955" s="24"/>
    </row>
    <row r="956" ht="15.75" customHeight="1">
      <c r="E956" s="24"/>
      <c r="F956" s="24"/>
      <c r="G956" s="24"/>
    </row>
    <row r="957" ht="15.75" customHeight="1">
      <c r="E957" s="24"/>
      <c r="F957" s="24"/>
      <c r="G957" s="24"/>
    </row>
    <row r="958" ht="15.75" customHeight="1">
      <c r="E958" s="24"/>
      <c r="F958" s="24"/>
      <c r="G958" s="24"/>
    </row>
    <row r="959" ht="15.75" customHeight="1">
      <c r="E959" s="24"/>
      <c r="F959" s="24"/>
      <c r="G959" s="24"/>
    </row>
    <row r="960" ht="15.75" customHeight="1">
      <c r="E960" s="24"/>
      <c r="F960" s="24"/>
      <c r="G960" s="24"/>
    </row>
    <row r="961" ht="15.75" customHeight="1">
      <c r="E961" s="24"/>
      <c r="F961" s="24"/>
      <c r="G961" s="24"/>
    </row>
    <row r="962" ht="15.75" customHeight="1">
      <c r="E962" s="24"/>
      <c r="F962" s="24"/>
      <c r="G962" s="24"/>
    </row>
    <row r="963" ht="15.75" customHeight="1">
      <c r="E963" s="24"/>
      <c r="F963" s="24"/>
      <c r="G963" s="24"/>
    </row>
    <row r="964" ht="15.75" customHeight="1">
      <c r="E964" s="24"/>
      <c r="F964" s="24"/>
      <c r="G964" s="24"/>
    </row>
    <row r="965" ht="15.75" customHeight="1">
      <c r="E965" s="24"/>
      <c r="F965" s="24"/>
      <c r="G965" s="24"/>
    </row>
    <row r="966" ht="15.75" customHeight="1">
      <c r="E966" s="24"/>
      <c r="F966" s="24"/>
      <c r="G966" s="24"/>
    </row>
    <row r="967" ht="15.75" customHeight="1">
      <c r="E967" s="24"/>
      <c r="F967" s="24"/>
      <c r="G967" s="24"/>
    </row>
    <row r="968" ht="15.75" customHeight="1">
      <c r="E968" s="24"/>
      <c r="F968" s="24"/>
      <c r="G968" s="24"/>
    </row>
    <row r="969" ht="15.75" customHeight="1">
      <c r="E969" s="24"/>
      <c r="F969" s="24"/>
      <c r="G969" s="24"/>
    </row>
    <row r="970" ht="15.75" customHeight="1">
      <c r="E970" s="24"/>
      <c r="F970" s="24"/>
      <c r="G970" s="24"/>
    </row>
    <row r="971" ht="15.75" customHeight="1">
      <c r="E971" s="24"/>
      <c r="F971" s="24"/>
      <c r="G971" s="24"/>
    </row>
    <row r="972" ht="15.75" customHeight="1">
      <c r="E972" s="24"/>
      <c r="F972" s="24"/>
      <c r="G972" s="24"/>
    </row>
    <row r="973" ht="15.75" customHeight="1">
      <c r="E973" s="24"/>
      <c r="F973" s="24"/>
      <c r="G973" s="24"/>
    </row>
    <row r="974" ht="15.75" customHeight="1">
      <c r="E974" s="24"/>
      <c r="F974" s="24"/>
      <c r="G974" s="24"/>
    </row>
    <row r="975" ht="15.75" customHeight="1">
      <c r="E975" s="24"/>
      <c r="F975" s="24"/>
      <c r="G975" s="24"/>
    </row>
    <row r="976" ht="15.75" customHeight="1">
      <c r="E976" s="24"/>
      <c r="F976" s="24"/>
      <c r="G976" s="24"/>
    </row>
    <row r="977" ht="15.75" customHeight="1">
      <c r="E977" s="24"/>
      <c r="F977" s="24"/>
      <c r="G977" s="24"/>
    </row>
    <row r="978" ht="15.75" customHeight="1">
      <c r="E978" s="24"/>
      <c r="F978" s="24"/>
      <c r="G978" s="24"/>
    </row>
    <row r="979" ht="15.75" customHeight="1">
      <c r="E979" s="24"/>
      <c r="F979" s="24"/>
      <c r="G979" s="24"/>
    </row>
    <row r="980" ht="15.75" customHeight="1">
      <c r="E980" s="24"/>
      <c r="F980" s="24"/>
      <c r="G980" s="24"/>
    </row>
    <row r="981" ht="15.75" customHeight="1">
      <c r="E981" s="24"/>
      <c r="F981" s="24"/>
      <c r="G981" s="24"/>
    </row>
    <row r="982" ht="15.75" customHeight="1">
      <c r="E982" s="24"/>
      <c r="F982" s="24"/>
      <c r="G982" s="24"/>
    </row>
    <row r="983" ht="15.75" customHeight="1">
      <c r="E983" s="24"/>
      <c r="F983" s="24"/>
      <c r="G983" s="24"/>
    </row>
    <row r="984" ht="15.75" customHeight="1">
      <c r="E984" s="24"/>
      <c r="F984" s="24"/>
      <c r="G984" s="24"/>
    </row>
    <row r="985" ht="15.75" customHeight="1">
      <c r="E985" s="24"/>
      <c r="F985" s="24"/>
      <c r="G985" s="24"/>
    </row>
    <row r="986" ht="15.75" customHeight="1">
      <c r="E986" s="24"/>
      <c r="F986" s="24"/>
      <c r="G986" s="24"/>
    </row>
    <row r="987" ht="15.75" customHeight="1">
      <c r="E987" s="24"/>
      <c r="F987" s="24"/>
      <c r="G987" s="24"/>
    </row>
    <row r="988" ht="15.75" customHeight="1">
      <c r="E988" s="24"/>
      <c r="F988" s="24"/>
      <c r="G988" s="24"/>
    </row>
    <row r="989" ht="15.75" customHeight="1">
      <c r="E989" s="24"/>
      <c r="F989" s="24"/>
      <c r="G989" s="24"/>
    </row>
    <row r="990" ht="15.75" customHeight="1">
      <c r="E990" s="24"/>
      <c r="F990" s="24"/>
      <c r="G990" s="24"/>
    </row>
    <row r="991" ht="15.75" customHeight="1">
      <c r="E991" s="24"/>
      <c r="F991" s="24"/>
      <c r="G991" s="24"/>
    </row>
    <row r="992" ht="15.75" customHeight="1">
      <c r="E992" s="24"/>
      <c r="F992" s="24"/>
      <c r="G992" s="24"/>
    </row>
    <row r="993" ht="15.75" customHeight="1">
      <c r="E993" s="24"/>
      <c r="F993" s="24"/>
      <c r="G993" s="24"/>
    </row>
    <row r="994" ht="15.75" customHeight="1">
      <c r="E994" s="24"/>
      <c r="F994" s="24"/>
      <c r="G994" s="24"/>
    </row>
    <row r="995" ht="15.75" customHeight="1">
      <c r="E995" s="24"/>
      <c r="F995" s="24"/>
      <c r="G995" s="24"/>
    </row>
    <row r="996" ht="15.75" customHeight="1">
      <c r="E996" s="24"/>
      <c r="F996" s="24"/>
      <c r="G996" s="24"/>
    </row>
    <row r="997" ht="15.75" customHeight="1">
      <c r="E997" s="24"/>
      <c r="F997" s="24"/>
      <c r="G997" s="24"/>
    </row>
    <row r="998" ht="15.75" customHeight="1">
      <c r="E998" s="24"/>
      <c r="F998" s="24"/>
      <c r="G998" s="24"/>
    </row>
    <row r="999" ht="15.75" customHeight="1">
      <c r="E999" s="24"/>
      <c r="F999" s="24"/>
      <c r="G999" s="24"/>
    </row>
    <row r="1000" ht="15.75" customHeight="1">
      <c r="E1000" s="24"/>
      <c r="F1000" s="24"/>
      <c r="G1000" s="24"/>
    </row>
  </sheetData>
  <autoFilter ref="$A$7:$G$726"/>
  <mergeCells count="4">
    <mergeCell ref="A1:G4"/>
    <mergeCell ref="A5:C5"/>
    <mergeCell ref="A6:D6"/>
    <mergeCell ref="A725:E7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0"/>
    <col customWidth="1" min="2" max="2" width="11.86"/>
    <col customWidth="1" min="3" max="3" width="11.29"/>
    <col customWidth="1" min="4" max="4" width="8.29"/>
    <col customWidth="1" min="5" max="5" width="20.71"/>
    <col customWidth="1" min="6" max="6" width="18.0"/>
    <col customWidth="1" min="7" max="7" width="24.14"/>
    <col customWidth="1" min="8" max="8" width="25.29"/>
    <col customWidth="1" min="9" max="9" width="24.43"/>
    <col customWidth="1" min="10" max="10" width="24.86"/>
    <col customWidth="1" min="11" max="11" width="20.86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J2" s="6"/>
      <c r="K2" s="2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J3" s="6"/>
      <c r="K3" s="2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9"/>
      <c r="K4" s="2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3"/>
      <c r="E5" s="13"/>
      <c r="F5" s="13"/>
      <c r="G5" s="13"/>
      <c r="H5" s="13"/>
      <c r="I5" s="13"/>
      <c r="J5" s="13"/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2</v>
      </c>
      <c r="B6" s="15"/>
      <c r="C6" s="15"/>
      <c r="D6" s="16"/>
      <c r="E6" s="13"/>
      <c r="F6" s="13"/>
      <c r="G6" s="13"/>
      <c r="H6" s="13"/>
      <c r="I6" s="13"/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0.0" customHeight="1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8" t="s">
        <v>282</v>
      </c>
      <c r="G7" s="18" t="s">
        <v>8</v>
      </c>
      <c r="H7" s="18" t="s">
        <v>283</v>
      </c>
      <c r="I7" s="18" t="s">
        <v>284</v>
      </c>
      <c r="J7" s="18" t="s">
        <v>285</v>
      </c>
      <c r="K7" s="18" t="s">
        <v>286</v>
      </c>
    </row>
    <row r="8">
      <c r="A8" s="19" t="s">
        <v>287</v>
      </c>
      <c r="B8" s="19" t="s">
        <v>11</v>
      </c>
      <c r="C8" s="19" t="s">
        <v>288</v>
      </c>
      <c r="D8" s="19" t="s">
        <v>13</v>
      </c>
      <c r="E8" s="19" t="s">
        <v>14</v>
      </c>
      <c r="F8" s="20">
        <v>0.0</v>
      </c>
      <c r="G8" s="20">
        <v>8.56993115496E9</v>
      </c>
      <c r="H8" s="20">
        <v>7.1756749952E8</v>
      </c>
      <c r="I8" s="20">
        <v>1.160735540333E10</v>
      </c>
      <c r="J8" s="26">
        <v>9.55408567822E9</v>
      </c>
      <c r="K8" s="20">
        <v>3.044893973603E10</v>
      </c>
    </row>
    <row r="9">
      <c r="A9" s="19" t="s">
        <v>287</v>
      </c>
      <c r="B9" s="19" t="s">
        <v>11</v>
      </c>
      <c r="C9" s="19" t="s">
        <v>288</v>
      </c>
      <c r="D9" s="19" t="s">
        <v>31</v>
      </c>
      <c r="E9" s="19" t="s">
        <v>32</v>
      </c>
      <c r="F9" s="20">
        <v>0.0</v>
      </c>
      <c r="G9" s="20">
        <v>1.162532792E7</v>
      </c>
      <c r="H9" s="20">
        <v>973398.43</v>
      </c>
      <c r="I9" s="20">
        <v>1.574567058E7</v>
      </c>
      <c r="J9" s="26">
        <v>1.296035837E7</v>
      </c>
      <c r="K9" s="20">
        <v>4.13047553E7</v>
      </c>
    </row>
    <row r="10">
      <c r="A10" s="19" t="s">
        <v>287</v>
      </c>
      <c r="B10" s="19" t="s">
        <v>11</v>
      </c>
      <c r="C10" s="19" t="s">
        <v>288</v>
      </c>
      <c r="D10" s="19" t="s">
        <v>33</v>
      </c>
      <c r="E10" s="19" t="s">
        <v>34</v>
      </c>
      <c r="F10" s="20">
        <v>0.0</v>
      </c>
      <c r="G10" s="20">
        <v>1.1321911091E8</v>
      </c>
      <c r="H10" s="20">
        <v>9479930.8</v>
      </c>
      <c r="I10" s="20">
        <v>1.5334714306E8</v>
      </c>
      <c r="J10" s="26">
        <v>1.2622097733E8</v>
      </c>
      <c r="K10" s="20">
        <v>4.022671621E8</v>
      </c>
    </row>
    <row r="11">
      <c r="A11" s="19" t="s">
        <v>287</v>
      </c>
      <c r="B11" s="19" t="s">
        <v>11</v>
      </c>
      <c r="C11" s="19" t="s">
        <v>288</v>
      </c>
      <c r="D11" s="19" t="s">
        <v>289</v>
      </c>
      <c r="E11" s="19" t="s">
        <v>290</v>
      </c>
      <c r="F11" s="20">
        <v>0.0</v>
      </c>
      <c r="G11" s="20">
        <v>16124.19</v>
      </c>
      <c r="H11" s="20">
        <v>1350.09</v>
      </c>
      <c r="I11" s="20">
        <v>21839.06</v>
      </c>
      <c r="J11" s="26">
        <v>17975.86</v>
      </c>
      <c r="K11" s="20">
        <v>57289.2</v>
      </c>
    </row>
    <row r="12">
      <c r="A12" s="19" t="s">
        <v>287</v>
      </c>
      <c r="B12" s="19" t="s">
        <v>11</v>
      </c>
      <c r="C12" s="19" t="s">
        <v>288</v>
      </c>
      <c r="D12" s="19" t="s">
        <v>148</v>
      </c>
      <c r="E12" s="19" t="s">
        <v>149</v>
      </c>
      <c r="F12" s="20">
        <v>0.0</v>
      </c>
      <c r="G12" s="20">
        <v>4349459.02</v>
      </c>
      <c r="H12" s="20">
        <v>364183.84</v>
      </c>
      <c r="I12" s="20">
        <v>5891029.44</v>
      </c>
      <c r="J12" s="26">
        <v>4848942.59</v>
      </c>
      <c r="K12" s="20">
        <v>1.545361489E7</v>
      </c>
    </row>
    <row r="13">
      <c r="A13" s="19" t="s">
        <v>287</v>
      </c>
      <c r="B13" s="19" t="s">
        <v>11</v>
      </c>
      <c r="C13" s="19" t="s">
        <v>288</v>
      </c>
      <c r="D13" s="19" t="s">
        <v>64</v>
      </c>
      <c r="E13" s="19" t="s">
        <v>65</v>
      </c>
      <c r="F13" s="20">
        <v>0.0</v>
      </c>
      <c r="G13" s="20">
        <v>4.4704351624E8</v>
      </c>
      <c r="H13" s="20">
        <v>3.743132732E7</v>
      </c>
      <c r="I13" s="20">
        <v>6.0548829156E8</v>
      </c>
      <c r="J13" s="26">
        <v>4.983811397E8</v>
      </c>
      <c r="K13" s="20">
        <v>1.58834427482E9</v>
      </c>
    </row>
    <row r="14">
      <c r="A14" s="19" t="s">
        <v>287</v>
      </c>
      <c r="B14" s="19" t="s">
        <v>11</v>
      </c>
      <c r="C14" s="19" t="s">
        <v>288</v>
      </c>
      <c r="D14" s="19" t="s">
        <v>17</v>
      </c>
      <c r="E14" s="19" t="s">
        <v>18</v>
      </c>
      <c r="F14" s="20">
        <v>0.0</v>
      </c>
      <c r="G14" s="20">
        <v>6.516419355E7</v>
      </c>
      <c r="H14" s="20">
        <v>5456252.4</v>
      </c>
      <c r="I14" s="20">
        <v>8.826021357E7</v>
      </c>
      <c r="J14" s="26">
        <v>7.264752505E7</v>
      </c>
      <c r="K14" s="20">
        <v>2.3152818457E8</v>
      </c>
    </row>
    <row r="15">
      <c r="A15" s="19" t="s">
        <v>287</v>
      </c>
      <c r="B15" s="19" t="s">
        <v>11</v>
      </c>
      <c r="C15" s="19" t="s">
        <v>288</v>
      </c>
      <c r="D15" s="19" t="s">
        <v>19</v>
      </c>
      <c r="E15" s="19" t="s">
        <v>20</v>
      </c>
      <c r="F15" s="20">
        <v>0.0</v>
      </c>
      <c r="G15" s="20">
        <v>0.0</v>
      </c>
      <c r="H15" s="20">
        <v>0.0</v>
      </c>
      <c r="I15" s="20">
        <v>0.0</v>
      </c>
      <c r="J15" s="26">
        <v>-7.874238617E7</v>
      </c>
      <c r="K15" s="20">
        <v>-7.874238617E7</v>
      </c>
    </row>
    <row r="16">
      <c r="A16" s="19" t="s">
        <v>287</v>
      </c>
      <c r="B16" s="19" t="s">
        <v>11</v>
      </c>
      <c r="C16" s="19" t="s">
        <v>288</v>
      </c>
      <c r="D16" s="19" t="s">
        <v>47</v>
      </c>
      <c r="E16" s="19" t="s">
        <v>48</v>
      </c>
      <c r="F16" s="20">
        <v>0.0</v>
      </c>
      <c r="G16" s="20">
        <v>619282.07</v>
      </c>
      <c r="H16" s="20">
        <v>51853.01</v>
      </c>
      <c r="I16" s="20">
        <v>838773.03</v>
      </c>
      <c r="J16" s="26">
        <v>690399.24</v>
      </c>
      <c r="K16" s="20">
        <v>2200307.35</v>
      </c>
    </row>
    <row r="17">
      <c r="A17" s="19" t="s">
        <v>287</v>
      </c>
      <c r="B17" s="19" t="s">
        <v>11</v>
      </c>
      <c r="C17" s="19" t="s">
        <v>288</v>
      </c>
      <c r="D17" s="19" t="s">
        <v>196</v>
      </c>
      <c r="E17" s="19" t="s">
        <v>197</v>
      </c>
      <c r="F17" s="20">
        <v>0.0</v>
      </c>
      <c r="G17" s="20">
        <v>0.0</v>
      </c>
      <c r="H17" s="20">
        <v>0.0</v>
      </c>
      <c r="I17" s="20">
        <v>0.0</v>
      </c>
      <c r="J17" s="26">
        <v>-7481291.17</v>
      </c>
      <c r="K17" s="20">
        <v>-7481291.17</v>
      </c>
    </row>
    <row r="18">
      <c r="A18" s="19" t="s">
        <v>287</v>
      </c>
      <c r="B18" s="19" t="s">
        <v>11</v>
      </c>
      <c r="C18" s="19" t="s">
        <v>288</v>
      </c>
      <c r="D18" s="19" t="s">
        <v>184</v>
      </c>
      <c r="E18" s="19" t="s">
        <v>185</v>
      </c>
      <c r="F18" s="20">
        <v>0.0</v>
      </c>
      <c r="G18" s="20">
        <v>1.930988484E7</v>
      </c>
      <c r="H18" s="20">
        <v>1616832.8</v>
      </c>
      <c r="I18" s="20">
        <v>2.615385025E7</v>
      </c>
      <c r="J18" s="26">
        <v>2.152739512E7</v>
      </c>
      <c r="K18" s="20">
        <v>6.860796301E7</v>
      </c>
    </row>
    <row r="19">
      <c r="A19" s="19" t="s">
        <v>287</v>
      </c>
      <c r="B19" s="19" t="s">
        <v>11</v>
      </c>
      <c r="C19" s="19" t="s">
        <v>288</v>
      </c>
      <c r="D19" s="19" t="s">
        <v>49</v>
      </c>
      <c r="E19" s="19" t="s">
        <v>50</v>
      </c>
      <c r="F19" s="20">
        <v>0.0</v>
      </c>
      <c r="G19" s="20">
        <v>0.0</v>
      </c>
      <c r="H19" s="20">
        <v>0.0</v>
      </c>
      <c r="I19" s="20">
        <v>0.0</v>
      </c>
      <c r="J19" s="26">
        <v>-775110.0</v>
      </c>
      <c r="K19" s="20">
        <v>-775110.0</v>
      </c>
    </row>
    <row r="20">
      <c r="A20" s="19" t="s">
        <v>287</v>
      </c>
      <c r="B20" s="19" t="s">
        <v>11</v>
      </c>
      <c r="C20" s="19" t="s">
        <v>288</v>
      </c>
      <c r="D20" s="19" t="s">
        <v>21</v>
      </c>
      <c r="E20" s="19" t="s">
        <v>22</v>
      </c>
      <c r="F20" s="20">
        <v>0.0</v>
      </c>
      <c r="G20" s="20">
        <v>4.13957743E7</v>
      </c>
      <c r="H20" s="20">
        <v>3466102.79</v>
      </c>
      <c r="I20" s="20">
        <v>5.606759912E7</v>
      </c>
      <c r="J20" s="26">
        <v>4.614958594E7</v>
      </c>
      <c r="K20" s="20">
        <v>1.4707906215E8</v>
      </c>
    </row>
    <row r="21" ht="15.75" hidden="1" customHeight="1">
      <c r="A21" s="19" t="s">
        <v>10</v>
      </c>
      <c r="B21" s="19" t="s">
        <v>11</v>
      </c>
      <c r="C21" s="19" t="s">
        <v>12</v>
      </c>
      <c r="D21" s="19" t="s">
        <v>13</v>
      </c>
      <c r="E21" s="19" t="s">
        <v>14</v>
      </c>
      <c r="F21" s="20">
        <v>0.0</v>
      </c>
      <c r="G21" s="20">
        <v>7.08705931E7</v>
      </c>
      <c r="H21" s="20">
        <v>3289267.27</v>
      </c>
      <c r="I21" s="20">
        <v>2.1751559701E8</v>
      </c>
      <c r="J21" s="26">
        <v>2.1221046268E8</v>
      </c>
      <c r="K21" s="20">
        <v>5.0388592006E8</v>
      </c>
    </row>
    <row r="22" ht="15.75" hidden="1" customHeight="1">
      <c r="A22" s="19" t="s">
        <v>10</v>
      </c>
      <c r="B22" s="19" t="s">
        <v>11</v>
      </c>
      <c r="C22" s="19" t="s">
        <v>12</v>
      </c>
      <c r="D22" s="19" t="s">
        <v>15</v>
      </c>
      <c r="E22" s="19" t="s">
        <v>16</v>
      </c>
      <c r="F22" s="20">
        <v>0.0</v>
      </c>
      <c r="G22" s="20">
        <v>492363.04</v>
      </c>
      <c r="H22" s="20">
        <v>22851.7</v>
      </c>
      <c r="I22" s="20">
        <v>1511157.67</v>
      </c>
      <c r="J22" s="26">
        <v>1474301.03</v>
      </c>
      <c r="K22" s="20">
        <v>3500673.44</v>
      </c>
    </row>
    <row r="23" ht="15.75" hidden="1" customHeight="1">
      <c r="A23" s="19" t="s">
        <v>10</v>
      </c>
      <c r="B23" s="19" t="s">
        <v>11</v>
      </c>
      <c r="C23" s="19" t="s">
        <v>12</v>
      </c>
      <c r="D23" s="19" t="s">
        <v>17</v>
      </c>
      <c r="E23" s="19" t="s">
        <v>18</v>
      </c>
      <c r="F23" s="20">
        <v>0.0</v>
      </c>
      <c r="G23" s="20">
        <v>217083.4</v>
      </c>
      <c r="H23" s="20">
        <v>10075.34</v>
      </c>
      <c r="I23" s="20">
        <v>666271.05</v>
      </c>
      <c r="J23" s="26">
        <v>650020.92</v>
      </c>
      <c r="K23" s="20">
        <v>1543450.71</v>
      </c>
    </row>
    <row r="24" ht="15.75" hidden="1" customHeight="1">
      <c r="A24" s="19" t="s">
        <v>10</v>
      </c>
      <c r="B24" s="19" t="s">
        <v>11</v>
      </c>
      <c r="C24" s="19" t="s">
        <v>12</v>
      </c>
      <c r="D24" s="19" t="s">
        <v>19</v>
      </c>
      <c r="E24" s="19" t="s">
        <v>20</v>
      </c>
      <c r="F24" s="20">
        <v>0.0</v>
      </c>
      <c r="G24" s="20">
        <v>45390.79</v>
      </c>
      <c r="H24" s="20">
        <v>2106.69</v>
      </c>
      <c r="I24" s="20">
        <v>139313.12</v>
      </c>
      <c r="J24" s="26">
        <v>135915.32</v>
      </c>
      <c r="K24" s="20">
        <v>322725.92</v>
      </c>
    </row>
    <row r="25" ht="15.75" hidden="1" customHeight="1">
      <c r="A25" s="19" t="s">
        <v>10</v>
      </c>
      <c r="B25" s="19" t="s">
        <v>11</v>
      </c>
      <c r="C25" s="19" t="s">
        <v>12</v>
      </c>
      <c r="D25" s="19" t="s">
        <v>21</v>
      </c>
      <c r="E25" s="19" t="s">
        <v>22</v>
      </c>
      <c r="F25" s="20">
        <v>0.0</v>
      </c>
      <c r="G25" s="20">
        <v>98181.73</v>
      </c>
      <c r="H25" s="20">
        <v>4556.84</v>
      </c>
      <c r="I25" s="20">
        <v>301338.78</v>
      </c>
      <c r="J25" s="26">
        <v>293989.23</v>
      </c>
      <c r="K25" s="20">
        <v>698066.58</v>
      </c>
    </row>
    <row r="26" ht="15.75" hidden="1" customHeight="1">
      <c r="A26" s="19" t="s">
        <v>10</v>
      </c>
      <c r="B26" s="19" t="s">
        <v>11</v>
      </c>
      <c r="C26" s="19" t="s">
        <v>12</v>
      </c>
      <c r="D26" s="19" t="s">
        <v>23</v>
      </c>
      <c r="E26" s="19" t="s">
        <v>24</v>
      </c>
      <c r="F26" s="20">
        <v>0.0</v>
      </c>
      <c r="G26" s="20">
        <v>2.618773794E7</v>
      </c>
      <c r="H26" s="20">
        <v>1215433.16</v>
      </c>
      <c r="I26" s="20">
        <v>8.037524737E7</v>
      </c>
      <c r="J26" s="26">
        <v>7.841492135E7</v>
      </c>
      <c r="K26" s="20">
        <v>1.8619333982E8</v>
      </c>
    </row>
    <row r="27" ht="15.75" hidden="1" customHeight="1">
      <c r="A27" s="19" t="s">
        <v>25</v>
      </c>
      <c r="B27" s="19" t="s">
        <v>11</v>
      </c>
      <c r="C27" s="19" t="s">
        <v>26</v>
      </c>
      <c r="D27" s="19" t="s">
        <v>13</v>
      </c>
      <c r="E27" s="19" t="s">
        <v>14</v>
      </c>
      <c r="F27" s="20">
        <v>0.0</v>
      </c>
      <c r="G27" s="20">
        <v>278858.93</v>
      </c>
      <c r="H27" s="20">
        <v>321532.74</v>
      </c>
      <c r="I27" s="20">
        <v>2.666800991E7</v>
      </c>
      <c r="J27" s="26">
        <v>4.469286313E7</v>
      </c>
      <c r="K27" s="20">
        <v>7.196126471E7</v>
      </c>
    </row>
    <row r="28" ht="15.75" hidden="1" customHeight="1">
      <c r="A28" s="19" t="s">
        <v>25</v>
      </c>
      <c r="B28" s="19" t="s">
        <v>11</v>
      </c>
      <c r="C28" s="19" t="s">
        <v>26</v>
      </c>
      <c r="D28" s="19" t="s">
        <v>15</v>
      </c>
      <c r="E28" s="19" t="s">
        <v>16</v>
      </c>
      <c r="F28" s="20">
        <v>0.0</v>
      </c>
      <c r="G28" s="20">
        <v>35965.83</v>
      </c>
      <c r="H28" s="20">
        <v>41469.69</v>
      </c>
      <c r="I28" s="20">
        <v>3439506.57</v>
      </c>
      <c r="J28" s="26">
        <v>5764262.01</v>
      </c>
      <c r="K28" s="20">
        <v>9281204.1</v>
      </c>
    </row>
    <row r="29" ht="15.75" hidden="1" customHeight="1">
      <c r="A29" s="19" t="s">
        <v>25</v>
      </c>
      <c r="B29" s="19" t="s">
        <v>11</v>
      </c>
      <c r="C29" s="19" t="s">
        <v>26</v>
      </c>
      <c r="D29" s="19" t="s">
        <v>17</v>
      </c>
      <c r="E29" s="19" t="s">
        <v>18</v>
      </c>
      <c r="F29" s="20">
        <v>0.0</v>
      </c>
      <c r="G29" s="20">
        <v>2851.24</v>
      </c>
      <c r="H29" s="20">
        <v>3287.57</v>
      </c>
      <c r="I29" s="20">
        <v>272671.52</v>
      </c>
      <c r="J29" s="26">
        <v>456969.64</v>
      </c>
      <c r="K29" s="20">
        <v>735779.97</v>
      </c>
    </row>
    <row r="30" ht="15.75" hidden="1" customHeight="1">
      <c r="A30" s="19" t="s">
        <v>25</v>
      </c>
      <c r="B30" s="19" t="s">
        <v>11</v>
      </c>
      <c r="C30" s="19" t="s">
        <v>26</v>
      </c>
      <c r="D30" s="19" t="s">
        <v>21</v>
      </c>
      <c r="E30" s="19" t="s">
        <v>22</v>
      </c>
      <c r="F30" s="20">
        <v>0.0</v>
      </c>
      <c r="G30" s="20">
        <v>0.0</v>
      </c>
      <c r="H30" s="20">
        <v>0.0</v>
      </c>
      <c r="I30" s="20">
        <v>0.0</v>
      </c>
      <c r="J30" s="26">
        <v>-176014.8</v>
      </c>
      <c r="K30" s="20">
        <v>-176014.8</v>
      </c>
    </row>
    <row r="31" ht="15.75" hidden="1" customHeight="1">
      <c r="A31" s="19" t="s">
        <v>27</v>
      </c>
      <c r="B31" s="19" t="s">
        <v>11</v>
      </c>
      <c r="C31" s="19" t="s">
        <v>28</v>
      </c>
      <c r="D31" s="19" t="s">
        <v>13</v>
      </c>
      <c r="E31" s="19" t="s">
        <v>14</v>
      </c>
      <c r="F31" s="20">
        <v>0.0</v>
      </c>
      <c r="G31" s="20">
        <v>1789603.36</v>
      </c>
      <c r="H31" s="20">
        <v>4046798.4</v>
      </c>
      <c r="I31" s="20">
        <v>6.239456063E7</v>
      </c>
      <c r="J31" s="26">
        <v>7.675618569E7</v>
      </c>
      <c r="K31" s="20">
        <v>1.4498714808E8</v>
      </c>
    </row>
    <row r="32" ht="15.75" hidden="1" customHeight="1">
      <c r="A32" s="19" t="s">
        <v>27</v>
      </c>
      <c r="B32" s="19" t="s">
        <v>11</v>
      </c>
      <c r="C32" s="19" t="s">
        <v>28</v>
      </c>
      <c r="D32" s="19" t="s">
        <v>15</v>
      </c>
      <c r="E32" s="19" t="s">
        <v>16</v>
      </c>
      <c r="F32" s="20">
        <v>0.0</v>
      </c>
      <c r="G32" s="20">
        <v>2256.21</v>
      </c>
      <c r="H32" s="20">
        <v>5101.92</v>
      </c>
      <c r="I32" s="20">
        <v>78662.78</v>
      </c>
      <c r="J32" s="26">
        <v>96768.93</v>
      </c>
      <c r="K32" s="20">
        <v>182789.84</v>
      </c>
    </row>
    <row r="33" ht="15.75" hidden="1" customHeight="1">
      <c r="A33" s="19" t="s">
        <v>27</v>
      </c>
      <c r="B33" s="19" t="s">
        <v>11</v>
      </c>
      <c r="C33" s="19" t="s">
        <v>28</v>
      </c>
      <c r="D33" s="19" t="s">
        <v>17</v>
      </c>
      <c r="E33" s="19" t="s">
        <v>18</v>
      </c>
      <c r="F33" s="20">
        <v>0.0</v>
      </c>
      <c r="G33" s="20">
        <v>27042.56</v>
      </c>
      <c r="H33" s="20">
        <v>61150.86</v>
      </c>
      <c r="I33" s="20">
        <v>942839.44</v>
      </c>
      <c r="J33" s="26">
        <v>1159856.86</v>
      </c>
      <c r="K33" s="20">
        <v>2190889.72</v>
      </c>
    </row>
    <row r="34" ht="15.75" hidden="1" customHeight="1">
      <c r="A34" s="19" t="s">
        <v>27</v>
      </c>
      <c r="B34" s="19" t="s">
        <v>11</v>
      </c>
      <c r="C34" s="19" t="s">
        <v>28</v>
      </c>
      <c r="D34" s="19" t="s">
        <v>19</v>
      </c>
      <c r="E34" s="19" t="s">
        <v>20</v>
      </c>
      <c r="F34" s="20">
        <v>0.0</v>
      </c>
      <c r="G34" s="20">
        <v>0.0</v>
      </c>
      <c r="H34" s="20">
        <v>0.0</v>
      </c>
      <c r="I34" s="20">
        <v>0.0</v>
      </c>
      <c r="J34" s="26">
        <v>-647134.12</v>
      </c>
      <c r="K34" s="20">
        <v>-647134.12</v>
      </c>
    </row>
    <row r="35" ht="15.75" hidden="1" customHeight="1">
      <c r="A35" s="19" t="s">
        <v>27</v>
      </c>
      <c r="B35" s="19" t="s">
        <v>11</v>
      </c>
      <c r="C35" s="19" t="s">
        <v>28</v>
      </c>
      <c r="D35" s="19" t="s">
        <v>21</v>
      </c>
      <c r="E35" s="19" t="s">
        <v>22</v>
      </c>
      <c r="F35" s="20">
        <v>0.0</v>
      </c>
      <c r="G35" s="20">
        <v>1825.87</v>
      </c>
      <c r="H35" s="20">
        <v>4128.82</v>
      </c>
      <c r="I35" s="20">
        <v>63659.15</v>
      </c>
      <c r="J35" s="26">
        <v>78311.85</v>
      </c>
      <c r="K35" s="20">
        <v>147925.69</v>
      </c>
    </row>
    <row r="36" ht="15.75" hidden="1" customHeight="1">
      <c r="A36" s="19" t="s">
        <v>29</v>
      </c>
      <c r="B36" s="19" t="s">
        <v>11</v>
      </c>
      <c r="C36" s="19" t="s">
        <v>30</v>
      </c>
      <c r="D36" s="19" t="s">
        <v>13</v>
      </c>
      <c r="E36" s="19" t="s">
        <v>14</v>
      </c>
      <c r="F36" s="20">
        <v>0.0</v>
      </c>
      <c r="G36" s="20">
        <v>9186939.95</v>
      </c>
      <c r="H36" s="20">
        <v>4274150.59</v>
      </c>
      <c r="I36" s="20">
        <v>7.826921564E7</v>
      </c>
      <c r="J36" s="26">
        <v>9.239432768E7</v>
      </c>
      <c r="K36" s="20">
        <v>1.8412463386E8</v>
      </c>
    </row>
    <row r="37" ht="15.75" hidden="1" customHeight="1">
      <c r="A37" s="19" t="s">
        <v>29</v>
      </c>
      <c r="B37" s="19" t="s">
        <v>11</v>
      </c>
      <c r="C37" s="19" t="s">
        <v>30</v>
      </c>
      <c r="D37" s="19" t="s">
        <v>31</v>
      </c>
      <c r="E37" s="19" t="s">
        <v>32</v>
      </c>
      <c r="F37" s="20">
        <v>0.0</v>
      </c>
      <c r="G37" s="20">
        <v>22472.79</v>
      </c>
      <c r="H37" s="20">
        <v>10455.29</v>
      </c>
      <c r="I37" s="20">
        <v>191459.57</v>
      </c>
      <c r="J37" s="26">
        <v>226011.95</v>
      </c>
      <c r="K37" s="20">
        <v>450399.6</v>
      </c>
    </row>
    <row r="38" ht="15.75" hidden="1" customHeight="1">
      <c r="A38" s="19" t="s">
        <v>29</v>
      </c>
      <c r="B38" s="19" t="s">
        <v>11</v>
      </c>
      <c r="C38" s="19" t="s">
        <v>30</v>
      </c>
      <c r="D38" s="19" t="s">
        <v>33</v>
      </c>
      <c r="E38" s="19" t="s">
        <v>34</v>
      </c>
      <c r="F38" s="20">
        <v>0.0</v>
      </c>
      <c r="G38" s="20">
        <v>101180.33</v>
      </c>
      <c r="H38" s="20">
        <v>47073.34</v>
      </c>
      <c r="I38" s="20">
        <v>862017.74</v>
      </c>
      <c r="J38" s="26">
        <v>1017584.61</v>
      </c>
      <c r="K38" s="20">
        <v>2027856.02</v>
      </c>
    </row>
    <row r="39" ht="15.75" hidden="1" customHeight="1">
      <c r="A39" s="19" t="s">
        <v>29</v>
      </c>
      <c r="B39" s="19" t="s">
        <v>11</v>
      </c>
      <c r="C39" s="19" t="s">
        <v>30</v>
      </c>
      <c r="D39" s="19" t="s">
        <v>17</v>
      </c>
      <c r="E39" s="19" t="s">
        <v>18</v>
      </c>
      <c r="F39" s="20">
        <v>0.0</v>
      </c>
      <c r="G39" s="20">
        <v>93236.93</v>
      </c>
      <c r="H39" s="20">
        <v>43377.74</v>
      </c>
      <c r="I39" s="20">
        <v>794343.01</v>
      </c>
      <c r="J39" s="26">
        <v>937696.74</v>
      </c>
      <c r="K39" s="20">
        <v>1868654.42</v>
      </c>
    </row>
    <row r="40" ht="15.75" hidden="1" customHeight="1">
      <c r="A40" s="19" t="s">
        <v>29</v>
      </c>
      <c r="B40" s="19" t="s">
        <v>11</v>
      </c>
      <c r="C40" s="19" t="s">
        <v>30</v>
      </c>
      <c r="D40" s="19" t="s">
        <v>19</v>
      </c>
      <c r="E40" s="19" t="s">
        <v>20</v>
      </c>
      <c r="F40" s="20">
        <v>0.0</v>
      </c>
      <c r="G40" s="20">
        <v>0.0</v>
      </c>
      <c r="H40" s="20">
        <v>0.0</v>
      </c>
      <c r="I40" s="20">
        <v>0.0</v>
      </c>
      <c r="J40" s="26">
        <v>-8538390.81</v>
      </c>
      <c r="K40" s="20">
        <v>-8538390.81</v>
      </c>
    </row>
    <row r="41" ht="15.75" hidden="1" customHeight="1">
      <c r="A41" s="19" t="s">
        <v>29</v>
      </c>
      <c r="B41" s="19" t="s">
        <v>11</v>
      </c>
      <c r="C41" s="19" t="s">
        <v>30</v>
      </c>
      <c r="D41" s="19" t="s">
        <v>21</v>
      </c>
      <c r="E41" s="19" t="s">
        <v>22</v>
      </c>
      <c r="F41" s="20">
        <v>0.0</v>
      </c>
      <c r="G41" s="20">
        <v>56542.73</v>
      </c>
      <c r="H41" s="20">
        <v>26306.05</v>
      </c>
      <c r="I41" s="20">
        <v>481722.4</v>
      </c>
      <c r="J41" s="26">
        <v>568658.03</v>
      </c>
      <c r="K41" s="20">
        <v>1133229.21</v>
      </c>
    </row>
    <row r="42" ht="15.75" hidden="1" customHeight="1">
      <c r="A42" s="19" t="s">
        <v>29</v>
      </c>
      <c r="B42" s="19" t="s">
        <v>11</v>
      </c>
      <c r="C42" s="19" t="s">
        <v>30</v>
      </c>
      <c r="D42" s="19" t="s">
        <v>23</v>
      </c>
      <c r="E42" s="19" t="s">
        <v>24</v>
      </c>
      <c r="F42" s="20">
        <v>0.0</v>
      </c>
      <c r="G42" s="20">
        <v>1.629646827E7</v>
      </c>
      <c r="H42" s="20">
        <v>7581801.99</v>
      </c>
      <c r="I42" s="20">
        <v>1.3883967864E8</v>
      </c>
      <c r="J42" s="26">
        <v>1.63895839E8</v>
      </c>
      <c r="K42" s="20">
        <v>3.266137879E8</v>
      </c>
    </row>
    <row r="43" ht="15.75" hidden="1" customHeight="1">
      <c r="A43" s="19" t="s">
        <v>35</v>
      </c>
      <c r="B43" s="19" t="s">
        <v>11</v>
      </c>
      <c r="C43" s="19" t="s">
        <v>36</v>
      </c>
      <c r="D43" s="19" t="s">
        <v>13</v>
      </c>
      <c r="E43" s="19" t="s">
        <v>14</v>
      </c>
      <c r="F43" s="20">
        <v>0.0</v>
      </c>
      <c r="G43" s="20">
        <v>3.051394843E7</v>
      </c>
      <c r="H43" s="20">
        <v>1077120.92</v>
      </c>
      <c r="I43" s="20">
        <v>7.612435869E7</v>
      </c>
      <c r="J43" s="26">
        <v>5.498265432E7</v>
      </c>
      <c r="K43" s="20">
        <v>1.6269808236E8</v>
      </c>
    </row>
    <row r="44" ht="15.75" hidden="1" customHeight="1">
      <c r="A44" s="19" t="s">
        <v>35</v>
      </c>
      <c r="B44" s="19" t="s">
        <v>11</v>
      </c>
      <c r="C44" s="19" t="s">
        <v>36</v>
      </c>
      <c r="D44" s="19" t="s">
        <v>15</v>
      </c>
      <c r="E44" s="19" t="s">
        <v>16</v>
      </c>
      <c r="F44" s="20">
        <v>0.0</v>
      </c>
      <c r="G44" s="20">
        <v>3.532790667E7</v>
      </c>
      <c r="H44" s="20">
        <v>1247050.26</v>
      </c>
      <c r="I44" s="20">
        <v>8.813393144E7</v>
      </c>
      <c r="J44" s="26">
        <v>6.365685792E7</v>
      </c>
      <c r="K44" s="20">
        <v>1.8836574629E8</v>
      </c>
    </row>
    <row r="45" ht="15.75" hidden="1" customHeight="1">
      <c r="A45" s="19" t="s">
        <v>35</v>
      </c>
      <c r="B45" s="19" t="s">
        <v>11</v>
      </c>
      <c r="C45" s="19" t="s">
        <v>36</v>
      </c>
      <c r="D45" s="19" t="s">
        <v>33</v>
      </c>
      <c r="E45" s="19" t="s">
        <v>34</v>
      </c>
      <c r="F45" s="20">
        <v>0.0</v>
      </c>
      <c r="G45" s="20">
        <v>5650.63</v>
      </c>
      <c r="H45" s="20">
        <v>199.46</v>
      </c>
      <c r="I45" s="20">
        <v>14096.83</v>
      </c>
      <c r="J45" s="26">
        <v>10181.78</v>
      </c>
      <c r="K45" s="20">
        <v>30128.7</v>
      </c>
    </row>
    <row r="46" ht="15.75" hidden="1" customHeight="1">
      <c r="A46" s="19" t="s">
        <v>35</v>
      </c>
      <c r="B46" s="19" t="s">
        <v>11</v>
      </c>
      <c r="C46" s="19" t="s">
        <v>36</v>
      </c>
      <c r="D46" s="19" t="s">
        <v>17</v>
      </c>
      <c r="E46" s="19" t="s">
        <v>18</v>
      </c>
      <c r="F46" s="20">
        <v>0.0</v>
      </c>
      <c r="G46" s="20">
        <v>1645140.1</v>
      </c>
      <c r="H46" s="20">
        <v>58072.29</v>
      </c>
      <c r="I46" s="20">
        <v>4104196.33</v>
      </c>
      <c r="J46" s="26">
        <v>2964354.79</v>
      </c>
      <c r="K46" s="20">
        <v>8771763.51</v>
      </c>
    </row>
    <row r="47" ht="15.75" hidden="1" customHeight="1">
      <c r="A47" s="19" t="s">
        <v>35</v>
      </c>
      <c r="B47" s="19" t="s">
        <v>11</v>
      </c>
      <c r="C47" s="19" t="s">
        <v>36</v>
      </c>
      <c r="D47" s="19" t="s">
        <v>19</v>
      </c>
      <c r="E47" s="19" t="s">
        <v>20</v>
      </c>
      <c r="F47" s="20">
        <v>0.0</v>
      </c>
      <c r="G47" s="20">
        <v>0.0</v>
      </c>
      <c r="H47" s="20">
        <v>0.0</v>
      </c>
      <c r="I47" s="20">
        <v>0.0</v>
      </c>
      <c r="J47" s="26">
        <v>-1331560.14</v>
      </c>
      <c r="K47" s="20">
        <v>-1331560.14</v>
      </c>
    </row>
    <row r="48" ht="15.75" hidden="1" customHeight="1">
      <c r="A48" s="19" t="s">
        <v>35</v>
      </c>
      <c r="B48" s="19" t="s">
        <v>11</v>
      </c>
      <c r="C48" s="19" t="s">
        <v>36</v>
      </c>
      <c r="D48" s="19" t="s">
        <v>21</v>
      </c>
      <c r="E48" s="19" t="s">
        <v>22</v>
      </c>
      <c r="F48" s="20">
        <v>0.0</v>
      </c>
      <c r="G48" s="20">
        <v>620008.15</v>
      </c>
      <c r="H48" s="20">
        <v>21885.85</v>
      </c>
      <c r="I48" s="20">
        <v>1546758.96</v>
      </c>
      <c r="J48" s="26">
        <v>1117183.97</v>
      </c>
      <c r="K48" s="20">
        <v>3305836.93</v>
      </c>
    </row>
    <row r="49" ht="15.75" hidden="1" customHeight="1">
      <c r="A49" s="19" t="s">
        <v>35</v>
      </c>
      <c r="B49" s="19" t="s">
        <v>11</v>
      </c>
      <c r="C49" s="19" t="s">
        <v>36</v>
      </c>
      <c r="D49" s="19" t="s">
        <v>23</v>
      </c>
      <c r="E49" s="19" t="s">
        <v>24</v>
      </c>
      <c r="F49" s="20">
        <v>0.0</v>
      </c>
      <c r="G49" s="20">
        <v>7.570341202E7</v>
      </c>
      <c r="H49" s="20">
        <v>2672277.22</v>
      </c>
      <c r="I49" s="20">
        <v>1.8886030775E8</v>
      </c>
      <c r="J49" s="26">
        <v>1.3640891292E8</v>
      </c>
      <c r="K49" s="20">
        <v>4.0364490991E8</v>
      </c>
    </row>
    <row r="50" ht="15.75" hidden="1" customHeight="1">
      <c r="A50" s="19" t="s">
        <v>37</v>
      </c>
      <c r="B50" s="19" t="s">
        <v>11</v>
      </c>
      <c r="C50" s="19" t="s">
        <v>38</v>
      </c>
      <c r="D50" s="19" t="s">
        <v>13</v>
      </c>
      <c r="E50" s="19" t="s">
        <v>14</v>
      </c>
      <c r="F50" s="20">
        <v>0.0</v>
      </c>
      <c r="G50" s="20">
        <v>9.586903764E7</v>
      </c>
      <c r="H50" s="20">
        <v>1.422099842E7</v>
      </c>
      <c r="I50" s="20">
        <v>4.4425292822E8</v>
      </c>
      <c r="J50" s="26">
        <v>4.612470687E8</v>
      </c>
      <c r="K50" s="20">
        <v>1.01559003298E9</v>
      </c>
    </row>
    <row r="51" ht="15.75" hidden="1" customHeight="1">
      <c r="A51" s="19" t="s">
        <v>37</v>
      </c>
      <c r="B51" s="19" t="s">
        <v>11</v>
      </c>
      <c r="C51" s="19" t="s">
        <v>38</v>
      </c>
      <c r="D51" s="19" t="s">
        <v>15</v>
      </c>
      <c r="E51" s="19" t="s">
        <v>16</v>
      </c>
      <c r="F51" s="20">
        <v>0.0</v>
      </c>
      <c r="G51" s="20">
        <v>2.50480348E7</v>
      </c>
      <c r="H51" s="20">
        <v>3715569.41</v>
      </c>
      <c r="I51" s="20">
        <v>1.16071498E8</v>
      </c>
      <c r="J51" s="26">
        <v>1.2051161582E8</v>
      </c>
      <c r="K51" s="20">
        <v>2.6534671803E8</v>
      </c>
    </row>
    <row r="52" ht="15.75" hidden="1" customHeight="1">
      <c r="A52" s="19" t="s">
        <v>37</v>
      </c>
      <c r="B52" s="19" t="s">
        <v>11</v>
      </c>
      <c r="C52" s="19" t="s">
        <v>38</v>
      </c>
      <c r="D52" s="19" t="s">
        <v>31</v>
      </c>
      <c r="E52" s="19" t="s">
        <v>32</v>
      </c>
      <c r="F52" s="20">
        <v>0.0</v>
      </c>
      <c r="G52" s="20">
        <v>118253.16</v>
      </c>
      <c r="H52" s="20">
        <v>17541.41</v>
      </c>
      <c r="I52" s="20">
        <v>547980.0</v>
      </c>
      <c r="J52" s="26">
        <v>568942.04</v>
      </c>
      <c r="K52" s="20">
        <v>1252716.61</v>
      </c>
    </row>
    <row r="53" ht="15.75" hidden="1" customHeight="1">
      <c r="A53" s="19" t="s">
        <v>37</v>
      </c>
      <c r="B53" s="19" t="s">
        <v>11</v>
      </c>
      <c r="C53" s="19" t="s">
        <v>38</v>
      </c>
      <c r="D53" s="19" t="s">
        <v>33</v>
      </c>
      <c r="E53" s="19" t="s">
        <v>34</v>
      </c>
      <c r="F53" s="20">
        <v>0.0</v>
      </c>
      <c r="G53" s="20">
        <v>1417.46</v>
      </c>
      <c r="H53" s="20">
        <v>210.26</v>
      </c>
      <c r="I53" s="20">
        <v>6568.45</v>
      </c>
      <c r="J53" s="26">
        <v>6819.71</v>
      </c>
      <c r="K53" s="20">
        <v>15015.88</v>
      </c>
    </row>
    <row r="54" ht="15.75" hidden="1" customHeight="1">
      <c r="A54" s="19" t="s">
        <v>37</v>
      </c>
      <c r="B54" s="19" t="s">
        <v>11</v>
      </c>
      <c r="C54" s="19" t="s">
        <v>38</v>
      </c>
      <c r="D54" s="19" t="s">
        <v>17</v>
      </c>
      <c r="E54" s="19" t="s">
        <v>18</v>
      </c>
      <c r="F54" s="20">
        <v>0.0</v>
      </c>
      <c r="G54" s="20">
        <v>931556.17</v>
      </c>
      <c r="H54" s="20">
        <v>138184.96</v>
      </c>
      <c r="I54" s="20">
        <v>4316790.59</v>
      </c>
      <c r="J54" s="26">
        <v>4481922.07</v>
      </c>
      <c r="K54" s="20">
        <v>9868453.79</v>
      </c>
    </row>
    <row r="55" ht="15.75" hidden="1" customHeight="1">
      <c r="A55" s="19" t="s">
        <v>37</v>
      </c>
      <c r="B55" s="19" t="s">
        <v>11</v>
      </c>
      <c r="C55" s="19" t="s">
        <v>38</v>
      </c>
      <c r="D55" s="19" t="s">
        <v>19</v>
      </c>
      <c r="E55" s="19" t="s">
        <v>20</v>
      </c>
      <c r="F55" s="20">
        <v>0.0</v>
      </c>
      <c r="G55" s="20">
        <v>417653.04</v>
      </c>
      <c r="H55" s="20">
        <v>61953.72</v>
      </c>
      <c r="I55" s="20">
        <v>1935385.96</v>
      </c>
      <c r="J55" s="26">
        <v>2009420.86</v>
      </c>
      <c r="K55" s="20">
        <v>4424413.58</v>
      </c>
    </row>
    <row r="56" ht="15.75" hidden="1" customHeight="1">
      <c r="A56" s="19" t="s">
        <v>37</v>
      </c>
      <c r="B56" s="19" t="s">
        <v>11</v>
      </c>
      <c r="C56" s="19" t="s">
        <v>38</v>
      </c>
      <c r="D56" s="19" t="s">
        <v>21</v>
      </c>
      <c r="E56" s="19" t="s">
        <v>22</v>
      </c>
      <c r="F56" s="20">
        <v>0.0</v>
      </c>
      <c r="G56" s="20">
        <v>230353.04</v>
      </c>
      <c r="H56" s="20">
        <v>34170.06</v>
      </c>
      <c r="I56" s="20">
        <v>1067445.94</v>
      </c>
      <c r="J56" s="26">
        <v>1108279.26</v>
      </c>
      <c r="K56" s="20">
        <v>2440248.3</v>
      </c>
    </row>
    <row r="57" ht="15.75" hidden="1" customHeight="1">
      <c r="A57" s="19" t="s">
        <v>37</v>
      </c>
      <c r="B57" s="19" t="s">
        <v>11</v>
      </c>
      <c r="C57" s="19" t="s">
        <v>38</v>
      </c>
      <c r="D57" s="19" t="s">
        <v>39</v>
      </c>
      <c r="E57" s="19" t="s">
        <v>40</v>
      </c>
      <c r="F57" s="20">
        <v>0.0</v>
      </c>
      <c r="G57" s="20">
        <v>1.195119669E7</v>
      </c>
      <c r="H57" s="20">
        <v>1772813.76</v>
      </c>
      <c r="I57" s="20">
        <v>5.538132284E7</v>
      </c>
      <c r="J57" s="26">
        <v>5.749984119E7</v>
      </c>
      <c r="K57" s="20">
        <v>1.2660517448E8</v>
      </c>
    </row>
    <row r="58" ht="15.75" hidden="1" customHeight="1">
      <c r="A58" s="19" t="s">
        <v>41</v>
      </c>
      <c r="B58" s="19" t="s">
        <v>11</v>
      </c>
      <c r="C58" s="19" t="s">
        <v>42</v>
      </c>
      <c r="D58" s="19" t="s">
        <v>15</v>
      </c>
      <c r="E58" s="19" t="s">
        <v>16</v>
      </c>
      <c r="F58" s="20">
        <v>0.0</v>
      </c>
      <c r="G58" s="20">
        <v>4036.36</v>
      </c>
      <c r="H58" s="20">
        <v>330.49</v>
      </c>
      <c r="I58" s="20">
        <v>13998.76</v>
      </c>
      <c r="J58" s="26">
        <v>11763.09</v>
      </c>
      <c r="K58" s="20">
        <v>30128.7</v>
      </c>
    </row>
    <row r="59" ht="15.75" hidden="1" customHeight="1">
      <c r="A59" s="19" t="s">
        <v>41</v>
      </c>
      <c r="B59" s="19" t="s">
        <v>11</v>
      </c>
      <c r="C59" s="19" t="s">
        <v>42</v>
      </c>
      <c r="D59" s="19" t="s">
        <v>17</v>
      </c>
      <c r="E59" s="19" t="s">
        <v>18</v>
      </c>
      <c r="F59" s="20">
        <v>0.0</v>
      </c>
      <c r="G59" s="20">
        <v>145711.31</v>
      </c>
      <c r="H59" s="20">
        <v>11930.77</v>
      </c>
      <c r="I59" s="20">
        <v>505351.28</v>
      </c>
      <c r="J59" s="26">
        <v>424644.28</v>
      </c>
      <c r="K59" s="20">
        <v>1087637.64</v>
      </c>
    </row>
    <row r="60" ht="15.75" hidden="1" customHeight="1">
      <c r="A60" s="19" t="s">
        <v>41</v>
      </c>
      <c r="B60" s="19" t="s">
        <v>11</v>
      </c>
      <c r="C60" s="19" t="s">
        <v>42</v>
      </c>
      <c r="D60" s="19" t="s">
        <v>19</v>
      </c>
      <c r="E60" s="19" t="s">
        <v>20</v>
      </c>
      <c r="F60" s="20">
        <v>0.0</v>
      </c>
      <c r="G60" s="20">
        <v>254197.11</v>
      </c>
      <c r="H60" s="20">
        <v>20813.53</v>
      </c>
      <c r="I60" s="20">
        <v>881598.22</v>
      </c>
      <c r="J60" s="26">
        <v>740802.81</v>
      </c>
      <c r="K60" s="20">
        <v>1897411.67</v>
      </c>
    </row>
    <row r="61" ht="15.75" hidden="1" customHeight="1">
      <c r="A61" s="19" t="s">
        <v>41</v>
      </c>
      <c r="B61" s="19" t="s">
        <v>11</v>
      </c>
      <c r="C61" s="19" t="s">
        <v>42</v>
      </c>
      <c r="D61" s="19" t="s">
        <v>21</v>
      </c>
      <c r="E61" s="19" t="s">
        <v>22</v>
      </c>
      <c r="F61" s="20">
        <v>0.0</v>
      </c>
      <c r="G61" s="20">
        <v>104602.9</v>
      </c>
      <c r="H61" s="20">
        <v>8564.83</v>
      </c>
      <c r="I61" s="20">
        <v>362780.4</v>
      </c>
      <c r="J61" s="26">
        <v>304842.66</v>
      </c>
      <c r="K61" s="20">
        <v>780790.79</v>
      </c>
    </row>
    <row r="62" ht="15.75" hidden="1" customHeight="1">
      <c r="A62" s="19" t="s">
        <v>41</v>
      </c>
      <c r="B62" s="19" t="s">
        <v>11</v>
      </c>
      <c r="C62" s="19" t="s">
        <v>42</v>
      </c>
      <c r="D62" s="19" t="s">
        <v>39</v>
      </c>
      <c r="E62" s="19" t="s">
        <v>40</v>
      </c>
      <c r="F62" s="20">
        <v>0.0</v>
      </c>
      <c r="G62" s="20">
        <v>2.007373832E7</v>
      </c>
      <c r="H62" s="20">
        <v>1643627.38</v>
      </c>
      <c r="I62" s="20">
        <v>6.961909134E7</v>
      </c>
      <c r="J62" s="26">
        <v>5.850059201E7</v>
      </c>
      <c r="K62" s="20">
        <v>1.4983704905E8</v>
      </c>
    </row>
    <row r="63" ht="15.75" hidden="1" customHeight="1">
      <c r="A63" s="19" t="s">
        <v>43</v>
      </c>
      <c r="B63" s="19" t="s">
        <v>11</v>
      </c>
      <c r="C63" s="19" t="s">
        <v>44</v>
      </c>
      <c r="D63" s="19" t="s">
        <v>15</v>
      </c>
      <c r="E63" s="19" t="s">
        <v>16</v>
      </c>
      <c r="F63" s="20">
        <v>0.0</v>
      </c>
      <c r="G63" s="20">
        <v>3367456.72</v>
      </c>
      <c r="H63" s="20">
        <v>279976.37</v>
      </c>
      <c r="I63" s="20">
        <v>1.45453941E7</v>
      </c>
      <c r="J63" s="26">
        <v>1.335353771E7</v>
      </c>
      <c r="K63" s="20">
        <v>3.15463649E7</v>
      </c>
    </row>
    <row r="64" ht="15.75" hidden="1" customHeight="1">
      <c r="A64" s="19" t="s">
        <v>43</v>
      </c>
      <c r="B64" s="19" t="s">
        <v>11</v>
      </c>
      <c r="C64" s="19" t="s">
        <v>44</v>
      </c>
      <c r="D64" s="19" t="s">
        <v>17</v>
      </c>
      <c r="E64" s="19" t="s">
        <v>18</v>
      </c>
      <c r="F64" s="20">
        <v>0.0</v>
      </c>
      <c r="G64" s="20">
        <v>298956.9</v>
      </c>
      <c r="H64" s="20">
        <v>24855.81</v>
      </c>
      <c r="I64" s="20">
        <v>1291314.57</v>
      </c>
      <c r="J64" s="26">
        <v>1185503.65</v>
      </c>
      <c r="K64" s="20">
        <v>2800630.93</v>
      </c>
    </row>
    <row r="65" ht="15.75" hidden="1" customHeight="1">
      <c r="A65" s="19" t="s">
        <v>43</v>
      </c>
      <c r="B65" s="19" t="s">
        <v>11</v>
      </c>
      <c r="C65" s="19" t="s">
        <v>44</v>
      </c>
      <c r="D65" s="19" t="s">
        <v>19</v>
      </c>
      <c r="E65" s="19" t="s">
        <v>20</v>
      </c>
      <c r="F65" s="20">
        <v>0.0</v>
      </c>
      <c r="G65" s="20">
        <v>0.0</v>
      </c>
      <c r="H65" s="20">
        <v>0.0</v>
      </c>
      <c r="I65" s="20">
        <v>0.0</v>
      </c>
      <c r="J65" s="26">
        <v>-240687.97</v>
      </c>
      <c r="K65" s="20">
        <v>-240687.97</v>
      </c>
    </row>
    <row r="66" ht="15.75" hidden="1" customHeight="1">
      <c r="A66" s="19" t="s">
        <v>43</v>
      </c>
      <c r="B66" s="19" t="s">
        <v>11</v>
      </c>
      <c r="C66" s="19" t="s">
        <v>44</v>
      </c>
      <c r="D66" s="19" t="s">
        <v>21</v>
      </c>
      <c r="E66" s="19" t="s">
        <v>22</v>
      </c>
      <c r="F66" s="20">
        <v>0.0</v>
      </c>
      <c r="G66" s="20">
        <v>12545.24</v>
      </c>
      <c r="H66" s="20">
        <v>1043.03</v>
      </c>
      <c r="I66" s="20">
        <v>54187.88</v>
      </c>
      <c r="J66" s="26">
        <v>49747.7</v>
      </c>
      <c r="K66" s="20">
        <v>117523.85</v>
      </c>
    </row>
    <row r="67" ht="15.75" hidden="1" customHeight="1">
      <c r="A67" s="19" t="s">
        <v>43</v>
      </c>
      <c r="B67" s="19" t="s">
        <v>11</v>
      </c>
      <c r="C67" s="19" t="s">
        <v>44</v>
      </c>
      <c r="D67" s="19" t="s">
        <v>23</v>
      </c>
      <c r="E67" s="19" t="s">
        <v>24</v>
      </c>
      <c r="F67" s="20">
        <v>0.0</v>
      </c>
      <c r="G67" s="20">
        <v>4.247606214E7</v>
      </c>
      <c r="H67" s="20">
        <v>3531535.79</v>
      </c>
      <c r="I67" s="20">
        <v>1.8347112245E8</v>
      </c>
      <c r="J67" s="26">
        <v>1.6843741301E8</v>
      </c>
      <c r="K67" s="20">
        <v>3.9791613339E8</v>
      </c>
    </row>
    <row r="68" ht="15.75" hidden="1" customHeight="1">
      <c r="A68" s="19" t="s">
        <v>45</v>
      </c>
      <c r="B68" s="19" t="s">
        <v>11</v>
      </c>
      <c r="C68" s="19" t="s">
        <v>46</v>
      </c>
      <c r="D68" s="19" t="s">
        <v>13</v>
      </c>
      <c r="E68" s="19" t="s">
        <v>14</v>
      </c>
      <c r="F68" s="20">
        <v>0.0</v>
      </c>
      <c r="G68" s="20">
        <v>1.947201777E7</v>
      </c>
      <c r="H68" s="20">
        <v>682215.07</v>
      </c>
      <c r="I68" s="20">
        <v>5.820973285E7</v>
      </c>
      <c r="J68" s="26">
        <v>4.888034298E7</v>
      </c>
      <c r="K68" s="20">
        <v>1.2724430867E8</v>
      </c>
    </row>
    <row r="69" ht="15.75" hidden="1" customHeight="1">
      <c r="A69" s="19" t="s">
        <v>45</v>
      </c>
      <c r="B69" s="19" t="s">
        <v>11</v>
      </c>
      <c r="C69" s="19" t="s">
        <v>46</v>
      </c>
      <c r="D69" s="19" t="s">
        <v>15</v>
      </c>
      <c r="E69" s="19" t="s">
        <v>16</v>
      </c>
      <c r="F69" s="20">
        <v>0.0</v>
      </c>
      <c r="G69" s="20">
        <v>1.390350648E7</v>
      </c>
      <c r="H69" s="20">
        <v>487118.58</v>
      </c>
      <c r="I69" s="20">
        <v>4.15632015E7</v>
      </c>
      <c r="J69" s="26">
        <v>3.490178437E7</v>
      </c>
      <c r="K69" s="20">
        <v>9.085561093E7</v>
      </c>
    </row>
    <row r="70" ht="15.75" hidden="1" customHeight="1">
      <c r="A70" s="19" t="s">
        <v>45</v>
      </c>
      <c r="B70" s="19" t="s">
        <v>11</v>
      </c>
      <c r="C70" s="19" t="s">
        <v>46</v>
      </c>
      <c r="D70" s="19" t="s">
        <v>17</v>
      </c>
      <c r="E70" s="19" t="s">
        <v>18</v>
      </c>
      <c r="F70" s="20">
        <v>0.0</v>
      </c>
      <c r="G70" s="20">
        <v>931007.14</v>
      </c>
      <c r="H70" s="20">
        <v>32618.45</v>
      </c>
      <c r="I70" s="20">
        <v>2783156.71</v>
      </c>
      <c r="J70" s="26">
        <v>2337094.64</v>
      </c>
      <c r="K70" s="20">
        <v>6083876.94</v>
      </c>
    </row>
    <row r="71" ht="15.75" hidden="1" customHeight="1">
      <c r="A71" s="19" t="s">
        <v>45</v>
      </c>
      <c r="B71" s="19" t="s">
        <v>11</v>
      </c>
      <c r="C71" s="19" t="s">
        <v>46</v>
      </c>
      <c r="D71" s="19" t="s">
        <v>19</v>
      </c>
      <c r="E71" s="19" t="s">
        <v>20</v>
      </c>
      <c r="F71" s="20">
        <v>0.0</v>
      </c>
      <c r="G71" s="20">
        <v>0.0</v>
      </c>
      <c r="H71" s="20">
        <v>0.0</v>
      </c>
      <c r="I71" s="20">
        <v>0.0</v>
      </c>
      <c r="J71" s="26">
        <v>-135489.6</v>
      </c>
      <c r="K71" s="20">
        <v>-135489.6</v>
      </c>
    </row>
    <row r="72" ht="15.75" hidden="1" customHeight="1">
      <c r="A72" s="19" t="s">
        <v>45</v>
      </c>
      <c r="B72" s="19" t="s">
        <v>11</v>
      </c>
      <c r="C72" s="19" t="s">
        <v>46</v>
      </c>
      <c r="D72" s="19" t="s">
        <v>47</v>
      </c>
      <c r="E72" s="19" t="s">
        <v>48</v>
      </c>
      <c r="F72" s="20">
        <v>0.0</v>
      </c>
      <c r="G72" s="20">
        <v>8134.86</v>
      </c>
      <c r="H72" s="20">
        <v>285.01</v>
      </c>
      <c r="I72" s="20">
        <v>24318.39</v>
      </c>
      <c r="J72" s="26">
        <v>20420.84</v>
      </c>
      <c r="K72" s="20">
        <v>53159.1</v>
      </c>
    </row>
    <row r="73" ht="15.75" hidden="1" customHeight="1">
      <c r="A73" s="19" t="s">
        <v>45</v>
      </c>
      <c r="B73" s="19" t="s">
        <v>11</v>
      </c>
      <c r="C73" s="19" t="s">
        <v>46</v>
      </c>
      <c r="D73" s="19" t="s">
        <v>49</v>
      </c>
      <c r="E73" s="19" t="s">
        <v>50</v>
      </c>
      <c r="F73" s="20">
        <v>0.0</v>
      </c>
      <c r="G73" s="20">
        <v>8134.86</v>
      </c>
      <c r="H73" s="20">
        <v>285.01</v>
      </c>
      <c r="I73" s="20">
        <v>24318.39</v>
      </c>
      <c r="J73" s="26">
        <v>20420.84</v>
      </c>
      <c r="K73" s="20">
        <v>53159.1</v>
      </c>
    </row>
    <row r="74" ht="15.75" hidden="1" customHeight="1">
      <c r="A74" s="19" t="s">
        <v>45</v>
      </c>
      <c r="B74" s="19" t="s">
        <v>11</v>
      </c>
      <c r="C74" s="19" t="s">
        <v>46</v>
      </c>
      <c r="D74" s="19" t="s">
        <v>21</v>
      </c>
      <c r="E74" s="19" t="s">
        <v>22</v>
      </c>
      <c r="F74" s="20">
        <v>0.0</v>
      </c>
      <c r="G74" s="20">
        <v>159613.07</v>
      </c>
      <c r="H74" s="20">
        <v>5592.15</v>
      </c>
      <c r="I74" s="20">
        <v>477147.99</v>
      </c>
      <c r="J74" s="26">
        <v>400674.54</v>
      </c>
      <c r="K74" s="20">
        <v>1043027.75</v>
      </c>
    </row>
    <row r="75" ht="15.75" hidden="1" customHeight="1">
      <c r="A75" s="19" t="s">
        <v>45</v>
      </c>
      <c r="B75" s="19" t="s">
        <v>11</v>
      </c>
      <c r="C75" s="19" t="s">
        <v>46</v>
      </c>
      <c r="D75" s="19" t="s">
        <v>23</v>
      </c>
      <c r="E75" s="19" t="s">
        <v>24</v>
      </c>
      <c r="F75" s="20">
        <v>0.0</v>
      </c>
      <c r="G75" s="20">
        <v>6.352648982E7</v>
      </c>
      <c r="H75" s="20">
        <v>2225692.73</v>
      </c>
      <c r="I75" s="20">
        <v>1.8990635917E8</v>
      </c>
      <c r="J75" s="26">
        <v>1.5946968855E8</v>
      </c>
      <c r="K75" s="20">
        <v>4.1512823027E8</v>
      </c>
    </row>
    <row r="76" ht="15.75" hidden="1" customHeight="1">
      <c r="A76" s="19" t="s">
        <v>51</v>
      </c>
      <c r="B76" s="19" t="s">
        <v>11</v>
      </c>
      <c r="C76" s="19" t="s">
        <v>11</v>
      </c>
      <c r="D76" s="19" t="s">
        <v>13</v>
      </c>
      <c r="E76" s="19" t="s">
        <v>14</v>
      </c>
      <c r="F76" s="20">
        <v>0.0</v>
      </c>
      <c r="G76" s="20">
        <v>3.691417083E7</v>
      </c>
      <c r="H76" s="20">
        <v>4947972.95</v>
      </c>
      <c r="I76" s="20">
        <v>1.3909465854E8</v>
      </c>
      <c r="J76" s="26">
        <v>1.4015943897E8</v>
      </c>
      <c r="K76" s="20">
        <v>3.2111624129E8</v>
      </c>
    </row>
    <row r="77" ht="15.75" hidden="1" customHeight="1">
      <c r="A77" s="19" t="s">
        <v>51</v>
      </c>
      <c r="B77" s="19" t="s">
        <v>11</v>
      </c>
      <c r="C77" s="19" t="s">
        <v>11</v>
      </c>
      <c r="D77" s="19" t="s">
        <v>17</v>
      </c>
      <c r="E77" s="19" t="s">
        <v>18</v>
      </c>
      <c r="F77" s="20">
        <v>0.0</v>
      </c>
      <c r="G77" s="20">
        <v>2493171.59</v>
      </c>
      <c r="H77" s="20">
        <v>334184.55</v>
      </c>
      <c r="I77" s="20">
        <v>9394409.88</v>
      </c>
      <c r="J77" s="26">
        <v>9466324.83</v>
      </c>
      <c r="K77" s="20">
        <v>2.168809085E7</v>
      </c>
    </row>
    <row r="78" ht="15.75" hidden="1" customHeight="1">
      <c r="A78" s="19" t="s">
        <v>51</v>
      </c>
      <c r="B78" s="19" t="s">
        <v>11</v>
      </c>
      <c r="C78" s="19" t="s">
        <v>11</v>
      </c>
      <c r="D78" s="19" t="s">
        <v>19</v>
      </c>
      <c r="E78" s="19" t="s">
        <v>20</v>
      </c>
      <c r="F78" s="20">
        <v>0.0</v>
      </c>
      <c r="G78" s="20">
        <v>339590.8</v>
      </c>
      <c r="H78" s="20">
        <v>45518.73</v>
      </c>
      <c r="I78" s="20">
        <v>1279597.1</v>
      </c>
      <c r="J78" s="26">
        <v>1289392.52</v>
      </c>
      <c r="K78" s="20">
        <v>2954099.15</v>
      </c>
    </row>
    <row r="79" ht="15.75" hidden="1" customHeight="1">
      <c r="A79" s="19" t="s">
        <v>51</v>
      </c>
      <c r="B79" s="19" t="s">
        <v>11</v>
      </c>
      <c r="C79" s="19" t="s">
        <v>11</v>
      </c>
      <c r="D79" s="19" t="s">
        <v>21</v>
      </c>
      <c r="E79" s="19" t="s">
        <v>22</v>
      </c>
      <c r="F79" s="20">
        <v>0.0</v>
      </c>
      <c r="G79" s="20">
        <v>104288.39</v>
      </c>
      <c r="H79" s="20">
        <v>13978.81</v>
      </c>
      <c r="I79" s="20">
        <v>392964.5</v>
      </c>
      <c r="J79" s="26">
        <v>395972.67</v>
      </c>
      <c r="K79" s="20">
        <v>907204.37</v>
      </c>
    </row>
    <row r="80" ht="15.75" hidden="1" customHeight="1">
      <c r="A80" s="19" t="s">
        <v>51</v>
      </c>
      <c r="B80" s="19" t="s">
        <v>11</v>
      </c>
      <c r="C80" s="19" t="s">
        <v>11</v>
      </c>
      <c r="D80" s="19" t="s">
        <v>23</v>
      </c>
      <c r="E80" s="19" t="s">
        <v>24</v>
      </c>
      <c r="F80" s="20">
        <v>0.0</v>
      </c>
      <c r="G80" s="20">
        <v>5.013337799E7</v>
      </c>
      <c r="H80" s="20">
        <v>6719874.58</v>
      </c>
      <c r="I80" s="20">
        <v>1.8890536981E8</v>
      </c>
      <c r="J80" s="26">
        <v>1.9035145511E8</v>
      </c>
      <c r="K80" s="20">
        <v>4.3611007749E8</v>
      </c>
    </row>
    <row r="81" ht="15.75" hidden="1" customHeight="1">
      <c r="A81" s="19" t="s">
        <v>51</v>
      </c>
      <c r="B81" s="19" t="s">
        <v>11</v>
      </c>
      <c r="C81" s="19" t="s">
        <v>11</v>
      </c>
      <c r="D81" s="19" t="s">
        <v>39</v>
      </c>
      <c r="E81" s="19" t="s">
        <v>40</v>
      </c>
      <c r="F81" s="20">
        <v>0.0</v>
      </c>
      <c r="G81" s="20">
        <v>1167468.4</v>
      </c>
      <c r="H81" s="20">
        <v>156487.38</v>
      </c>
      <c r="I81" s="20">
        <v>4399086.17</v>
      </c>
      <c r="J81" s="26">
        <v>4432761.52</v>
      </c>
      <c r="K81" s="20">
        <v>1.015580347E7</v>
      </c>
    </row>
    <row r="82" ht="15.75" hidden="1" customHeight="1">
      <c r="A82" s="19" t="s">
        <v>52</v>
      </c>
      <c r="B82" s="19" t="s">
        <v>11</v>
      </c>
      <c r="C82" s="19" t="s">
        <v>53</v>
      </c>
      <c r="D82" s="19" t="s">
        <v>13</v>
      </c>
      <c r="E82" s="19" t="s">
        <v>14</v>
      </c>
      <c r="F82" s="20">
        <v>0.0</v>
      </c>
      <c r="G82" s="20">
        <v>0.0</v>
      </c>
      <c r="H82" s="20">
        <v>2555471.95</v>
      </c>
      <c r="I82" s="20">
        <v>1.1863037494E8</v>
      </c>
      <c r="J82" s="26">
        <v>1.4058908265E8</v>
      </c>
      <c r="K82" s="20">
        <v>2.6177492954E8</v>
      </c>
    </row>
    <row r="83" ht="15.75" hidden="1" customHeight="1">
      <c r="A83" s="19" t="s">
        <v>52</v>
      </c>
      <c r="B83" s="19" t="s">
        <v>11</v>
      </c>
      <c r="C83" s="19" t="s">
        <v>53</v>
      </c>
      <c r="D83" s="19" t="s">
        <v>17</v>
      </c>
      <c r="E83" s="19" t="s">
        <v>18</v>
      </c>
      <c r="F83" s="20">
        <v>0.0</v>
      </c>
      <c r="G83" s="20">
        <v>0.0</v>
      </c>
      <c r="H83" s="20">
        <v>52207.07</v>
      </c>
      <c r="I83" s="20">
        <v>2423561.81</v>
      </c>
      <c r="J83" s="26">
        <v>2872167.71</v>
      </c>
      <c r="K83" s="20">
        <v>5347936.59</v>
      </c>
    </row>
    <row r="84" ht="15.75" hidden="1" customHeight="1">
      <c r="A84" s="19" t="s">
        <v>52</v>
      </c>
      <c r="B84" s="19" t="s">
        <v>11</v>
      </c>
      <c r="C84" s="19" t="s">
        <v>53</v>
      </c>
      <c r="D84" s="19" t="s">
        <v>21</v>
      </c>
      <c r="E84" s="19" t="s">
        <v>22</v>
      </c>
      <c r="F84" s="20">
        <v>0.0</v>
      </c>
      <c r="G84" s="20">
        <v>0.0</v>
      </c>
      <c r="H84" s="20">
        <v>902.98</v>
      </c>
      <c r="I84" s="20">
        <v>41918.25</v>
      </c>
      <c r="J84" s="26">
        <v>49677.39</v>
      </c>
      <c r="K84" s="20">
        <v>92498.62</v>
      </c>
    </row>
    <row r="85" ht="15.75" customHeight="1">
      <c r="A85" s="19" t="s">
        <v>291</v>
      </c>
      <c r="B85" s="19" t="s">
        <v>11</v>
      </c>
      <c r="C85" s="19" t="s">
        <v>292</v>
      </c>
      <c r="D85" s="19" t="s">
        <v>13</v>
      </c>
      <c r="E85" s="19" t="s">
        <v>14</v>
      </c>
      <c r="F85" s="20">
        <v>0.0</v>
      </c>
      <c r="G85" s="20">
        <v>4.1178653205E8</v>
      </c>
      <c r="H85" s="20">
        <v>2.038406443E7</v>
      </c>
      <c r="I85" s="20">
        <v>1.0140052547E9</v>
      </c>
      <c r="J85" s="26">
        <v>6.9188220002E8</v>
      </c>
      <c r="K85" s="20">
        <v>2.1380580512E9</v>
      </c>
    </row>
    <row r="86" ht="15.75" customHeight="1">
      <c r="A86" s="19" t="s">
        <v>291</v>
      </c>
      <c r="B86" s="19" t="s">
        <v>11</v>
      </c>
      <c r="C86" s="19" t="s">
        <v>292</v>
      </c>
      <c r="D86" s="19" t="s">
        <v>15</v>
      </c>
      <c r="E86" s="19" t="s">
        <v>16</v>
      </c>
      <c r="F86" s="20">
        <v>0.0</v>
      </c>
      <c r="G86" s="20">
        <v>1.478107665E7</v>
      </c>
      <c r="H86" s="20">
        <v>731685.95</v>
      </c>
      <c r="I86" s="20">
        <v>3.639771637E7</v>
      </c>
      <c r="J86" s="26">
        <v>2.483511003E7</v>
      </c>
      <c r="K86" s="20">
        <v>7.6745589E7</v>
      </c>
    </row>
    <row r="87" ht="15.75" customHeight="1">
      <c r="A87" s="19" t="s">
        <v>291</v>
      </c>
      <c r="B87" s="19" t="s">
        <v>11</v>
      </c>
      <c r="C87" s="19" t="s">
        <v>292</v>
      </c>
      <c r="D87" s="19" t="s">
        <v>56</v>
      </c>
      <c r="E87" s="19" t="s">
        <v>57</v>
      </c>
      <c r="F87" s="20">
        <v>0.0</v>
      </c>
      <c r="G87" s="20">
        <v>7979297.31</v>
      </c>
      <c r="H87" s="20">
        <v>394987.45</v>
      </c>
      <c r="I87" s="20">
        <v>1.96486499E7</v>
      </c>
      <c r="J87" s="26">
        <v>1.340678567E7</v>
      </c>
      <c r="K87" s="20">
        <v>4.142972033E7</v>
      </c>
    </row>
    <row r="88" ht="15.75" customHeight="1">
      <c r="A88" s="19" t="s">
        <v>291</v>
      </c>
      <c r="B88" s="19" t="s">
        <v>11</v>
      </c>
      <c r="C88" s="19" t="s">
        <v>292</v>
      </c>
      <c r="D88" s="19" t="s">
        <v>31</v>
      </c>
      <c r="E88" s="19" t="s">
        <v>32</v>
      </c>
      <c r="F88" s="20">
        <v>0.0</v>
      </c>
      <c r="G88" s="20">
        <v>12936.61</v>
      </c>
      <c r="H88" s="20">
        <v>640.38</v>
      </c>
      <c r="I88" s="20">
        <v>31855.78</v>
      </c>
      <c r="J88" s="26">
        <v>21736.03</v>
      </c>
      <c r="K88" s="20">
        <v>67168.8</v>
      </c>
    </row>
    <row r="89" ht="15.75" customHeight="1">
      <c r="A89" s="19" t="s">
        <v>291</v>
      </c>
      <c r="B89" s="19" t="s">
        <v>11</v>
      </c>
      <c r="C89" s="19" t="s">
        <v>292</v>
      </c>
      <c r="D89" s="19" t="s">
        <v>33</v>
      </c>
      <c r="E89" s="19" t="s">
        <v>34</v>
      </c>
      <c r="F89" s="20">
        <v>0.0</v>
      </c>
      <c r="G89" s="20">
        <v>53201.41</v>
      </c>
      <c r="H89" s="20">
        <v>2633.55</v>
      </c>
      <c r="I89" s="20">
        <v>131006.02</v>
      </c>
      <c r="J89" s="26">
        <v>89388.82</v>
      </c>
      <c r="K89" s="20">
        <v>276229.8</v>
      </c>
    </row>
    <row r="90" ht="15.75" customHeight="1">
      <c r="A90" s="19" t="s">
        <v>291</v>
      </c>
      <c r="B90" s="19" t="s">
        <v>11</v>
      </c>
      <c r="C90" s="19" t="s">
        <v>292</v>
      </c>
      <c r="D90" s="19" t="s">
        <v>64</v>
      </c>
      <c r="E90" s="19" t="s">
        <v>65</v>
      </c>
      <c r="F90" s="20">
        <v>0.0</v>
      </c>
      <c r="G90" s="20">
        <v>3028270.9</v>
      </c>
      <c r="H90" s="20">
        <v>149904.05</v>
      </c>
      <c r="I90" s="20">
        <v>7456976.77</v>
      </c>
      <c r="J90" s="26">
        <v>5088089.5</v>
      </c>
      <c r="K90" s="20">
        <v>1.572324122E7</v>
      </c>
    </row>
    <row r="91" ht="15.75" customHeight="1">
      <c r="A91" s="19" t="s">
        <v>291</v>
      </c>
      <c r="B91" s="19" t="s">
        <v>11</v>
      </c>
      <c r="C91" s="19" t="s">
        <v>292</v>
      </c>
      <c r="D91" s="19" t="s">
        <v>17</v>
      </c>
      <c r="E91" s="19" t="s">
        <v>18</v>
      </c>
      <c r="F91" s="20">
        <v>0.0</v>
      </c>
      <c r="G91" s="20">
        <v>8494832.58</v>
      </c>
      <c r="H91" s="20">
        <v>420507.23</v>
      </c>
      <c r="I91" s="20">
        <v>2.091813162E7</v>
      </c>
      <c r="J91" s="26">
        <v>1.427298612E7</v>
      </c>
      <c r="K91" s="20">
        <v>4.410645755E7</v>
      </c>
    </row>
    <row r="92" ht="15.75" customHeight="1">
      <c r="A92" s="19" t="s">
        <v>291</v>
      </c>
      <c r="B92" s="19" t="s">
        <v>11</v>
      </c>
      <c r="C92" s="19" t="s">
        <v>292</v>
      </c>
      <c r="D92" s="19" t="s">
        <v>19</v>
      </c>
      <c r="E92" s="19" t="s">
        <v>20</v>
      </c>
      <c r="F92" s="20">
        <v>0.0</v>
      </c>
      <c r="G92" s="20">
        <v>283358.16</v>
      </c>
      <c r="H92" s="20">
        <v>14026.66</v>
      </c>
      <c r="I92" s="20">
        <v>697756.34</v>
      </c>
      <c r="J92" s="26">
        <v>476097.33</v>
      </c>
      <c r="K92" s="20">
        <v>1471238.49</v>
      </c>
    </row>
    <row r="93" ht="15.75" customHeight="1">
      <c r="A93" s="19" t="s">
        <v>291</v>
      </c>
      <c r="B93" s="19" t="s">
        <v>11</v>
      </c>
      <c r="C93" s="19" t="s">
        <v>292</v>
      </c>
      <c r="D93" s="19" t="s">
        <v>47</v>
      </c>
      <c r="E93" s="19" t="s">
        <v>48</v>
      </c>
      <c r="F93" s="20">
        <v>0.0</v>
      </c>
      <c r="G93" s="20">
        <v>6468.3</v>
      </c>
      <c r="H93" s="20">
        <v>320.19</v>
      </c>
      <c r="I93" s="20">
        <v>15927.89</v>
      </c>
      <c r="J93" s="26">
        <v>10868.02</v>
      </c>
      <c r="K93" s="20">
        <v>33584.4</v>
      </c>
    </row>
    <row r="94" ht="15.75" customHeight="1">
      <c r="A94" s="19" t="s">
        <v>291</v>
      </c>
      <c r="B94" s="19" t="s">
        <v>11</v>
      </c>
      <c r="C94" s="19" t="s">
        <v>292</v>
      </c>
      <c r="D94" s="19" t="s">
        <v>184</v>
      </c>
      <c r="E94" s="19" t="s">
        <v>185</v>
      </c>
      <c r="F94" s="20">
        <v>0.0</v>
      </c>
      <c r="G94" s="20">
        <v>6037.09</v>
      </c>
      <c r="H94" s="20">
        <v>298.84</v>
      </c>
      <c r="I94" s="20">
        <v>14866.03</v>
      </c>
      <c r="J94" s="26">
        <v>10143.48</v>
      </c>
      <c r="K94" s="20">
        <v>31345.44</v>
      </c>
    </row>
    <row r="95" ht="15.75" customHeight="1">
      <c r="A95" s="19" t="s">
        <v>291</v>
      </c>
      <c r="B95" s="19" t="s">
        <v>11</v>
      </c>
      <c r="C95" s="19" t="s">
        <v>292</v>
      </c>
      <c r="D95" s="19" t="s">
        <v>21</v>
      </c>
      <c r="E95" s="19" t="s">
        <v>22</v>
      </c>
      <c r="F95" s="20">
        <v>0.0</v>
      </c>
      <c r="G95" s="20">
        <v>4416696.94</v>
      </c>
      <c r="H95" s="20">
        <v>218633.27</v>
      </c>
      <c r="I95" s="20">
        <v>1.087591158E7</v>
      </c>
      <c r="J95" s="26">
        <v>7420917.79</v>
      </c>
      <c r="K95" s="20">
        <v>2.293215958E7</v>
      </c>
    </row>
    <row r="96" ht="15.75" hidden="1" customHeight="1">
      <c r="A96" s="19" t="s">
        <v>54</v>
      </c>
      <c r="B96" s="19" t="s">
        <v>11</v>
      </c>
      <c r="C96" s="19" t="s">
        <v>55</v>
      </c>
      <c r="D96" s="19" t="s">
        <v>13</v>
      </c>
      <c r="E96" s="19" t="s">
        <v>14</v>
      </c>
      <c r="F96" s="20">
        <v>0.0</v>
      </c>
      <c r="G96" s="20">
        <v>1.8217905366E8</v>
      </c>
      <c r="H96" s="20">
        <v>5188494.67</v>
      </c>
      <c r="I96" s="20">
        <v>4.4504895534E8</v>
      </c>
      <c r="J96" s="26">
        <v>3.9700851845E8</v>
      </c>
      <c r="K96" s="20">
        <v>1.02942502212E9</v>
      </c>
    </row>
    <row r="97" ht="15.75" hidden="1" customHeight="1">
      <c r="A97" s="19" t="s">
        <v>54</v>
      </c>
      <c r="B97" s="19" t="s">
        <v>11</v>
      </c>
      <c r="C97" s="19" t="s">
        <v>55</v>
      </c>
      <c r="D97" s="19" t="s">
        <v>15</v>
      </c>
      <c r="E97" s="19" t="s">
        <v>16</v>
      </c>
      <c r="F97" s="20">
        <v>0.0</v>
      </c>
      <c r="G97" s="20">
        <v>8664.56</v>
      </c>
      <c r="H97" s="20">
        <v>246.77</v>
      </c>
      <c r="I97" s="20">
        <v>21166.84</v>
      </c>
      <c r="J97" s="26">
        <v>18882.01</v>
      </c>
      <c r="K97" s="20">
        <v>48960.18</v>
      </c>
    </row>
    <row r="98" ht="15.75" hidden="1" customHeight="1">
      <c r="A98" s="19" t="s">
        <v>54</v>
      </c>
      <c r="B98" s="19" t="s">
        <v>11</v>
      </c>
      <c r="C98" s="19" t="s">
        <v>55</v>
      </c>
      <c r="D98" s="19" t="s">
        <v>56</v>
      </c>
      <c r="E98" s="19" t="s">
        <v>57</v>
      </c>
      <c r="F98" s="20">
        <v>0.0</v>
      </c>
      <c r="G98" s="20">
        <v>1.525428212E7</v>
      </c>
      <c r="H98" s="20">
        <v>434444.9</v>
      </c>
      <c r="I98" s="20">
        <v>3.726499939E7</v>
      </c>
      <c r="J98" s="26">
        <v>3.324246023E7</v>
      </c>
      <c r="K98" s="20">
        <v>8.619618664E7</v>
      </c>
    </row>
    <row r="99" ht="15.75" hidden="1" customHeight="1">
      <c r="A99" s="19" t="s">
        <v>54</v>
      </c>
      <c r="B99" s="19" t="s">
        <v>11</v>
      </c>
      <c r="C99" s="19" t="s">
        <v>55</v>
      </c>
      <c r="D99" s="19" t="s">
        <v>17</v>
      </c>
      <c r="E99" s="19" t="s">
        <v>18</v>
      </c>
      <c r="F99" s="20">
        <v>0.0</v>
      </c>
      <c r="G99" s="20">
        <v>1045735.15</v>
      </c>
      <c r="H99" s="20">
        <v>29782.74</v>
      </c>
      <c r="I99" s="20">
        <v>2554647.89</v>
      </c>
      <c r="J99" s="26">
        <v>2278888.57</v>
      </c>
      <c r="K99" s="20">
        <v>5909054.35</v>
      </c>
    </row>
    <row r="100" ht="15.75" hidden="1" customHeight="1">
      <c r="A100" s="19" t="s">
        <v>54</v>
      </c>
      <c r="B100" s="19" t="s">
        <v>11</v>
      </c>
      <c r="C100" s="19" t="s">
        <v>55</v>
      </c>
      <c r="D100" s="19" t="s">
        <v>19</v>
      </c>
      <c r="E100" s="19" t="s">
        <v>20</v>
      </c>
      <c r="F100" s="20">
        <v>0.0</v>
      </c>
      <c r="G100" s="20">
        <v>261378.48</v>
      </c>
      <c r="H100" s="20">
        <v>7444.11</v>
      </c>
      <c r="I100" s="20">
        <v>638526.87</v>
      </c>
      <c r="J100" s="26">
        <v>569601.63</v>
      </c>
      <c r="K100" s="20">
        <v>1476951.09</v>
      </c>
    </row>
    <row r="101" ht="15.75" hidden="1" customHeight="1">
      <c r="A101" s="19" t="s">
        <v>54</v>
      </c>
      <c r="B101" s="19" t="s">
        <v>11</v>
      </c>
      <c r="C101" s="19" t="s">
        <v>55</v>
      </c>
      <c r="D101" s="19" t="s">
        <v>21</v>
      </c>
      <c r="E101" s="19" t="s">
        <v>22</v>
      </c>
      <c r="F101" s="20">
        <v>0.0</v>
      </c>
      <c r="G101" s="20">
        <v>112936.97</v>
      </c>
      <c r="H101" s="20">
        <v>3216.47</v>
      </c>
      <c r="I101" s="20">
        <v>275896.05</v>
      </c>
      <c r="J101" s="26">
        <v>246114.68</v>
      </c>
      <c r="K101" s="20">
        <v>638164.17</v>
      </c>
    </row>
    <row r="102" ht="15.75" hidden="1" customHeight="1">
      <c r="A102" s="19" t="s">
        <v>54</v>
      </c>
      <c r="B102" s="19" t="s">
        <v>11</v>
      </c>
      <c r="C102" s="19" t="s">
        <v>55</v>
      </c>
      <c r="D102" s="19" t="s">
        <v>58</v>
      </c>
      <c r="E102" s="19" t="s">
        <v>59</v>
      </c>
      <c r="F102" s="20">
        <v>0.0</v>
      </c>
      <c r="G102" s="20">
        <v>3.226513706E7</v>
      </c>
      <c r="H102" s="20">
        <v>918917.34</v>
      </c>
      <c r="I102" s="20">
        <v>7.882116662E7</v>
      </c>
      <c r="J102" s="26">
        <v>7.031288178E7</v>
      </c>
      <c r="K102" s="20">
        <v>1.823181028E8</v>
      </c>
    </row>
    <row r="103" ht="15.75" hidden="1" customHeight="1">
      <c r="A103" s="19" t="s">
        <v>60</v>
      </c>
      <c r="B103" s="19" t="s">
        <v>11</v>
      </c>
      <c r="C103" s="19" t="s">
        <v>61</v>
      </c>
      <c r="D103" s="19" t="s">
        <v>13</v>
      </c>
      <c r="E103" s="19" t="s">
        <v>14</v>
      </c>
      <c r="F103" s="20">
        <v>0.0</v>
      </c>
      <c r="G103" s="20">
        <v>2.423771992E7</v>
      </c>
      <c r="H103" s="20">
        <v>1768813.01</v>
      </c>
      <c r="I103" s="20">
        <v>1.3248058892E8</v>
      </c>
      <c r="J103" s="26">
        <v>1.2890744394E8</v>
      </c>
      <c r="K103" s="20">
        <v>2.8739456579E8</v>
      </c>
    </row>
    <row r="104" ht="15.75" hidden="1" customHeight="1">
      <c r="A104" s="19" t="s">
        <v>60</v>
      </c>
      <c r="B104" s="19" t="s">
        <v>11</v>
      </c>
      <c r="C104" s="19" t="s">
        <v>61</v>
      </c>
      <c r="D104" s="19" t="s">
        <v>15</v>
      </c>
      <c r="E104" s="19" t="s">
        <v>16</v>
      </c>
      <c r="F104" s="20">
        <v>0.0</v>
      </c>
      <c r="G104" s="20">
        <v>2367246.99</v>
      </c>
      <c r="H104" s="20">
        <v>172756.23</v>
      </c>
      <c r="I104" s="20">
        <v>1.293909968E7</v>
      </c>
      <c r="J104" s="26">
        <v>1.259011815E7</v>
      </c>
      <c r="K104" s="20">
        <v>2.806922105E7</v>
      </c>
    </row>
    <row r="105" ht="15.75" hidden="1" customHeight="1">
      <c r="A105" s="19" t="s">
        <v>60</v>
      </c>
      <c r="B105" s="19" t="s">
        <v>11</v>
      </c>
      <c r="C105" s="19" t="s">
        <v>61</v>
      </c>
      <c r="D105" s="19" t="s">
        <v>33</v>
      </c>
      <c r="E105" s="19" t="s">
        <v>34</v>
      </c>
      <c r="F105" s="20">
        <v>0.0</v>
      </c>
      <c r="G105" s="20">
        <v>12467.38</v>
      </c>
      <c r="H105" s="20">
        <v>909.84</v>
      </c>
      <c r="I105" s="20">
        <v>68145.27</v>
      </c>
      <c r="J105" s="26">
        <v>66307.31</v>
      </c>
      <c r="K105" s="20">
        <v>147829.8</v>
      </c>
    </row>
    <row r="106" ht="15.75" hidden="1" customHeight="1">
      <c r="A106" s="19" t="s">
        <v>60</v>
      </c>
      <c r="B106" s="19" t="s">
        <v>11</v>
      </c>
      <c r="C106" s="19" t="s">
        <v>61</v>
      </c>
      <c r="D106" s="19" t="s">
        <v>17</v>
      </c>
      <c r="E106" s="19" t="s">
        <v>18</v>
      </c>
      <c r="F106" s="20">
        <v>0.0</v>
      </c>
      <c r="G106" s="20">
        <v>223119.84</v>
      </c>
      <c r="H106" s="20">
        <v>16282.77</v>
      </c>
      <c r="I106" s="20">
        <v>1219547.35</v>
      </c>
      <c r="J106" s="26">
        <v>1186654.83</v>
      </c>
      <c r="K106" s="20">
        <v>2645604.79</v>
      </c>
    </row>
    <row r="107" ht="15.75" hidden="1" customHeight="1">
      <c r="A107" s="19" t="s">
        <v>60</v>
      </c>
      <c r="B107" s="19" t="s">
        <v>11</v>
      </c>
      <c r="C107" s="19" t="s">
        <v>61</v>
      </c>
      <c r="D107" s="19" t="s">
        <v>19</v>
      </c>
      <c r="E107" s="19" t="s">
        <v>20</v>
      </c>
      <c r="F107" s="20">
        <v>0.0</v>
      </c>
      <c r="G107" s="20">
        <v>0.0</v>
      </c>
      <c r="H107" s="20">
        <v>0.0</v>
      </c>
      <c r="I107" s="20">
        <v>0.0</v>
      </c>
      <c r="J107" s="26">
        <v>-117239.18</v>
      </c>
      <c r="K107" s="20">
        <v>-117239.18</v>
      </c>
    </row>
    <row r="108" ht="15.75" hidden="1" customHeight="1">
      <c r="A108" s="19" t="s">
        <v>60</v>
      </c>
      <c r="B108" s="19" t="s">
        <v>11</v>
      </c>
      <c r="C108" s="19" t="s">
        <v>61</v>
      </c>
      <c r="D108" s="19" t="s">
        <v>21</v>
      </c>
      <c r="E108" s="19" t="s">
        <v>22</v>
      </c>
      <c r="F108" s="20">
        <v>0.0</v>
      </c>
      <c r="G108" s="20">
        <v>32888.87</v>
      </c>
      <c r="H108" s="20">
        <v>2400.15</v>
      </c>
      <c r="I108" s="20">
        <v>179766.78</v>
      </c>
      <c r="J108" s="26">
        <v>174918.28</v>
      </c>
      <c r="K108" s="20">
        <v>389974.08</v>
      </c>
    </row>
    <row r="109" ht="15.75" hidden="1" customHeight="1">
      <c r="A109" s="19" t="s">
        <v>62</v>
      </c>
      <c r="B109" s="19" t="s">
        <v>11</v>
      </c>
      <c r="C109" s="19" t="s">
        <v>63</v>
      </c>
      <c r="D109" s="19" t="s">
        <v>13</v>
      </c>
      <c r="E109" s="19" t="s">
        <v>14</v>
      </c>
      <c r="F109" s="20">
        <v>0.0</v>
      </c>
      <c r="G109" s="20">
        <v>2409543.99</v>
      </c>
      <c r="H109" s="20">
        <v>361941.97</v>
      </c>
      <c r="I109" s="20">
        <v>1.434380443E7</v>
      </c>
      <c r="J109" s="26">
        <v>2.251068277E7</v>
      </c>
      <c r="K109" s="20">
        <v>3.962597316E7</v>
      </c>
    </row>
    <row r="110" ht="15.75" hidden="1" customHeight="1">
      <c r="A110" s="19" t="s">
        <v>62</v>
      </c>
      <c r="B110" s="19" t="s">
        <v>11</v>
      </c>
      <c r="C110" s="19" t="s">
        <v>63</v>
      </c>
      <c r="D110" s="19" t="s">
        <v>33</v>
      </c>
      <c r="E110" s="19" t="s">
        <v>34</v>
      </c>
      <c r="F110" s="20">
        <v>0.0</v>
      </c>
      <c r="G110" s="20">
        <v>0.0</v>
      </c>
      <c r="H110" s="20">
        <v>0.0</v>
      </c>
      <c r="I110" s="20">
        <v>0.0</v>
      </c>
      <c r="J110" s="26">
        <v>-56866.88</v>
      </c>
      <c r="K110" s="20">
        <v>-56866.88</v>
      </c>
    </row>
    <row r="111" ht="15.75" hidden="1" customHeight="1">
      <c r="A111" s="19" t="s">
        <v>62</v>
      </c>
      <c r="B111" s="19" t="s">
        <v>11</v>
      </c>
      <c r="C111" s="19" t="s">
        <v>63</v>
      </c>
      <c r="D111" s="19" t="s">
        <v>64</v>
      </c>
      <c r="E111" s="19" t="s">
        <v>65</v>
      </c>
      <c r="F111" s="20">
        <v>0.0</v>
      </c>
      <c r="G111" s="20">
        <v>0.0</v>
      </c>
      <c r="H111" s="20">
        <v>0.0</v>
      </c>
      <c r="I111" s="20">
        <v>0.0</v>
      </c>
      <c r="J111" s="26">
        <v>-3179.28</v>
      </c>
      <c r="K111" s="20">
        <v>-3179.28</v>
      </c>
    </row>
    <row r="112" ht="15.75" hidden="1" customHeight="1">
      <c r="A112" s="19" t="s">
        <v>62</v>
      </c>
      <c r="B112" s="19" t="s">
        <v>11</v>
      </c>
      <c r="C112" s="19" t="s">
        <v>63</v>
      </c>
      <c r="D112" s="19" t="s">
        <v>17</v>
      </c>
      <c r="E112" s="19" t="s">
        <v>18</v>
      </c>
      <c r="F112" s="20">
        <v>0.0</v>
      </c>
      <c r="G112" s="20">
        <v>23461.6</v>
      </c>
      <c r="H112" s="20">
        <v>3524.21</v>
      </c>
      <c r="I112" s="20">
        <v>139664.84</v>
      </c>
      <c r="J112" s="26">
        <v>219185.29</v>
      </c>
      <c r="K112" s="20">
        <v>385835.94</v>
      </c>
    </row>
    <row r="113" ht="15.75" hidden="1" customHeight="1">
      <c r="A113" s="19" t="s">
        <v>62</v>
      </c>
      <c r="B113" s="19" t="s">
        <v>11</v>
      </c>
      <c r="C113" s="19" t="s">
        <v>63</v>
      </c>
      <c r="D113" s="19" t="s">
        <v>19</v>
      </c>
      <c r="E113" s="19" t="s">
        <v>20</v>
      </c>
      <c r="F113" s="20">
        <v>0.0</v>
      </c>
      <c r="G113" s="20">
        <v>48751.03</v>
      </c>
      <c r="H113" s="20">
        <v>7322.98</v>
      </c>
      <c r="I113" s="20">
        <v>290210.58</v>
      </c>
      <c r="J113" s="26">
        <v>455446.7</v>
      </c>
      <c r="K113" s="20">
        <v>801731.29</v>
      </c>
    </row>
    <row r="114" ht="15.75" hidden="1" customHeight="1">
      <c r="A114" s="19" t="s">
        <v>62</v>
      </c>
      <c r="B114" s="19" t="s">
        <v>11</v>
      </c>
      <c r="C114" s="19" t="s">
        <v>63</v>
      </c>
      <c r="D114" s="19" t="s">
        <v>21</v>
      </c>
      <c r="E114" s="19" t="s">
        <v>22</v>
      </c>
      <c r="F114" s="20">
        <v>0.0</v>
      </c>
      <c r="G114" s="20">
        <v>3615.67</v>
      </c>
      <c r="H114" s="20">
        <v>543.12</v>
      </c>
      <c r="I114" s="20">
        <v>21523.77</v>
      </c>
      <c r="J114" s="26">
        <v>33778.67</v>
      </c>
      <c r="K114" s="20">
        <v>59461.23</v>
      </c>
    </row>
    <row r="115" ht="15.75" hidden="1" customHeight="1">
      <c r="A115" s="19" t="s">
        <v>62</v>
      </c>
      <c r="B115" s="19" t="s">
        <v>11</v>
      </c>
      <c r="C115" s="19" t="s">
        <v>63</v>
      </c>
      <c r="D115" s="19" t="s">
        <v>23</v>
      </c>
      <c r="E115" s="19" t="s">
        <v>24</v>
      </c>
      <c r="F115" s="20">
        <v>0.0</v>
      </c>
      <c r="G115" s="20">
        <v>8139011.71</v>
      </c>
      <c r="H115" s="20">
        <v>1222575.72</v>
      </c>
      <c r="I115" s="20">
        <v>4.845082438E7</v>
      </c>
      <c r="J115" s="26">
        <v>7.603708925E7</v>
      </c>
      <c r="K115" s="20">
        <v>1.3384950106E8</v>
      </c>
    </row>
    <row r="116" ht="15.75" customHeight="1">
      <c r="A116" s="19" t="s">
        <v>293</v>
      </c>
      <c r="B116" s="19" t="s">
        <v>11</v>
      </c>
      <c r="C116" s="19" t="s">
        <v>294</v>
      </c>
      <c r="D116" s="19" t="s">
        <v>13</v>
      </c>
      <c r="E116" s="19" t="s">
        <v>14</v>
      </c>
      <c r="F116" s="20">
        <v>0.0</v>
      </c>
      <c r="G116" s="20">
        <v>4.622956059E7</v>
      </c>
      <c r="H116" s="20">
        <v>1.640748233E7</v>
      </c>
      <c r="I116" s="20">
        <v>3.6579852143E8</v>
      </c>
      <c r="J116" s="26">
        <v>4.128823242E8</v>
      </c>
      <c r="K116" s="20">
        <v>8.4131788855E8</v>
      </c>
    </row>
    <row r="117" ht="15.75" customHeight="1">
      <c r="A117" s="19" t="s">
        <v>293</v>
      </c>
      <c r="B117" s="19" t="s">
        <v>11</v>
      </c>
      <c r="C117" s="19" t="s">
        <v>294</v>
      </c>
      <c r="D117" s="19" t="s">
        <v>31</v>
      </c>
      <c r="E117" s="19" t="s">
        <v>32</v>
      </c>
      <c r="F117" s="20">
        <v>0.0</v>
      </c>
      <c r="G117" s="20">
        <v>28571.32</v>
      </c>
      <c r="H117" s="20">
        <v>10140.34</v>
      </c>
      <c r="I117" s="20">
        <v>226074.95</v>
      </c>
      <c r="J117" s="26">
        <v>255174.21</v>
      </c>
      <c r="K117" s="20">
        <v>519960.82</v>
      </c>
    </row>
    <row r="118" ht="15.75" customHeight="1">
      <c r="A118" s="19" t="s">
        <v>293</v>
      </c>
      <c r="B118" s="19" t="s">
        <v>11</v>
      </c>
      <c r="C118" s="19" t="s">
        <v>294</v>
      </c>
      <c r="D118" s="19" t="s">
        <v>33</v>
      </c>
      <c r="E118" s="19" t="s">
        <v>34</v>
      </c>
      <c r="F118" s="20">
        <v>0.0</v>
      </c>
      <c r="G118" s="20">
        <v>33880.41</v>
      </c>
      <c r="H118" s="20">
        <v>12024.6</v>
      </c>
      <c r="I118" s="20">
        <v>268083.92</v>
      </c>
      <c r="J118" s="26">
        <v>302590.38</v>
      </c>
      <c r="K118" s="20">
        <v>616579.31</v>
      </c>
    </row>
    <row r="119" ht="15.75" customHeight="1">
      <c r="A119" s="19" t="s">
        <v>293</v>
      </c>
      <c r="B119" s="19" t="s">
        <v>11</v>
      </c>
      <c r="C119" s="19" t="s">
        <v>294</v>
      </c>
      <c r="D119" s="19" t="s">
        <v>64</v>
      </c>
      <c r="E119" s="19" t="s">
        <v>65</v>
      </c>
      <c r="F119" s="20">
        <v>0.0</v>
      </c>
      <c r="G119" s="20">
        <v>583019.0</v>
      </c>
      <c r="H119" s="20">
        <v>206921.15</v>
      </c>
      <c r="I119" s="20">
        <v>4613227.66</v>
      </c>
      <c r="J119" s="26">
        <v>5207019.85</v>
      </c>
      <c r="K119" s="20">
        <v>1.061018766E7</v>
      </c>
    </row>
    <row r="120" ht="15.75" customHeight="1">
      <c r="A120" s="19" t="s">
        <v>293</v>
      </c>
      <c r="B120" s="19" t="s">
        <v>11</v>
      </c>
      <c r="C120" s="19" t="s">
        <v>294</v>
      </c>
      <c r="D120" s="19" t="s">
        <v>17</v>
      </c>
      <c r="E120" s="19" t="s">
        <v>18</v>
      </c>
      <c r="F120" s="20">
        <v>0.0</v>
      </c>
      <c r="G120" s="20">
        <v>245604.87</v>
      </c>
      <c r="H120" s="20">
        <v>87168.42</v>
      </c>
      <c r="I120" s="20">
        <v>1943386.39</v>
      </c>
      <c r="J120" s="26">
        <v>2193529.61</v>
      </c>
      <c r="K120" s="20">
        <v>4469689.29</v>
      </c>
    </row>
    <row r="121" ht="15.75" customHeight="1">
      <c r="A121" s="19" t="s">
        <v>293</v>
      </c>
      <c r="B121" s="19" t="s">
        <v>11</v>
      </c>
      <c r="C121" s="19" t="s">
        <v>294</v>
      </c>
      <c r="D121" s="19" t="s">
        <v>19</v>
      </c>
      <c r="E121" s="19" t="s">
        <v>20</v>
      </c>
      <c r="F121" s="20">
        <v>0.0</v>
      </c>
      <c r="G121" s="20">
        <v>0.0</v>
      </c>
      <c r="H121" s="20">
        <v>0.0</v>
      </c>
      <c r="I121" s="20">
        <v>0.0</v>
      </c>
      <c r="J121" s="26">
        <v>-2355660.23</v>
      </c>
      <c r="K121" s="20">
        <v>-2355660.23</v>
      </c>
    </row>
    <row r="122" ht="15.75" customHeight="1">
      <c r="A122" s="19" t="s">
        <v>293</v>
      </c>
      <c r="B122" s="19" t="s">
        <v>11</v>
      </c>
      <c r="C122" s="19" t="s">
        <v>294</v>
      </c>
      <c r="D122" s="19" t="s">
        <v>21</v>
      </c>
      <c r="E122" s="19" t="s">
        <v>22</v>
      </c>
      <c r="F122" s="20">
        <v>0.0</v>
      </c>
      <c r="G122" s="20">
        <v>101833.81</v>
      </c>
      <c r="H122" s="20">
        <v>36142.16</v>
      </c>
      <c r="I122" s="20">
        <v>805775.65</v>
      </c>
      <c r="J122" s="26">
        <v>909491.16</v>
      </c>
      <c r="K122" s="20">
        <v>1853242.78</v>
      </c>
    </row>
    <row r="123" ht="15.75" hidden="1" customHeight="1">
      <c r="A123" s="19" t="s">
        <v>66</v>
      </c>
      <c r="B123" s="19" t="s">
        <v>11</v>
      </c>
      <c r="C123" s="19" t="s">
        <v>67</v>
      </c>
      <c r="D123" s="19" t="s">
        <v>13</v>
      </c>
      <c r="E123" s="19" t="s">
        <v>14</v>
      </c>
      <c r="F123" s="20">
        <v>0.0</v>
      </c>
      <c r="G123" s="20">
        <v>4.365168794E7</v>
      </c>
      <c r="H123" s="20">
        <v>846339.5</v>
      </c>
      <c r="I123" s="20">
        <v>7.283844605E7</v>
      </c>
      <c r="J123" s="26">
        <v>2.142783157E7</v>
      </c>
      <c r="K123" s="20">
        <v>1.3876430506E8</v>
      </c>
    </row>
    <row r="124" ht="15.75" hidden="1" customHeight="1">
      <c r="A124" s="19" t="s">
        <v>66</v>
      </c>
      <c r="B124" s="19" t="s">
        <v>11</v>
      </c>
      <c r="C124" s="19" t="s">
        <v>67</v>
      </c>
      <c r="D124" s="19" t="s">
        <v>17</v>
      </c>
      <c r="E124" s="19" t="s">
        <v>18</v>
      </c>
      <c r="F124" s="20">
        <v>0.0</v>
      </c>
      <c r="G124" s="20">
        <v>219957.81</v>
      </c>
      <c r="H124" s="20">
        <v>4264.65</v>
      </c>
      <c r="I124" s="20">
        <v>367027.85</v>
      </c>
      <c r="J124" s="26">
        <v>107973.35</v>
      </c>
      <c r="K124" s="20">
        <v>699223.66</v>
      </c>
    </row>
    <row r="125" ht="15.75" hidden="1" customHeight="1">
      <c r="A125" s="19" t="s">
        <v>66</v>
      </c>
      <c r="B125" s="19" t="s">
        <v>11</v>
      </c>
      <c r="C125" s="19" t="s">
        <v>67</v>
      </c>
      <c r="D125" s="19" t="s">
        <v>19</v>
      </c>
      <c r="E125" s="19" t="s">
        <v>20</v>
      </c>
      <c r="F125" s="20">
        <v>0.0</v>
      </c>
      <c r="G125" s="20">
        <v>209956.22</v>
      </c>
      <c r="H125" s="20">
        <v>4070.73</v>
      </c>
      <c r="I125" s="20">
        <v>350338.92</v>
      </c>
      <c r="J125" s="26">
        <v>103063.75</v>
      </c>
      <c r="K125" s="20">
        <v>667429.62</v>
      </c>
    </row>
    <row r="126" ht="15.75" hidden="1" customHeight="1">
      <c r="A126" s="19" t="s">
        <v>66</v>
      </c>
      <c r="B126" s="19" t="s">
        <v>11</v>
      </c>
      <c r="C126" s="19" t="s">
        <v>67</v>
      </c>
      <c r="D126" s="19" t="s">
        <v>21</v>
      </c>
      <c r="E126" s="19" t="s">
        <v>22</v>
      </c>
      <c r="F126" s="20">
        <v>0.0</v>
      </c>
      <c r="G126" s="20">
        <v>429282.03</v>
      </c>
      <c r="H126" s="20">
        <v>8323.12</v>
      </c>
      <c r="I126" s="20">
        <v>716312.18</v>
      </c>
      <c r="J126" s="26">
        <v>210726.86</v>
      </c>
      <c r="K126" s="20">
        <v>1364644.19</v>
      </c>
    </row>
    <row r="127" ht="15.75" customHeight="1">
      <c r="A127" s="19" t="s">
        <v>295</v>
      </c>
      <c r="B127" s="19" t="s">
        <v>11</v>
      </c>
      <c r="C127" s="19" t="s">
        <v>296</v>
      </c>
      <c r="D127" s="19" t="s">
        <v>13</v>
      </c>
      <c r="E127" s="19" t="s">
        <v>14</v>
      </c>
      <c r="F127" s="20">
        <v>0.0</v>
      </c>
      <c r="G127" s="20">
        <v>8818841.43</v>
      </c>
      <c r="H127" s="20">
        <v>6.269111727E7</v>
      </c>
      <c r="I127" s="20">
        <v>1.56119317315E9</v>
      </c>
      <c r="J127" s="26">
        <v>2.37194138924E9</v>
      </c>
      <c r="K127" s="20">
        <v>4.00464452109E9</v>
      </c>
    </row>
    <row r="128" ht="15.75" customHeight="1">
      <c r="A128" s="19" t="s">
        <v>295</v>
      </c>
      <c r="B128" s="19" t="s">
        <v>11</v>
      </c>
      <c r="C128" s="19" t="s">
        <v>296</v>
      </c>
      <c r="D128" s="19" t="s">
        <v>15</v>
      </c>
      <c r="E128" s="19" t="s">
        <v>16</v>
      </c>
      <c r="F128" s="20">
        <v>0.0</v>
      </c>
      <c r="G128" s="20">
        <v>1711095.83</v>
      </c>
      <c r="H128" s="20">
        <v>1.216378706E7</v>
      </c>
      <c r="I128" s="20">
        <v>3.0291406752E8</v>
      </c>
      <c r="J128" s="26">
        <v>4.6022134E8</v>
      </c>
      <c r="K128" s="20">
        <v>7.7701029041E8</v>
      </c>
    </row>
    <row r="129" ht="15.75" customHeight="1">
      <c r="A129" s="19" t="s">
        <v>295</v>
      </c>
      <c r="B129" s="19" t="s">
        <v>11</v>
      </c>
      <c r="C129" s="19" t="s">
        <v>296</v>
      </c>
      <c r="D129" s="19" t="s">
        <v>31</v>
      </c>
      <c r="E129" s="19" t="s">
        <v>32</v>
      </c>
      <c r="F129" s="20">
        <v>0.0</v>
      </c>
      <c r="G129" s="20">
        <v>12657.85</v>
      </c>
      <c r="H129" s="20">
        <v>89981.74</v>
      </c>
      <c r="I129" s="20">
        <v>2240809.97</v>
      </c>
      <c r="J129" s="26">
        <v>3404492.16</v>
      </c>
      <c r="K129" s="20">
        <v>5747941.72</v>
      </c>
    </row>
    <row r="130" ht="15.75" customHeight="1">
      <c r="A130" s="19" t="s">
        <v>295</v>
      </c>
      <c r="B130" s="19" t="s">
        <v>11</v>
      </c>
      <c r="C130" s="19" t="s">
        <v>296</v>
      </c>
      <c r="D130" s="19" t="s">
        <v>33</v>
      </c>
      <c r="E130" s="19" t="s">
        <v>34</v>
      </c>
      <c r="F130" s="20">
        <v>0.0</v>
      </c>
      <c r="G130" s="20">
        <v>88860.66</v>
      </c>
      <c r="H130" s="20">
        <v>631690.05</v>
      </c>
      <c r="I130" s="20">
        <v>1.573093977E7</v>
      </c>
      <c r="J130" s="26">
        <v>2.390022439E7</v>
      </c>
      <c r="K130" s="20">
        <v>4.035171487E7</v>
      </c>
    </row>
    <row r="131" ht="15.75" customHeight="1">
      <c r="A131" s="19" t="s">
        <v>295</v>
      </c>
      <c r="B131" s="19" t="s">
        <v>11</v>
      </c>
      <c r="C131" s="19" t="s">
        <v>296</v>
      </c>
      <c r="D131" s="19" t="s">
        <v>148</v>
      </c>
      <c r="E131" s="19" t="s">
        <v>149</v>
      </c>
      <c r="F131" s="20">
        <v>0.0</v>
      </c>
      <c r="G131" s="20">
        <v>3168.29</v>
      </c>
      <c r="H131" s="20">
        <v>22522.68</v>
      </c>
      <c r="I131" s="20">
        <v>560880.87</v>
      </c>
      <c r="J131" s="26">
        <v>852153.7</v>
      </c>
      <c r="K131" s="20">
        <v>1438725.54</v>
      </c>
    </row>
    <row r="132" ht="15.75" customHeight="1">
      <c r="A132" s="19" t="s">
        <v>295</v>
      </c>
      <c r="B132" s="19" t="s">
        <v>11</v>
      </c>
      <c r="C132" s="19" t="s">
        <v>296</v>
      </c>
      <c r="D132" s="19" t="s">
        <v>64</v>
      </c>
      <c r="E132" s="19" t="s">
        <v>65</v>
      </c>
      <c r="F132" s="20">
        <v>0.0</v>
      </c>
      <c r="G132" s="20">
        <v>308256.38</v>
      </c>
      <c r="H132" s="20">
        <v>2191323.74</v>
      </c>
      <c r="I132" s="20">
        <v>5.45704052E7</v>
      </c>
      <c r="J132" s="26">
        <v>8.290953673E7</v>
      </c>
      <c r="K132" s="20">
        <v>1.3997952205E8</v>
      </c>
    </row>
    <row r="133" ht="15.75" customHeight="1">
      <c r="A133" s="19" t="s">
        <v>295</v>
      </c>
      <c r="B133" s="19" t="s">
        <v>11</v>
      </c>
      <c r="C133" s="19" t="s">
        <v>296</v>
      </c>
      <c r="D133" s="19" t="s">
        <v>17</v>
      </c>
      <c r="E133" s="19" t="s">
        <v>18</v>
      </c>
      <c r="F133" s="20">
        <v>0.0</v>
      </c>
      <c r="G133" s="20">
        <v>90503.01</v>
      </c>
      <c r="H133" s="20">
        <v>643365.1</v>
      </c>
      <c r="I133" s="20">
        <v>1.602168299E7</v>
      </c>
      <c r="J133" s="26">
        <v>2.434195438E7</v>
      </c>
      <c r="K133" s="20">
        <v>4.109750548E7</v>
      </c>
    </row>
    <row r="134" ht="15.75" customHeight="1">
      <c r="A134" s="19" t="s">
        <v>295</v>
      </c>
      <c r="B134" s="19" t="s">
        <v>11</v>
      </c>
      <c r="C134" s="19" t="s">
        <v>296</v>
      </c>
      <c r="D134" s="19" t="s">
        <v>19</v>
      </c>
      <c r="E134" s="19" t="s">
        <v>20</v>
      </c>
      <c r="F134" s="20">
        <v>0.0</v>
      </c>
      <c r="G134" s="20">
        <v>0.0</v>
      </c>
      <c r="H134" s="20">
        <v>0.0</v>
      </c>
      <c r="I134" s="20">
        <v>0.0</v>
      </c>
      <c r="J134" s="26">
        <v>-3084701.09</v>
      </c>
      <c r="K134" s="20">
        <v>-3084701.09</v>
      </c>
    </row>
    <row r="135" ht="15.75" customHeight="1">
      <c r="A135" s="19" t="s">
        <v>295</v>
      </c>
      <c r="B135" s="19" t="s">
        <v>11</v>
      </c>
      <c r="C135" s="19" t="s">
        <v>296</v>
      </c>
      <c r="D135" s="19" t="s">
        <v>47</v>
      </c>
      <c r="E135" s="19" t="s">
        <v>48</v>
      </c>
      <c r="F135" s="20">
        <v>0.0</v>
      </c>
      <c r="G135" s="20">
        <v>23.34</v>
      </c>
      <c r="H135" s="20">
        <v>165.94</v>
      </c>
      <c r="I135" s="20">
        <v>4132.41</v>
      </c>
      <c r="J135" s="26">
        <v>6278.43</v>
      </c>
      <c r="K135" s="20">
        <v>10600.12</v>
      </c>
    </row>
    <row r="136" ht="15.75" customHeight="1">
      <c r="A136" s="19" t="s">
        <v>295</v>
      </c>
      <c r="B136" s="19" t="s">
        <v>11</v>
      </c>
      <c r="C136" s="19" t="s">
        <v>296</v>
      </c>
      <c r="D136" s="19" t="s">
        <v>196</v>
      </c>
      <c r="E136" s="19" t="s">
        <v>197</v>
      </c>
      <c r="F136" s="20">
        <v>0.0</v>
      </c>
      <c r="G136" s="20">
        <v>2983.84</v>
      </c>
      <c r="H136" s="20">
        <v>21211.47</v>
      </c>
      <c r="I136" s="20">
        <v>528227.9</v>
      </c>
      <c r="J136" s="26">
        <v>802543.63</v>
      </c>
      <c r="K136" s="20">
        <v>1354966.84</v>
      </c>
    </row>
    <row r="137" ht="15.75" customHeight="1">
      <c r="A137" s="19" t="s">
        <v>295</v>
      </c>
      <c r="B137" s="19" t="s">
        <v>11</v>
      </c>
      <c r="C137" s="19" t="s">
        <v>296</v>
      </c>
      <c r="D137" s="19" t="s">
        <v>184</v>
      </c>
      <c r="E137" s="19" t="s">
        <v>185</v>
      </c>
      <c r="F137" s="20">
        <v>0.0</v>
      </c>
      <c r="G137" s="20">
        <v>14511.5</v>
      </c>
      <c r="H137" s="20">
        <v>103158.91</v>
      </c>
      <c r="I137" s="20">
        <v>2568960.34</v>
      </c>
      <c r="J137" s="26">
        <v>3903055.34</v>
      </c>
      <c r="K137" s="20">
        <v>6589686.09</v>
      </c>
    </row>
    <row r="138" ht="15.75" customHeight="1">
      <c r="A138" s="19" t="s">
        <v>295</v>
      </c>
      <c r="B138" s="19" t="s">
        <v>11</v>
      </c>
      <c r="C138" s="19" t="s">
        <v>296</v>
      </c>
      <c r="D138" s="19" t="s">
        <v>21</v>
      </c>
      <c r="E138" s="19" t="s">
        <v>22</v>
      </c>
      <c r="F138" s="20">
        <v>0.0</v>
      </c>
      <c r="G138" s="20">
        <v>28573.87</v>
      </c>
      <c r="H138" s="20">
        <v>203125.04</v>
      </c>
      <c r="I138" s="20">
        <v>5058410.88</v>
      </c>
      <c r="J138" s="26">
        <v>7685310.4</v>
      </c>
      <c r="K138" s="20">
        <v>1.297542019E7</v>
      </c>
    </row>
    <row r="139" ht="15.75" hidden="1" customHeight="1">
      <c r="A139" s="19" t="s">
        <v>68</v>
      </c>
      <c r="B139" s="19" t="s">
        <v>11</v>
      </c>
      <c r="C139" s="19" t="s">
        <v>69</v>
      </c>
      <c r="D139" s="19" t="s">
        <v>13</v>
      </c>
      <c r="E139" s="19" t="s">
        <v>14</v>
      </c>
      <c r="F139" s="20">
        <v>0.0</v>
      </c>
      <c r="G139" s="20">
        <v>2.08539122E7</v>
      </c>
      <c r="H139" s="20">
        <v>1945460.52</v>
      </c>
      <c r="I139" s="20">
        <v>8.227780957E7</v>
      </c>
      <c r="J139" s="26">
        <v>7.537189363E7</v>
      </c>
      <c r="K139" s="20">
        <v>1.8044907592E8</v>
      </c>
    </row>
    <row r="140" ht="15.75" hidden="1" customHeight="1">
      <c r="A140" s="19" t="s">
        <v>68</v>
      </c>
      <c r="B140" s="19" t="s">
        <v>11</v>
      </c>
      <c r="C140" s="19" t="s">
        <v>69</v>
      </c>
      <c r="D140" s="19" t="s">
        <v>31</v>
      </c>
      <c r="E140" s="19" t="s">
        <v>32</v>
      </c>
      <c r="F140" s="20">
        <v>0.0</v>
      </c>
      <c r="G140" s="20">
        <v>0.0</v>
      </c>
      <c r="H140" s="20">
        <v>0.0</v>
      </c>
      <c r="I140" s="20">
        <v>0.0</v>
      </c>
      <c r="J140" s="26">
        <v>0.0</v>
      </c>
      <c r="K140" s="20">
        <v>0.0</v>
      </c>
    </row>
    <row r="141" ht="15.75" hidden="1" customHeight="1">
      <c r="A141" s="19" t="s">
        <v>68</v>
      </c>
      <c r="B141" s="19" t="s">
        <v>11</v>
      </c>
      <c r="C141" s="19" t="s">
        <v>69</v>
      </c>
      <c r="D141" s="19" t="s">
        <v>33</v>
      </c>
      <c r="E141" s="19" t="s">
        <v>34</v>
      </c>
      <c r="F141" s="20">
        <v>0.0</v>
      </c>
      <c r="G141" s="20">
        <v>6963.75</v>
      </c>
      <c r="H141" s="20">
        <v>649.65</v>
      </c>
      <c r="I141" s="20">
        <v>27475.05</v>
      </c>
      <c r="J141" s="26">
        <v>25168.95</v>
      </c>
      <c r="K141" s="20">
        <v>60257.4</v>
      </c>
    </row>
    <row r="142" ht="15.75" hidden="1" customHeight="1">
      <c r="A142" s="19" t="s">
        <v>68</v>
      </c>
      <c r="B142" s="19" t="s">
        <v>11</v>
      </c>
      <c r="C142" s="19" t="s">
        <v>69</v>
      </c>
      <c r="D142" s="19" t="s">
        <v>17</v>
      </c>
      <c r="E142" s="19" t="s">
        <v>18</v>
      </c>
      <c r="F142" s="20">
        <v>0.0</v>
      </c>
      <c r="G142" s="20">
        <v>457180.12</v>
      </c>
      <c r="H142" s="20">
        <v>42650.31</v>
      </c>
      <c r="I142" s="20">
        <v>1803775.63</v>
      </c>
      <c r="J142" s="26">
        <v>1652377.3</v>
      </c>
      <c r="K142" s="20">
        <v>3955983.36</v>
      </c>
    </row>
    <row r="143" ht="15.75" hidden="1" customHeight="1">
      <c r="A143" s="19" t="s">
        <v>68</v>
      </c>
      <c r="B143" s="19" t="s">
        <v>11</v>
      </c>
      <c r="C143" s="19" t="s">
        <v>69</v>
      </c>
      <c r="D143" s="19" t="s">
        <v>19</v>
      </c>
      <c r="E143" s="19" t="s">
        <v>20</v>
      </c>
      <c r="F143" s="20">
        <v>0.0</v>
      </c>
      <c r="G143" s="20">
        <v>0.0</v>
      </c>
      <c r="H143" s="20">
        <v>0.0</v>
      </c>
      <c r="I143" s="20">
        <v>0.0</v>
      </c>
      <c r="J143" s="26">
        <v>-212994.49</v>
      </c>
      <c r="K143" s="20">
        <v>-212994.49</v>
      </c>
    </row>
    <row r="144" ht="15.75" hidden="1" customHeight="1">
      <c r="A144" s="19" t="s">
        <v>68</v>
      </c>
      <c r="B144" s="19" t="s">
        <v>11</v>
      </c>
      <c r="C144" s="19" t="s">
        <v>69</v>
      </c>
      <c r="D144" s="19" t="s">
        <v>21</v>
      </c>
      <c r="E144" s="19" t="s">
        <v>22</v>
      </c>
      <c r="F144" s="20">
        <v>0.0</v>
      </c>
      <c r="G144" s="20">
        <v>36914.05</v>
      </c>
      <c r="H144" s="20">
        <v>3443.71</v>
      </c>
      <c r="I144" s="20">
        <v>145642.06</v>
      </c>
      <c r="J144" s="26">
        <v>133417.72</v>
      </c>
      <c r="K144" s="20">
        <v>319417.54</v>
      </c>
    </row>
    <row r="145" ht="15.75" hidden="1" customHeight="1">
      <c r="A145" s="19" t="s">
        <v>68</v>
      </c>
      <c r="B145" s="19" t="s">
        <v>11</v>
      </c>
      <c r="C145" s="19" t="s">
        <v>69</v>
      </c>
      <c r="D145" s="19" t="s">
        <v>39</v>
      </c>
      <c r="E145" s="19" t="s">
        <v>40</v>
      </c>
      <c r="F145" s="20">
        <v>0.0</v>
      </c>
      <c r="G145" s="20">
        <v>1.730697388E7</v>
      </c>
      <c r="H145" s="20">
        <v>1614566.81</v>
      </c>
      <c r="I145" s="20">
        <v>6.828358569E7</v>
      </c>
      <c r="J145" s="26">
        <v>6.255226267E7</v>
      </c>
      <c r="K145" s="20">
        <v>1.4975738905E8</v>
      </c>
    </row>
    <row r="146" ht="15.75" hidden="1" customHeight="1">
      <c r="A146" s="19" t="s">
        <v>70</v>
      </c>
      <c r="B146" s="19" t="s">
        <v>11</v>
      </c>
      <c r="C146" s="19" t="s">
        <v>71</v>
      </c>
      <c r="D146" s="19" t="s">
        <v>13</v>
      </c>
      <c r="E146" s="19" t="s">
        <v>14</v>
      </c>
      <c r="F146" s="20">
        <v>0.0</v>
      </c>
      <c r="G146" s="20">
        <v>5.639125429E7</v>
      </c>
      <c r="H146" s="20">
        <v>6453102.52</v>
      </c>
      <c r="I146" s="20">
        <v>2.9435123359E8</v>
      </c>
      <c r="J146" s="26">
        <v>2.7137553211E8</v>
      </c>
      <c r="K146" s="20">
        <v>6.2857112251E8</v>
      </c>
    </row>
    <row r="147" ht="15.75" hidden="1" customHeight="1">
      <c r="A147" s="19" t="s">
        <v>70</v>
      </c>
      <c r="B147" s="19" t="s">
        <v>11</v>
      </c>
      <c r="C147" s="19" t="s">
        <v>71</v>
      </c>
      <c r="D147" s="19" t="s">
        <v>15</v>
      </c>
      <c r="E147" s="19" t="s">
        <v>16</v>
      </c>
      <c r="F147" s="20">
        <v>0.0</v>
      </c>
      <c r="G147" s="20">
        <v>1517033.09</v>
      </c>
      <c r="H147" s="20">
        <v>173600.86</v>
      </c>
      <c r="I147" s="20">
        <v>7918613.75</v>
      </c>
      <c r="J147" s="26">
        <v>7300523.23</v>
      </c>
      <c r="K147" s="20">
        <v>1.690977093E7</v>
      </c>
    </row>
    <row r="148" ht="15.75" hidden="1" customHeight="1">
      <c r="A148" s="19" t="s">
        <v>70</v>
      </c>
      <c r="B148" s="19" t="s">
        <v>11</v>
      </c>
      <c r="C148" s="19" t="s">
        <v>71</v>
      </c>
      <c r="D148" s="19" t="s">
        <v>31</v>
      </c>
      <c r="E148" s="19" t="s">
        <v>32</v>
      </c>
      <c r="F148" s="20">
        <v>0.0</v>
      </c>
      <c r="G148" s="20">
        <v>0.0</v>
      </c>
      <c r="H148" s="20">
        <v>0.0</v>
      </c>
      <c r="I148" s="20">
        <v>0.0</v>
      </c>
      <c r="J148" s="26">
        <v>-20090.63</v>
      </c>
      <c r="K148" s="20">
        <v>-20090.63</v>
      </c>
    </row>
    <row r="149" ht="15.75" hidden="1" customHeight="1">
      <c r="A149" s="19" t="s">
        <v>70</v>
      </c>
      <c r="B149" s="19" t="s">
        <v>11</v>
      </c>
      <c r="C149" s="19" t="s">
        <v>71</v>
      </c>
      <c r="D149" s="19" t="s">
        <v>33</v>
      </c>
      <c r="E149" s="19" t="s">
        <v>34</v>
      </c>
      <c r="F149" s="20">
        <v>0.0</v>
      </c>
      <c r="G149" s="20">
        <v>203.77</v>
      </c>
      <c r="H149" s="20">
        <v>23.32</v>
      </c>
      <c r="I149" s="20">
        <v>1063.64</v>
      </c>
      <c r="J149" s="26">
        <v>980.62</v>
      </c>
      <c r="K149" s="20">
        <v>2271.35</v>
      </c>
    </row>
    <row r="150" ht="15.75" hidden="1" customHeight="1">
      <c r="A150" s="19" t="s">
        <v>70</v>
      </c>
      <c r="B150" s="19" t="s">
        <v>11</v>
      </c>
      <c r="C150" s="19" t="s">
        <v>71</v>
      </c>
      <c r="D150" s="19" t="s">
        <v>17</v>
      </c>
      <c r="E150" s="19" t="s">
        <v>18</v>
      </c>
      <c r="F150" s="20">
        <v>0.0</v>
      </c>
      <c r="G150" s="20">
        <v>274036.54</v>
      </c>
      <c r="H150" s="20">
        <v>31359.22</v>
      </c>
      <c r="I150" s="20">
        <v>1430416.71</v>
      </c>
      <c r="J150" s="26">
        <v>1318764.97</v>
      </c>
      <c r="K150" s="20">
        <v>3054577.44</v>
      </c>
    </row>
    <row r="151" ht="15.75" hidden="1" customHeight="1">
      <c r="A151" s="19" t="s">
        <v>70</v>
      </c>
      <c r="B151" s="19" t="s">
        <v>11</v>
      </c>
      <c r="C151" s="19" t="s">
        <v>71</v>
      </c>
      <c r="D151" s="19" t="s">
        <v>19</v>
      </c>
      <c r="E151" s="19" t="s">
        <v>20</v>
      </c>
      <c r="F151" s="20">
        <v>0.0</v>
      </c>
      <c r="G151" s="20">
        <v>0.0</v>
      </c>
      <c r="H151" s="20">
        <v>0.0</v>
      </c>
      <c r="I151" s="20">
        <v>0.0</v>
      </c>
      <c r="J151" s="26">
        <v>-193210.43</v>
      </c>
      <c r="K151" s="20">
        <v>-193210.43</v>
      </c>
    </row>
    <row r="152" ht="15.75" hidden="1" customHeight="1">
      <c r="A152" s="19" t="s">
        <v>70</v>
      </c>
      <c r="B152" s="19" t="s">
        <v>11</v>
      </c>
      <c r="C152" s="19" t="s">
        <v>71</v>
      </c>
      <c r="D152" s="19" t="s">
        <v>21</v>
      </c>
      <c r="E152" s="19" t="s">
        <v>22</v>
      </c>
      <c r="F152" s="20">
        <v>0.0</v>
      </c>
      <c r="G152" s="20">
        <v>108805.31</v>
      </c>
      <c r="H152" s="20">
        <v>12451.08</v>
      </c>
      <c r="I152" s="20">
        <v>567942.31</v>
      </c>
      <c r="J152" s="26">
        <v>523611.35</v>
      </c>
      <c r="K152" s="20">
        <v>1212810.05</v>
      </c>
    </row>
    <row r="153" ht="15.75" hidden="1" customHeight="1">
      <c r="A153" s="19" t="s">
        <v>72</v>
      </c>
      <c r="B153" s="19" t="s">
        <v>11</v>
      </c>
      <c r="C153" s="19" t="s">
        <v>73</v>
      </c>
      <c r="D153" s="19" t="s">
        <v>13</v>
      </c>
      <c r="E153" s="19" t="s">
        <v>14</v>
      </c>
      <c r="F153" s="20">
        <v>0.0</v>
      </c>
      <c r="G153" s="20">
        <v>3.727048851E7</v>
      </c>
      <c r="H153" s="20">
        <v>3380953.79</v>
      </c>
      <c r="I153" s="20">
        <v>1.6898735382E8</v>
      </c>
      <c r="J153" s="26">
        <v>1.6555172745E8</v>
      </c>
      <c r="K153" s="20">
        <v>3.7519052357E8</v>
      </c>
    </row>
    <row r="154" ht="15.75" hidden="1" customHeight="1">
      <c r="A154" s="19" t="s">
        <v>72</v>
      </c>
      <c r="B154" s="19" t="s">
        <v>11</v>
      </c>
      <c r="C154" s="19" t="s">
        <v>73</v>
      </c>
      <c r="D154" s="19" t="s">
        <v>15</v>
      </c>
      <c r="E154" s="19" t="s">
        <v>16</v>
      </c>
      <c r="F154" s="20">
        <v>0.0</v>
      </c>
      <c r="G154" s="20">
        <v>7112109.21</v>
      </c>
      <c r="H154" s="20">
        <v>645167.62</v>
      </c>
      <c r="I154" s="20">
        <v>3.224686776E7</v>
      </c>
      <c r="J154" s="26">
        <v>3.159126728E7</v>
      </c>
      <c r="K154" s="20">
        <v>7.159541187E7</v>
      </c>
    </row>
    <row r="155" ht="15.75" hidden="1" customHeight="1">
      <c r="A155" s="19" t="s">
        <v>72</v>
      </c>
      <c r="B155" s="19" t="s">
        <v>11</v>
      </c>
      <c r="C155" s="19" t="s">
        <v>73</v>
      </c>
      <c r="D155" s="19" t="s">
        <v>31</v>
      </c>
      <c r="E155" s="19" t="s">
        <v>32</v>
      </c>
      <c r="F155" s="20">
        <v>0.0</v>
      </c>
      <c r="G155" s="20">
        <v>77324.0</v>
      </c>
      <c r="H155" s="20">
        <v>7014.37</v>
      </c>
      <c r="I155" s="20">
        <v>350593.15</v>
      </c>
      <c r="J155" s="26">
        <v>343465.35</v>
      </c>
      <c r="K155" s="20">
        <v>778396.87</v>
      </c>
    </row>
    <row r="156" ht="15.75" hidden="1" customHeight="1">
      <c r="A156" s="19" t="s">
        <v>72</v>
      </c>
      <c r="B156" s="19" t="s">
        <v>11</v>
      </c>
      <c r="C156" s="19" t="s">
        <v>73</v>
      </c>
      <c r="D156" s="19" t="s">
        <v>17</v>
      </c>
      <c r="E156" s="19" t="s">
        <v>18</v>
      </c>
      <c r="F156" s="20">
        <v>0.0</v>
      </c>
      <c r="G156" s="20">
        <v>573171.01</v>
      </c>
      <c r="H156" s="20">
        <v>51994.62</v>
      </c>
      <c r="I156" s="20">
        <v>2598802.91</v>
      </c>
      <c r="J156" s="26">
        <v>2545967.5</v>
      </c>
      <c r="K156" s="20">
        <v>5769936.04</v>
      </c>
    </row>
    <row r="157" ht="15.75" hidden="1" customHeight="1">
      <c r="A157" s="19" t="s">
        <v>72</v>
      </c>
      <c r="B157" s="19" t="s">
        <v>11</v>
      </c>
      <c r="C157" s="19" t="s">
        <v>73</v>
      </c>
      <c r="D157" s="19" t="s">
        <v>19</v>
      </c>
      <c r="E157" s="19" t="s">
        <v>20</v>
      </c>
      <c r="F157" s="20">
        <v>0.0</v>
      </c>
      <c r="G157" s="20">
        <v>491021.63</v>
      </c>
      <c r="H157" s="20">
        <v>44542.52</v>
      </c>
      <c r="I157" s="20">
        <v>2226331.07</v>
      </c>
      <c r="J157" s="26">
        <v>2181068.27</v>
      </c>
      <c r="K157" s="20">
        <v>4942963.49</v>
      </c>
    </row>
    <row r="158" ht="15.75" hidden="1" customHeight="1">
      <c r="A158" s="19" t="s">
        <v>72</v>
      </c>
      <c r="B158" s="19" t="s">
        <v>11</v>
      </c>
      <c r="C158" s="19" t="s">
        <v>73</v>
      </c>
      <c r="D158" s="19" t="s">
        <v>21</v>
      </c>
      <c r="E158" s="19" t="s">
        <v>22</v>
      </c>
      <c r="F158" s="20">
        <v>0.0</v>
      </c>
      <c r="G158" s="20">
        <v>167743.03</v>
      </c>
      <c r="H158" s="20">
        <v>15216.63</v>
      </c>
      <c r="I158" s="20">
        <v>760560.18</v>
      </c>
      <c r="J158" s="26">
        <v>745097.47</v>
      </c>
      <c r="K158" s="20">
        <v>1688617.31</v>
      </c>
    </row>
    <row r="159" ht="15.75" hidden="1" customHeight="1">
      <c r="A159" s="19" t="s">
        <v>72</v>
      </c>
      <c r="B159" s="19" t="s">
        <v>11</v>
      </c>
      <c r="C159" s="19" t="s">
        <v>73</v>
      </c>
      <c r="D159" s="19" t="s">
        <v>23</v>
      </c>
      <c r="E159" s="19" t="s">
        <v>24</v>
      </c>
      <c r="F159" s="20">
        <v>0.0</v>
      </c>
      <c r="G159" s="20">
        <v>4.784210961E7</v>
      </c>
      <c r="H159" s="20">
        <v>4339947.45</v>
      </c>
      <c r="I159" s="20">
        <v>2.1691992311E8</v>
      </c>
      <c r="J159" s="26">
        <v>2.1250979543E8</v>
      </c>
      <c r="K159" s="20">
        <v>4.816117756E8</v>
      </c>
    </row>
    <row r="160" ht="15.75" hidden="1" customHeight="1">
      <c r="A160" s="19" t="s">
        <v>74</v>
      </c>
      <c r="B160" s="19" t="s">
        <v>11</v>
      </c>
      <c r="C160" s="19" t="s">
        <v>75</v>
      </c>
      <c r="D160" s="19" t="s">
        <v>13</v>
      </c>
      <c r="E160" s="19" t="s">
        <v>14</v>
      </c>
      <c r="F160" s="20">
        <v>0.0</v>
      </c>
      <c r="G160" s="20">
        <v>1.362956116E7</v>
      </c>
      <c r="H160" s="20">
        <v>569595.15</v>
      </c>
      <c r="I160" s="20">
        <v>4.870844389E7</v>
      </c>
      <c r="J160" s="26">
        <v>4.082384455E7</v>
      </c>
      <c r="K160" s="20">
        <v>1.0373144475E8</v>
      </c>
    </row>
    <row r="161" ht="15.75" hidden="1" customHeight="1">
      <c r="A161" s="19" t="s">
        <v>74</v>
      </c>
      <c r="B161" s="19" t="s">
        <v>11</v>
      </c>
      <c r="C161" s="19" t="s">
        <v>75</v>
      </c>
      <c r="D161" s="19" t="s">
        <v>15</v>
      </c>
      <c r="E161" s="19" t="s">
        <v>16</v>
      </c>
      <c r="F161" s="20">
        <v>0.0</v>
      </c>
      <c r="G161" s="20">
        <v>1950310.23</v>
      </c>
      <c r="H161" s="20">
        <v>81505.72</v>
      </c>
      <c r="I161" s="20">
        <v>6969892.51</v>
      </c>
      <c r="J161" s="26">
        <v>5841652.61</v>
      </c>
      <c r="K161" s="20">
        <v>1.484336107E7</v>
      </c>
    </row>
    <row r="162" ht="15.75" hidden="1" customHeight="1">
      <c r="A162" s="19" t="s">
        <v>74</v>
      </c>
      <c r="B162" s="19" t="s">
        <v>11</v>
      </c>
      <c r="C162" s="19" t="s">
        <v>75</v>
      </c>
      <c r="D162" s="19" t="s">
        <v>17</v>
      </c>
      <c r="E162" s="19" t="s">
        <v>18</v>
      </c>
      <c r="F162" s="20">
        <v>0.0</v>
      </c>
      <c r="G162" s="20">
        <v>301313.94</v>
      </c>
      <c r="H162" s="20">
        <v>12592.26</v>
      </c>
      <c r="I162" s="20">
        <v>1076816.29</v>
      </c>
      <c r="J162" s="26">
        <v>902508.42</v>
      </c>
      <c r="K162" s="20">
        <v>2293230.91</v>
      </c>
    </row>
    <row r="163" ht="15.75" hidden="1" customHeight="1">
      <c r="A163" s="19" t="s">
        <v>74</v>
      </c>
      <c r="B163" s="19" t="s">
        <v>11</v>
      </c>
      <c r="C163" s="19" t="s">
        <v>75</v>
      </c>
      <c r="D163" s="19" t="s">
        <v>19</v>
      </c>
      <c r="E163" s="19" t="s">
        <v>20</v>
      </c>
      <c r="F163" s="20">
        <v>0.0</v>
      </c>
      <c r="G163" s="20">
        <v>0.0</v>
      </c>
      <c r="H163" s="20">
        <v>0.0</v>
      </c>
      <c r="I163" s="20">
        <v>0.0</v>
      </c>
      <c r="J163" s="26">
        <v>-1119.48</v>
      </c>
      <c r="K163" s="20">
        <v>-1119.48</v>
      </c>
    </row>
    <row r="164" ht="15.75" hidden="1" customHeight="1">
      <c r="A164" s="19" t="s">
        <v>74</v>
      </c>
      <c r="B164" s="19" t="s">
        <v>11</v>
      </c>
      <c r="C164" s="19" t="s">
        <v>75</v>
      </c>
      <c r="D164" s="19" t="s">
        <v>21</v>
      </c>
      <c r="E164" s="19" t="s">
        <v>22</v>
      </c>
      <c r="F164" s="20">
        <v>0.0</v>
      </c>
      <c r="G164" s="20">
        <v>49790.88</v>
      </c>
      <c r="H164" s="20">
        <v>2080.82</v>
      </c>
      <c r="I164" s="20">
        <v>177939.45</v>
      </c>
      <c r="J164" s="26">
        <v>149135.79</v>
      </c>
      <c r="K164" s="20">
        <v>378946.94</v>
      </c>
    </row>
    <row r="165" ht="15.75" hidden="1" customHeight="1">
      <c r="A165" s="19" t="s">
        <v>74</v>
      </c>
      <c r="B165" s="19" t="s">
        <v>11</v>
      </c>
      <c r="C165" s="19" t="s">
        <v>75</v>
      </c>
      <c r="D165" s="19" t="s">
        <v>23</v>
      </c>
      <c r="E165" s="19" t="s">
        <v>24</v>
      </c>
      <c r="F165" s="20">
        <v>0.0</v>
      </c>
      <c r="G165" s="20">
        <v>2.210934279E7</v>
      </c>
      <c r="H165" s="20">
        <v>923975.05</v>
      </c>
      <c r="I165" s="20">
        <v>7.901293886E7</v>
      </c>
      <c r="J165" s="26">
        <v>6.622284917E7</v>
      </c>
      <c r="K165" s="20">
        <v>1.6826910587E8</v>
      </c>
    </row>
    <row r="166" ht="15.75" hidden="1" customHeight="1">
      <c r="A166" s="19" t="s">
        <v>76</v>
      </c>
      <c r="B166" s="19" t="s">
        <v>11</v>
      </c>
      <c r="C166" s="19" t="s">
        <v>77</v>
      </c>
      <c r="D166" s="19" t="s">
        <v>13</v>
      </c>
      <c r="E166" s="19" t="s">
        <v>14</v>
      </c>
      <c r="F166" s="20">
        <v>0.0</v>
      </c>
      <c r="G166" s="20">
        <v>1.887985054E7</v>
      </c>
      <c r="H166" s="20">
        <v>942727.81</v>
      </c>
      <c r="I166" s="20">
        <v>8.066663066E7</v>
      </c>
      <c r="J166" s="26">
        <v>8.198713535E7</v>
      </c>
      <c r="K166" s="20">
        <v>1.8247634436E8</v>
      </c>
    </row>
    <row r="167" ht="15.75" hidden="1" customHeight="1">
      <c r="A167" s="19" t="s">
        <v>76</v>
      </c>
      <c r="B167" s="19" t="s">
        <v>11</v>
      </c>
      <c r="C167" s="19" t="s">
        <v>77</v>
      </c>
      <c r="D167" s="19" t="s">
        <v>15</v>
      </c>
      <c r="E167" s="19" t="s">
        <v>16</v>
      </c>
      <c r="F167" s="20">
        <v>0.0</v>
      </c>
      <c r="G167" s="20">
        <v>4298237.49</v>
      </c>
      <c r="H167" s="20">
        <v>214623.94</v>
      </c>
      <c r="I167" s="20">
        <v>1.83647818E7</v>
      </c>
      <c r="J167" s="26">
        <v>1.866541144E7</v>
      </c>
      <c r="K167" s="20">
        <v>4.154305467E7</v>
      </c>
    </row>
    <row r="168" ht="15.75" hidden="1" customHeight="1">
      <c r="A168" s="19" t="s">
        <v>76</v>
      </c>
      <c r="B168" s="19" t="s">
        <v>11</v>
      </c>
      <c r="C168" s="19" t="s">
        <v>77</v>
      </c>
      <c r="D168" s="19" t="s">
        <v>17</v>
      </c>
      <c r="E168" s="19" t="s">
        <v>18</v>
      </c>
      <c r="F168" s="20">
        <v>0.0</v>
      </c>
      <c r="G168" s="20">
        <v>1002602.73</v>
      </c>
      <c r="H168" s="20">
        <v>50062.97</v>
      </c>
      <c r="I168" s="20">
        <v>4283751.28</v>
      </c>
      <c r="J168" s="26">
        <v>4353875.87</v>
      </c>
      <c r="K168" s="20">
        <v>9690292.85</v>
      </c>
    </row>
    <row r="169" ht="15.75" hidden="1" customHeight="1">
      <c r="A169" s="19" t="s">
        <v>76</v>
      </c>
      <c r="B169" s="19" t="s">
        <v>11</v>
      </c>
      <c r="C169" s="19" t="s">
        <v>77</v>
      </c>
      <c r="D169" s="19" t="s">
        <v>19</v>
      </c>
      <c r="E169" s="19" t="s">
        <v>20</v>
      </c>
      <c r="F169" s="20">
        <v>0.0</v>
      </c>
      <c r="G169" s="20">
        <v>0.0</v>
      </c>
      <c r="H169" s="20">
        <v>0.0</v>
      </c>
      <c r="I169" s="20">
        <v>0.0</v>
      </c>
      <c r="J169" s="26">
        <v>-167725.85</v>
      </c>
      <c r="K169" s="20">
        <v>-167725.85</v>
      </c>
    </row>
    <row r="170" ht="15.75" hidden="1" customHeight="1">
      <c r="A170" s="19" t="s">
        <v>76</v>
      </c>
      <c r="B170" s="19" t="s">
        <v>11</v>
      </c>
      <c r="C170" s="19" t="s">
        <v>77</v>
      </c>
      <c r="D170" s="19" t="s">
        <v>21</v>
      </c>
      <c r="E170" s="19" t="s">
        <v>22</v>
      </c>
      <c r="F170" s="20">
        <v>0.0</v>
      </c>
      <c r="G170" s="20">
        <v>324105.69</v>
      </c>
      <c r="H170" s="20">
        <v>16183.57</v>
      </c>
      <c r="I170" s="20">
        <v>1384783.93</v>
      </c>
      <c r="J170" s="26">
        <v>1407452.7</v>
      </c>
      <c r="K170" s="20">
        <v>3132525.89</v>
      </c>
    </row>
    <row r="171" ht="15.75" hidden="1" customHeight="1">
      <c r="A171" s="19" t="s">
        <v>76</v>
      </c>
      <c r="B171" s="19" t="s">
        <v>11</v>
      </c>
      <c r="C171" s="19" t="s">
        <v>77</v>
      </c>
      <c r="D171" s="19" t="s">
        <v>39</v>
      </c>
      <c r="E171" s="19" t="s">
        <v>40</v>
      </c>
      <c r="F171" s="20">
        <v>0.0</v>
      </c>
      <c r="G171" s="20">
        <v>3071689.55</v>
      </c>
      <c r="H171" s="20">
        <v>153378.71</v>
      </c>
      <c r="I171" s="20">
        <v>1.312419533E7</v>
      </c>
      <c r="J171" s="26">
        <v>1.33390371E7</v>
      </c>
      <c r="K171" s="20">
        <v>2.968830069E7</v>
      </c>
    </row>
    <row r="172" ht="15.75" hidden="1" customHeight="1">
      <c r="A172" s="19" t="s">
        <v>78</v>
      </c>
      <c r="B172" s="19" t="s">
        <v>11</v>
      </c>
      <c r="C172" s="19" t="s">
        <v>79</v>
      </c>
      <c r="D172" s="19" t="s">
        <v>15</v>
      </c>
      <c r="E172" s="19" t="s">
        <v>16</v>
      </c>
      <c r="F172" s="20">
        <v>0.0</v>
      </c>
      <c r="G172" s="20">
        <v>3.062869022E7</v>
      </c>
      <c r="H172" s="20">
        <v>1344818.82</v>
      </c>
      <c r="I172" s="20">
        <v>9.986218094E7</v>
      </c>
      <c r="J172" s="26">
        <v>7.338283852E7</v>
      </c>
      <c r="K172" s="20">
        <v>2.052185285E8</v>
      </c>
    </row>
    <row r="173" ht="15.75" hidden="1" customHeight="1">
      <c r="A173" s="19" t="s">
        <v>78</v>
      </c>
      <c r="B173" s="19" t="s">
        <v>11</v>
      </c>
      <c r="C173" s="19" t="s">
        <v>79</v>
      </c>
      <c r="D173" s="19" t="s">
        <v>56</v>
      </c>
      <c r="E173" s="19" t="s">
        <v>57</v>
      </c>
      <c r="F173" s="20">
        <v>0.0</v>
      </c>
      <c r="G173" s="20">
        <v>1.10303971E7</v>
      </c>
      <c r="H173" s="20">
        <v>484313.42</v>
      </c>
      <c r="I173" s="20">
        <v>3.596365054E7</v>
      </c>
      <c r="J173" s="26">
        <v>2.642756983E7</v>
      </c>
      <c r="K173" s="20">
        <v>7.390593089E7</v>
      </c>
    </row>
    <row r="174" ht="15.75" hidden="1" customHeight="1">
      <c r="A174" s="19" t="s">
        <v>78</v>
      </c>
      <c r="B174" s="19" t="s">
        <v>11</v>
      </c>
      <c r="C174" s="19" t="s">
        <v>79</v>
      </c>
      <c r="D174" s="19" t="s">
        <v>17</v>
      </c>
      <c r="E174" s="19" t="s">
        <v>18</v>
      </c>
      <c r="F174" s="20">
        <v>0.0</v>
      </c>
      <c r="G174" s="20">
        <v>626395.56</v>
      </c>
      <c r="H174" s="20">
        <v>27503.25</v>
      </c>
      <c r="I174" s="20">
        <v>2042308.26</v>
      </c>
      <c r="J174" s="26">
        <v>1500772.12</v>
      </c>
      <c r="K174" s="20">
        <v>4196979.19</v>
      </c>
    </row>
    <row r="175" ht="15.75" hidden="1" customHeight="1">
      <c r="A175" s="19" t="s">
        <v>78</v>
      </c>
      <c r="B175" s="19" t="s">
        <v>11</v>
      </c>
      <c r="C175" s="19" t="s">
        <v>79</v>
      </c>
      <c r="D175" s="19" t="s">
        <v>19</v>
      </c>
      <c r="E175" s="19" t="s">
        <v>20</v>
      </c>
      <c r="F175" s="20">
        <v>0.0</v>
      </c>
      <c r="G175" s="20">
        <v>0.0</v>
      </c>
      <c r="H175" s="20">
        <v>0.0</v>
      </c>
      <c r="I175" s="20">
        <v>0.0</v>
      </c>
      <c r="J175" s="26">
        <v>-471421.98</v>
      </c>
      <c r="K175" s="20">
        <v>-471421.98</v>
      </c>
    </row>
    <row r="176" ht="15.75" hidden="1" customHeight="1">
      <c r="A176" s="19" t="s">
        <v>78</v>
      </c>
      <c r="B176" s="19" t="s">
        <v>11</v>
      </c>
      <c r="C176" s="19" t="s">
        <v>79</v>
      </c>
      <c r="D176" s="19" t="s">
        <v>21</v>
      </c>
      <c r="E176" s="19" t="s">
        <v>22</v>
      </c>
      <c r="F176" s="20">
        <v>0.0</v>
      </c>
      <c r="G176" s="20">
        <v>132218.48</v>
      </c>
      <c r="H176" s="20">
        <v>5805.34</v>
      </c>
      <c r="I176" s="20">
        <v>431086.86</v>
      </c>
      <c r="J176" s="26">
        <v>316780.36</v>
      </c>
      <c r="K176" s="20">
        <v>885891.04</v>
      </c>
    </row>
    <row r="177" ht="15.75" hidden="1" customHeight="1">
      <c r="A177" s="19" t="s">
        <v>78</v>
      </c>
      <c r="B177" s="19" t="s">
        <v>11</v>
      </c>
      <c r="C177" s="19" t="s">
        <v>79</v>
      </c>
      <c r="D177" s="19" t="s">
        <v>23</v>
      </c>
      <c r="E177" s="19" t="s">
        <v>24</v>
      </c>
      <c r="F177" s="20">
        <v>0.0</v>
      </c>
      <c r="G177" s="20">
        <v>1.2333658364E8</v>
      </c>
      <c r="H177" s="20">
        <v>5415359.17</v>
      </c>
      <c r="I177" s="20">
        <v>4.021282054E8</v>
      </c>
      <c r="J177" s="26">
        <v>2.9550034745E8</v>
      </c>
      <c r="K177" s="20">
        <v>8.2638049566E8</v>
      </c>
    </row>
    <row r="178" ht="15.75" hidden="1" customHeight="1">
      <c r="A178" s="19" t="s">
        <v>80</v>
      </c>
      <c r="B178" s="19" t="s">
        <v>11</v>
      </c>
      <c r="C178" s="19" t="s">
        <v>81</v>
      </c>
      <c r="D178" s="19" t="s">
        <v>13</v>
      </c>
      <c r="E178" s="19" t="s">
        <v>14</v>
      </c>
      <c r="F178" s="20">
        <v>0.0</v>
      </c>
      <c r="G178" s="20">
        <v>6.777838828E7</v>
      </c>
      <c r="H178" s="20">
        <v>4467561.15</v>
      </c>
      <c r="I178" s="20">
        <v>1.3874449443E8</v>
      </c>
      <c r="J178" s="26">
        <v>1.1203633397E8</v>
      </c>
      <c r="K178" s="20">
        <v>3.2302677783E8</v>
      </c>
    </row>
    <row r="179" ht="15.75" hidden="1" customHeight="1">
      <c r="A179" s="19" t="s">
        <v>80</v>
      </c>
      <c r="B179" s="19" t="s">
        <v>11</v>
      </c>
      <c r="C179" s="19" t="s">
        <v>81</v>
      </c>
      <c r="D179" s="19" t="s">
        <v>17</v>
      </c>
      <c r="E179" s="19" t="s">
        <v>18</v>
      </c>
      <c r="F179" s="20">
        <v>0.0</v>
      </c>
      <c r="G179" s="20">
        <v>448986.12</v>
      </c>
      <c r="H179" s="20">
        <v>29594.58</v>
      </c>
      <c r="I179" s="20">
        <v>919088.73</v>
      </c>
      <c r="J179" s="26">
        <v>742165.18</v>
      </c>
      <c r="K179" s="20">
        <v>2139834.61</v>
      </c>
    </row>
    <row r="180" ht="15.75" hidden="1" customHeight="1">
      <c r="A180" s="19" t="s">
        <v>80</v>
      </c>
      <c r="B180" s="19" t="s">
        <v>11</v>
      </c>
      <c r="C180" s="19" t="s">
        <v>81</v>
      </c>
      <c r="D180" s="19" t="s">
        <v>19</v>
      </c>
      <c r="E180" s="19" t="s">
        <v>20</v>
      </c>
      <c r="F180" s="20">
        <v>0.0</v>
      </c>
      <c r="G180" s="20">
        <v>0.0</v>
      </c>
      <c r="H180" s="20">
        <v>0.0</v>
      </c>
      <c r="I180" s="20">
        <v>0.0</v>
      </c>
      <c r="J180" s="26">
        <v>-97394.76</v>
      </c>
      <c r="K180" s="20">
        <v>-97394.76</v>
      </c>
    </row>
    <row r="181" ht="15.75" hidden="1" customHeight="1">
      <c r="A181" s="19" t="s">
        <v>80</v>
      </c>
      <c r="B181" s="19" t="s">
        <v>11</v>
      </c>
      <c r="C181" s="19" t="s">
        <v>81</v>
      </c>
      <c r="D181" s="19" t="s">
        <v>21</v>
      </c>
      <c r="E181" s="19" t="s">
        <v>22</v>
      </c>
      <c r="F181" s="20">
        <v>0.0</v>
      </c>
      <c r="G181" s="20">
        <v>62418.6</v>
      </c>
      <c r="H181" s="20">
        <v>4114.27</v>
      </c>
      <c r="I181" s="20">
        <v>127772.84</v>
      </c>
      <c r="J181" s="26">
        <v>103176.71</v>
      </c>
      <c r="K181" s="20">
        <v>297482.42</v>
      </c>
    </row>
    <row r="182" ht="15.75" customHeight="1">
      <c r="A182" s="19" t="s">
        <v>297</v>
      </c>
      <c r="B182" s="19" t="s">
        <v>11</v>
      </c>
      <c r="C182" s="19" t="s">
        <v>298</v>
      </c>
      <c r="D182" s="19" t="s">
        <v>13</v>
      </c>
      <c r="E182" s="19" t="s">
        <v>14</v>
      </c>
      <c r="F182" s="20">
        <v>0.0</v>
      </c>
      <c r="G182" s="20">
        <v>1.4666655272E8</v>
      </c>
      <c r="H182" s="20">
        <v>3.824032106E7</v>
      </c>
      <c r="I182" s="20">
        <v>3.3413964777E8</v>
      </c>
      <c r="J182" s="26">
        <v>3.0595482005E8</v>
      </c>
      <c r="K182" s="20">
        <v>8.250013416E8</v>
      </c>
    </row>
    <row r="183" ht="15.75" customHeight="1">
      <c r="A183" s="19" t="s">
        <v>297</v>
      </c>
      <c r="B183" s="19" t="s">
        <v>11</v>
      </c>
      <c r="C183" s="19" t="s">
        <v>298</v>
      </c>
      <c r="D183" s="19" t="s">
        <v>15</v>
      </c>
      <c r="E183" s="19" t="s">
        <v>16</v>
      </c>
      <c r="F183" s="20">
        <v>0.0</v>
      </c>
      <c r="G183" s="20">
        <v>821994.48</v>
      </c>
      <c r="H183" s="20">
        <v>214318.35</v>
      </c>
      <c r="I183" s="20">
        <v>1872689.74</v>
      </c>
      <c r="J183" s="26">
        <v>1714727.53</v>
      </c>
      <c r="K183" s="20">
        <v>4623730.1</v>
      </c>
    </row>
    <row r="184" ht="15.75" customHeight="1">
      <c r="A184" s="19" t="s">
        <v>297</v>
      </c>
      <c r="B184" s="19" t="s">
        <v>11</v>
      </c>
      <c r="C184" s="19" t="s">
        <v>298</v>
      </c>
      <c r="D184" s="19" t="s">
        <v>31</v>
      </c>
      <c r="E184" s="19" t="s">
        <v>32</v>
      </c>
      <c r="F184" s="20">
        <v>0.0</v>
      </c>
      <c r="G184" s="20">
        <v>189901.62</v>
      </c>
      <c r="H184" s="20">
        <v>49512.99</v>
      </c>
      <c r="I184" s="20">
        <v>432638.94</v>
      </c>
      <c r="J184" s="26">
        <v>396145.66</v>
      </c>
      <c r="K184" s="20">
        <v>1068199.21</v>
      </c>
    </row>
    <row r="185" ht="15.75" customHeight="1">
      <c r="A185" s="19" t="s">
        <v>297</v>
      </c>
      <c r="B185" s="19" t="s">
        <v>11</v>
      </c>
      <c r="C185" s="19" t="s">
        <v>298</v>
      </c>
      <c r="D185" s="19" t="s">
        <v>33</v>
      </c>
      <c r="E185" s="19" t="s">
        <v>34</v>
      </c>
      <c r="F185" s="20">
        <v>0.0</v>
      </c>
      <c r="G185" s="20">
        <v>894497.93</v>
      </c>
      <c r="H185" s="20">
        <v>233222.14</v>
      </c>
      <c r="I185" s="20">
        <v>2037869.01</v>
      </c>
      <c r="J185" s="26">
        <v>1865973.86</v>
      </c>
      <c r="K185" s="20">
        <v>5031562.94</v>
      </c>
    </row>
    <row r="186" ht="15.75" customHeight="1">
      <c r="A186" s="19" t="s">
        <v>297</v>
      </c>
      <c r="B186" s="19" t="s">
        <v>11</v>
      </c>
      <c r="C186" s="19" t="s">
        <v>298</v>
      </c>
      <c r="D186" s="19" t="s">
        <v>148</v>
      </c>
      <c r="E186" s="19" t="s">
        <v>149</v>
      </c>
      <c r="F186" s="20">
        <v>0.0</v>
      </c>
      <c r="G186" s="20">
        <v>5356.2</v>
      </c>
      <c r="H186" s="20">
        <v>1396.52</v>
      </c>
      <c r="I186" s="20">
        <v>12202.64</v>
      </c>
      <c r="J186" s="26">
        <v>11173.34</v>
      </c>
      <c r="K186" s="20">
        <v>30128.7</v>
      </c>
    </row>
    <row r="187" ht="15.75" customHeight="1">
      <c r="A187" s="19" t="s">
        <v>297</v>
      </c>
      <c r="B187" s="19" t="s">
        <v>11</v>
      </c>
      <c r="C187" s="19" t="s">
        <v>298</v>
      </c>
      <c r="D187" s="19" t="s">
        <v>64</v>
      </c>
      <c r="E187" s="19" t="s">
        <v>65</v>
      </c>
      <c r="F187" s="20">
        <v>0.0</v>
      </c>
      <c r="G187" s="20">
        <v>5029762.66</v>
      </c>
      <c r="H187" s="20">
        <v>1311408.33</v>
      </c>
      <c r="I187" s="20">
        <v>1.14589393E7</v>
      </c>
      <c r="J187" s="26">
        <v>1.049237268E7</v>
      </c>
      <c r="K187" s="20">
        <v>2.829248297E7</v>
      </c>
    </row>
    <row r="188" ht="15.75" customHeight="1">
      <c r="A188" s="19" t="s">
        <v>297</v>
      </c>
      <c r="B188" s="19" t="s">
        <v>11</v>
      </c>
      <c r="C188" s="19" t="s">
        <v>298</v>
      </c>
      <c r="D188" s="19" t="s">
        <v>17</v>
      </c>
      <c r="E188" s="19" t="s">
        <v>18</v>
      </c>
      <c r="F188" s="20">
        <v>0.0</v>
      </c>
      <c r="G188" s="20">
        <v>733878.23</v>
      </c>
      <c r="H188" s="20">
        <v>191343.82</v>
      </c>
      <c r="I188" s="20">
        <v>1671940.94</v>
      </c>
      <c r="J188" s="26">
        <v>1530911.98</v>
      </c>
      <c r="K188" s="20">
        <v>4128074.97</v>
      </c>
    </row>
    <row r="189" ht="15.75" customHeight="1">
      <c r="A189" s="19" t="s">
        <v>297</v>
      </c>
      <c r="B189" s="19" t="s">
        <v>11</v>
      </c>
      <c r="C189" s="19" t="s">
        <v>298</v>
      </c>
      <c r="D189" s="19" t="s">
        <v>19</v>
      </c>
      <c r="E189" s="19" t="s">
        <v>20</v>
      </c>
      <c r="F189" s="20">
        <v>0.0</v>
      </c>
      <c r="G189" s="20">
        <v>0.0</v>
      </c>
      <c r="H189" s="20">
        <v>0.0</v>
      </c>
      <c r="I189" s="20">
        <v>0.0</v>
      </c>
      <c r="J189" s="26">
        <v>-1938656.64</v>
      </c>
      <c r="K189" s="20">
        <v>-1938656.64</v>
      </c>
    </row>
    <row r="190" ht="15.75" customHeight="1">
      <c r="A190" s="19" t="s">
        <v>297</v>
      </c>
      <c r="B190" s="19" t="s">
        <v>11</v>
      </c>
      <c r="C190" s="19" t="s">
        <v>298</v>
      </c>
      <c r="D190" s="19" t="s">
        <v>196</v>
      </c>
      <c r="E190" s="19" t="s">
        <v>197</v>
      </c>
      <c r="F190" s="20">
        <v>0.0</v>
      </c>
      <c r="G190" s="20">
        <v>0.0</v>
      </c>
      <c r="H190" s="20">
        <v>0.0</v>
      </c>
      <c r="I190" s="20">
        <v>0.0</v>
      </c>
      <c r="J190" s="26">
        <v>-68586.57</v>
      </c>
      <c r="K190" s="20">
        <v>-68586.57</v>
      </c>
    </row>
    <row r="191" ht="15.75" customHeight="1">
      <c r="A191" s="19" t="s">
        <v>297</v>
      </c>
      <c r="B191" s="19" t="s">
        <v>11</v>
      </c>
      <c r="C191" s="19" t="s">
        <v>298</v>
      </c>
      <c r="D191" s="19" t="s">
        <v>184</v>
      </c>
      <c r="E191" s="19" t="s">
        <v>185</v>
      </c>
      <c r="F191" s="20">
        <v>0.0</v>
      </c>
      <c r="G191" s="20">
        <v>1738.16</v>
      </c>
      <c r="H191" s="20">
        <v>453.19</v>
      </c>
      <c r="I191" s="20">
        <v>3959.91</v>
      </c>
      <c r="J191" s="26">
        <v>3625.89</v>
      </c>
      <c r="K191" s="20">
        <v>9777.15</v>
      </c>
    </row>
    <row r="192" ht="15.75" customHeight="1">
      <c r="A192" s="19" t="s">
        <v>297</v>
      </c>
      <c r="B192" s="19" t="s">
        <v>11</v>
      </c>
      <c r="C192" s="19" t="s">
        <v>298</v>
      </c>
      <c r="D192" s="19" t="s">
        <v>21</v>
      </c>
      <c r="E192" s="19" t="s">
        <v>22</v>
      </c>
      <c r="F192" s="20">
        <v>0.0</v>
      </c>
      <c r="G192" s="20">
        <v>538330.0</v>
      </c>
      <c r="H192" s="20">
        <v>140358.6</v>
      </c>
      <c r="I192" s="20">
        <v>1226437.75</v>
      </c>
      <c r="J192" s="26">
        <v>1122987.19</v>
      </c>
      <c r="K192" s="20">
        <v>3028113.54</v>
      </c>
    </row>
    <row r="193" ht="15.75" customHeight="1">
      <c r="A193" s="19" t="s">
        <v>297</v>
      </c>
      <c r="B193" s="19" t="s">
        <v>11</v>
      </c>
      <c r="C193" s="19" t="s">
        <v>298</v>
      </c>
      <c r="D193" s="19" t="s">
        <v>39</v>
      </c>
      <c r="E193" s="19" t="s">
        <v>40</v>
      </c>
      <c r="F193" s="20">
        <v>0.0</v>
      </c>
      <c r="G193" s="20">
        <v>0.0</v>
      </c>
      <c r="H193" s="20">
        <v>0.0</v>
      </c>
      <c r="I193" s="20">
        <v>0.0</v>
      </c>
      <c r="J193" s="26">
        <v>-29976.2</v>
      </c>
      <c r="K193" s="20">
        <v>-29976.2</v>
      </c>
    </row>
    <row r="194" ht="15.75" hidden="1" customHeight="1">
      <c r="A194" s="19" t="s">
        <v>82</v>
      </c>
      <c r="B194" s="19" t="s">
        <v>11</v>
      </c>
      <c r="C194" s="19" t="s">
        <v>83</v>
      </c>
      <c r="D194" s="19" t="s">
        <v>13</v>
      </c>
      <c r="E194" s="19" t="s">
        <v>14</v>
      </c>
      <c r="F194" s="20">
        <v>0.0</v>
      </c>
      <c r="G194" s="20">
        <v>1.387532131E7</v>
      </c>
      <c r="H194" s="20">
        <v>944678.92</v>
      </c>
      <c r="I194" s="20">
        <v>8.219706223E7</v>
      </c>
      <c r="J194" s="26">
        <v>7.51084867E7</v>
      </c>
      <c r="K194" s="20">
        <v>1.7212554916E8</v>
      </c>
    </row>
    <row r="195" ht="15.75" hidden="1" customHeight="1">
      <c r="A195" s="19" t="s">
        <v>82</v>
      </c>
      <c r="B195" s="19" t="s">
        <v>11</v>
      </c>
      <c r="C195" s="19" t="s">
        <v>83</v>
      </c>
      <c r="D195" s="19" t="s">
        <v>15</v>
      </c>
      <c r="E195" s="19" t="s">
        <v>16</v>
      </c>
      <c r="F195" s="20">
        <v>0.0</v>
      </c>
      <c r="G195" s="20">
        <v>9223000.29</v>
      </c>
      <c r="H195" s="20">
        <v>627933.13</v>
      </c>
      <c r="I195" s="20">
        <v>5.463682691E7</v>
      </c>
      <c r="J195" s="26">
        <v>4.992501285E7</v>
      </c>
      <c r="K195" s="20">
        <v>1.1441277318E8</v>
      </c>
    </row>
    <row r="196" ht="15.75" hidden="1" customHeight="1">
      <c r="A196" s="19" t="s">
        <v>82</v>
      </c>
      <c r="B196" s="19" t="s">
        <v>11</v>
      </c>
      <c r="C196" s="19" t="s">
        <v>83</v>
      </c>
      <c r="D196" s="19" t="s">
        <v>17</v>
      </c>
      <c r="E196" s="19" t="s">
        <v>18</v>
      </c>
      <c r="F196" s="20">
        <v>0.0</v>
      </c>
      <c r="G196" s="20">
        <v>118752.21</v>
      </c>
      <c r="H196" s="20">
        <v>8085.05</v>
      </c>
      <c r="I196" s="20">
        <v>703485.15</v>
      </c>
      <c r="J196" s="26">
        <v>642817.44</v>
      </c>
      <c r="K196" s="20">
        <v>1473139.85</v>
      </c>
    </row>
    <row r="197" ht="15.75" hidden="1" customHeight="1">
      <c r="A197" s="19" t="s">
        <v>82</v>
      </c>
      <c r="B197" s="19" t="s">
        <v>11</v>
      </c>
      <c r="C197" s="19" t="s">
        <v>83</v>
      </c>
      <c r="D197" s="19" t="s">
        <v>19</v>
      </c>
      <c r="E197" s="19" t="s">
        <v>20</v>
      </c>
      <c r="F197" s="20">
        <v>0.0</v>
      </c>
      <c r="G197" s="20">
        <v>0.0</v>
      </c>
      <c r="H197" s="20">
        <v>0.0</v>
      </c>
      <c r="I197" s="20">
        <v>0.0</v>
      </c>
      <c r="J197" s="26">
        <v>-510604.48</v>
      </c>
      <c r="K197" s="20">
        <v>-510604.48</v>
      </c>
    </row>
    <row r="198" ht="15.75" hidden="1" customHeight="1">
      <c r="A198" s="19" t="s">
        <v>82</v>
      </c>
      <c r="B198" s="19" t="s">
        <v>11</v>
      </c>
      <c r="C198" s="19" t="s">
        <v>83</v>
      </c>
      <c r="D198" s="19" t="s">
        <v>21</v>
      </c>
      <c r="E198" s="19" t="s">
        <v>22</v>
      </c>
      <c r="F198" s="20">
        <v>0.0</v>
      </c>
      <c r="G198" s="20">
        <v>36204.19</v>
      </c>
      <c r="H198" s="20">
        <v>2464.9</v>
      </c>
      <c r="I198" s="20">
        <v>214472.71</v>
      </c>
      <c r="J198" s="26">
        <v>195976.84</v>
      </c>
      <c r="K198" s="20">
        <v>449118.64</v>
      </c>
    </row>
    <row r="199" ht="15.75" hidden="1" customHeight="1">
      <c r="A199" s="19" t="s">
        <v>84</v>
      </c>
      <c r="B199" s="19" t="s">
        <v>11</v>
      </c>
      <c r="C199" s="19" t="s">
        <v>85</v>
      </c>
      <c r="D199" s="19" t="s">
        <v>13</v>
      </c>
      <c r="E199" s="19" t="s">
        <v>14</v>
      </c>
      <c r="F199" s="20">
        <v>0.0</v>
      </c>
      <c r="G199" s="20">
        <v>2.631600119E7</v>
      </c>
      <c r="H199" s="20">
        <v>3801522.21</v>
      </c>
      <c r="I199" s="20">
        <v>2.5432555851E8</v>
      </c>
      <c r="J199" s="26">
        <v>2.8678519615E8</v>
      </c>
      <c r="K199" s="20">
        <v>5.7122827806E8</v>
      </c>
    </row>
    <row r="200" ht="15.75" hidden="1" customHeight="1">
      <c r="A200" s="19" t="s">
        <v>84</v>
      </c>
      <c r="B200" s="19" t="s">
        <v>11</v>
      </c>
      <c r="C200" s="19" t="s">
        <v>85</v>
      </c>
      <c r="D200" s="19" t="s">
        <v>17</v>
      </c>
      <c r="E200" s="19" t="s">
        <v>18</v>
      </c>
      <c r="F200" s="20">
        <v>0.0</v>
      </c>
      <c r="G200" s="20">
        <v>149967.88</v>
      </c>
      <c r="H200" s="20">
        <v>21663.86</v>
      </c>
      <c r="I200" s="20">
        <v>1449333.58</v>
      </c>
      <c r="J200" s="26">
        <v>1634312.4</v>
      </c>
      <c r="K200" s="20">
        <v>3255277.72</v>
      </c>
    </row>
    <row r="201" ht="15.75" hidden="1" customHeight="1">
      <c r="A201" s="19" t="s">
        <v>84</v>
      </c>
      <c r="B201" s="19" t="s">
        <v>11</v>
      </c>
      <c r="C201" s="19" t="s">
        <v>85</v>
      </c>
      <c r="D201" s="19" t="s">
        <v>19</v>
      </c>
      <c r="E201" s="19" t="s">
        <v>20</v>
      </c>
      <c r="F201" s="20">
        <v>0.0</v>
      </c>
      <c r="G201" s="20">
        <v>0.0</v>
      </c>
      <c r="H201" s="20">
        <v>0.0</v>
      </c>
      <c r="I201" s="20">
        <v>0.0</v>
      </c>
      <c r="J201" s="26">
        <v>-821071.24</v>
      </c>
      <c r="K201" s="20">
        <v>-821071.24</v>
      </c>
    </row>
    <row r="202" ht="15.75" hidden="1" customHeight="1">
      <c r="A202" s="19" t="s">
        <v>84</v>
      </c>
      <c r="B202" s="19" t="s">
        <v>11</v>
      </c>
      <c r="C202" s="19" t="s">
        <v>85</v>
      </c>
      <c r="D202" s="19" t="s">
        <v>21</v>
      </c>
      <c r="E202" s="19" t="s">
        <v>22</v>
      </c>
      <c r="F202" s="20">
        <v>0.0</v>
      </c>
      <c r="G202" s="20">
        <v>18987.93</v>
      </c>
      <c r="H202" s="20">
        <v>2742.93</v>
      </c>
      <c r="I202" s="20">
        <v>183504.91</v>
      </c>
      <c r="J202" s="26">
        <v>206925.68</v>
      </c>
      <c r="K202" s="20">
        <v>412161.45</v>
      </c>
    </row>
    <row r="203" ht="15.75" hidden="1" customHeight="1">
      <c r="A203" s="19" t="s">
        <v>86</v>
      </c>
      <c r="B203" s="19" t="s">
        <v>11</v>
      </c>
      <c r="C203" s="19" t="s">
        <v>87</v>
      </c>
      <c r="D203" s="19" t="s">
        <v>13</v>
      </c>
      <c r="E203" s="19" t="s">
        <v>14</v>
      </c>
      <c r="F203" s="20">
        <v>0.0</v>
      </c>
      <c r="G203" s="20">
        <v>9191697.05</v>
      </c>
      <c r="H203" s="20">
        <v>1199154.84</v>
      </c>
      <c r="I203" s="20">
        <v>6.509807253E7</v>
      </c>
      <c r="J203" s="26">
        <v>7.569725701E7</v>
      </c>
      <c r="K203" s="20">
        <v>1.5118618143E8</v>
      </c>
    </row>
    <row r="204" ht="15.75" hidden="1" customHeight="1">
      <c r="A204" s="19" t="s">
        <v>86</v>
      </c>
      <c r="B204" s="19" t="s">
        <v>11</v>
      </c>
      <c r="C204" s="19" t="s">
        <v>87</v>
      </c>
      <c r="D204" s="19" t="s">
        <v>15</v>
      </c>
      <c r="E204" s="19" t="s">
        <v>16</v>
      </c>
      <c r="F204" s="20">
        <v>0.0</v>
      </c>
      <c r="G204" s="20">
        <v>5558.02</v>
      </c>
      <c r="H204" s="20">
        <v>725.1</v>
      </c>
      <c r="I204" s="20">
        <v>39363.39</v>
      </c>
      <c r="J204" s="26">
        <v>45772.49</v>
      </c>
      <c r="K204" s="20">
        <v>91419.0</v>
      </c>
    </row>
    <row r="205" ht="15.75" hidden="1" customHeight="1">
      <c r="A205" s="19" t="s">
        <v>86</v>
      </c>
      <c r="B205" s="19" t="s">
        <v>11</v>
      </c>
      <c r="C205" s="19" t="s">
        <v>87</v>
      </c>
      <c r="D205" s="19" t="s">
        <v>17</v>
      </c>
      <c r="E205" s="19" t="s">
        <v>18</v>
      </c>
      <c r="F205" s="20">
        <v>0.0</v>
      </c>
      <c r="G205" s="20">
        <v>127942.67</v>
      </c>
      <c r="H205" s="20">
        <v>16691.48</v>
      </c>
      <c r="I205" s="20">
        <v>906124.43</v>
      </c>
      <c r="J205" s="26">
        <v>1053658.44</v>
      </c>
      <c r="K205" s="20">
        <v>2104417.02</v>
      </c>
    </row>
    <row r="206" ht="15.75" hidden="1" customHeight="1">
      <c r="A206" s="19" t="s">
        <v>86</v>
      </c>
      <c r="B206" s="19" t="s">
        <v>11</v>
      </c>
      <c r="C206" s="19" t="s">
        <v>87</v>
      </c>
      <c r="D206" s="19" t="s">
        <v>19</v>
      </c>
      <c r="E206" s="19" t="s">
        <v>20</v>
      </c>
      <c r="F206" s="20">
        <v>0.0</v>
      </c>
      <c r="G206" s="20">
        <v>0.0</v>
      </c>
      <c r="H206" s="20">
        <v>0.0</v>
      </c>
      <c r="I206" s="20">
        <v>0.0</v>
      </c>
      <c r="J206" s="26">
        <v>-1397021.84</v>
      </c>
      <c r="K206" s="20">
        <v>-1397021.84</v>
      </c>
    </row>
    <row r="207" ht="15.75" hidden="1" customHeight="1">
      <c r="A207" s="19" t="s">
        <v>86</v>
      </c>
      <c r="B207" s="19" t="s">
        <v>11</v>
      </c>
      <c r="C207" s="19" t="s">
        <v>87</v>
      </c>
      <c r="D207" s="19" t="s">
        <v>21</v>
      </c>
      <c r="E207" s="19" t="s">
        <v>22</v>
      </c>
      <c r="F207" s="20">
        <v>0.0</v>
      </c>
      <c r="G207" s="20">
        <v>99950.26</v>
      </c>
      <c r="H207" s="20">
        <v>13039.58</v>
      </c>
      <c r="I207" s="20">
        <v>707874.65</v>
      </c>
      <c r="J207" s="26">
        <v>823129.88</v>
      </c>
      <c r="K207" s="20">
        <v>1643994.37</v>
      </c>
    </row>
    <row r="208" ht="15.75" hidden="1" customHeight="1">
      <c r="A208" s="19" t="s">
        <v>88</v>
      </c>
      <c r="B208" s="19" t="s">
        <v>11</v>
      </c>
      <c r="C208" s="19" t="s">
        <v>89</v>
      </c>
      <c r="D208" s="19" t="s">
        <v>13</v>
      </c>
      <c r="E208" s="19" t="s">
        <v>14</v>
      </c>
      <c r="F208" s="20">
        <v>0.0</v>
      </c>
      <c r="G208" s="20">
        <v>7432048.52</v>
      </c>
      <c r="H208" s="20">
        <v>1136761.8</v>
      </c>
      <c r="I208" s="20">
        <v>7.607813817E7</v>
      </c>
      <c r="J208" s="26">
        <v>9.997652003E7</v>
      </c>
      <c r="K208" s="20">
        <v>1.8462346852E8</v>
      </c>
    </row>
    <row r="209" ht="15.75" hidden="1" customHeight="1">
      <c r="A209" s="19" t="s">
        <v>88</v>
      </c>
      <c r="B209" s="19" t="s">
        <v>11</v>
      </c>
      <c r="C209" s="19" t="s">
        <v>89</v>
      </c>
      <c r="D209" s="19" t="s">
        <v>17</v>
      </c>
      <c r="E209" s="19" t="s">
        <v>18</v>
      </c>
      <c r="F209" s="20">
        <v>0.0</v>
      </c>
      <c r="G209" s="20">
        <v>84894.93</v>
      </c>
      <c r="H209" s="20">
        <v>12985.02</v>
      </c>
      <c r="I209" s="20">
        <v>869026.66</v>
      </c>
      <c r="J209" s="26">
        <v>1142013.51</v>
      </c>
      <c r="K209" s="20">
        <v>2108920.12</v>
      </c>
    </row>
    <row r="210" ht="15.75" hidden="1" customHeight="1">
      <c r="A210" s="19" t="s">
        <v>88</v>
      </c>
      <c r="B210" s="19" t="s">
        <v>11</v>
      </c>
      <c r="C210" s="19" t="s">
        <v>89</v>
      </c>
      <c r="D210" s="19" t="s">
        <v>19</v>
      </c>
      <c r="E210" s="19" t="s">
        <v>20</v>
      </c>
      <c r="F210" s="20">
        <v>0.0</v>
      </c>
      <c r="G210" s="20">
        <v>0.0</v>
      </c>
      <c r="H210" s="20">
        <v>0.0</v>
      </c>
      <c r="I210" s="20">
        <v>0.0</v>
      </c>
      <c r="J210" s="26">
        <v>-941257.29</v>
      </c>
      <c r="K210" s="20">
        <v>-941257.29</v>
      </c>
    </row>
    <row r="211" ht="15.75" hidden="1" customHeight="1">
      <c r="A211" s="19" t="s">
        <v>88</v>
      </c>
      <c r="B211" s="19" t="s">
        <v>11</v>
      </c>
      <c r="C211" s="19" t="s">
        <v>89</v>
      </c>
      <c r="D211" s="19" t="s">
        <v>21</v>
      </c>
      <c r="E211" s="19" t="s">
        <v>22</v>
      </c>
      <c r="F211" s="20">
        <v>0.0</v>
      </c>
      <c r="G211" s="20">
        <v>52062.55</v>
      </c>
      <c r="H211" s="20">
        <v>7963.18</v>
      </c>
      <c r="I211" s="20">
        <v>532938.17</v>
      </c>
      <c r="J211" s="26">
        <v>700349.73</v>
      </c>
      <c r="K211" s="20">
        <v>1293313.63</v>
      </c>
    </row>
    <row r="212" ht="15.75" hidden="1" customHeight="1">
      <c r="A212" s="19" t="s">
        <v>90</v>
      </c>
      <c r="B212" s="19" t="s">
        <v>11</v>
      </c>
      <c r="C212" s="19" t="s">
        <v>91</v>
      </c>
      <c r="D212" s="19" t="s">
        <v>13</v>
      </c>
      <c r="E212" s="19" t="s">
        <v>14</v>
      </c>
      <c r="F212" s="20">
        <v>0.0</v>
      </c>
      <c r="G212" s="20">
        <v>9.652447007E7</v>
      </c>
      <c r="H212" s="20">
        <v>4.222800706E7</v>
      </c>
      <c r="I212" s="20">
        <v>4.4494427017E8</v>
      </c>
      <c r="J212" s="26">
        <v>4.008902214E8</v>
      </c>
      <c r="K212" s="20">
        <v>9.845869687E8</v>
      </c>
    </row>
    <row r="213" ht="15.75" hidden="1" customHeight="1">
      <c r="A213" s="19" t="s">
        <v>90</v>
      </c>
      <c r="B213" s="19" t="s">
        <v>11</v>
      </c>
      <c r="C213" s="19" t="s">
        <v>91</v>
      </c>
      <c r="D213" s="19" t="s">
        <v>15</v>
      </c>
      <c r="E213" s="19" t="s">
        <v>16</v>
      </c>
      <c r="F213" s="20">
        <v>0.0</v>
      </c>
      <c r="G213" s="20">
        <v>6905821.95</v>
      </c>
      <c r="H213" s="20">
        <v>3021193.47</v>
      </c>
      <c r="I213" s="20">
        <v>3.183343984E7</v>
      </c>
      <c r="J213" s="26">
        <v>2.868160262E7</v>
      </c>
      <c r="K213" s="20">
        <v>7.044205788E7</v>
      </c>
    </row>
    <row r="214" ht="15.75" hidden="1" customHeight="1">
      <c r="A214" s="19" t="s">
        <v>90</v>
      </c>
      <c r="B214" s="19" t="s">
        <v>11</v>
      </c>
      <c r="C214" s="19" t="s">
        <v>91</v>
      </c>
      <c r="D214" s="19" t="s">
        <v>64</v>
      </c>
      <c r="E214" s="19" t="s">
        <v>65</v>
      </c>
      <c r="F214" s="20">
        <v>0.0</v>
      </c>
      <c r="G214" s="20">
        <v>391269.76</v>
      </c>
      <c r="H214" s="20">
        <v>171174.65</v>
      </c>
      <c r="I214" s="20">
        <v>1803617.67</v>
      </c>
      <c r="J214" s="26">
        <v>1625041.01</v>
      </c>
      <c r="K214" s="20">
        <v>3991103.09</v>
      </c>
    </row>
    <row r="215" ht="15.75" hidden="1" customHeight="1">
      <c r="A215" s="19" t="s">
        <v>90</v>
      </c>
      <c r="B215" s="19" t="s">
        <v>11</v>
      </c>
      <c r="C215" s="19" t="s">
        <v>91</v>
      </c>
      <c r="D215" s="19" t="s">
        <v>17</v>
      </c>
      <c r="E215" s="19" t="s">
        <v>18</v>
      </c>
      <c r="F215" s="20">
        <v>0.0</v>
      </c>
      <c r="G215" s="20">
        <v>646512.4</v>
      </c>
      <c r="H215" s="20">
        <v>282839.47</v>
      </c>
      <c r="I215" s="20">
        <v>2980197.54</v>
      </c>
      <c r="J215" s="26">
        <v>2685127.41</v>
      </c>
      <c r="K215" s="20">
        <v>6594676.82</v>
      </c>
    </row>
    <row r="216" ht="15.75" hidden="1" customHeight="1">
      <c r="A216" s="19" t="s">
        <v>90</v>
      </c>
      <c r="B216" s="19" t="s">
        <v>11</v>
      </c>
      <c r="C216" s="19" t="s">
        <v>91</v>
      </c>
      <c r="D216" s="19" t="s">
        <v>19</v>
      </c>
      <c r="E216" s="19" t="s">
        <v>20</v>
      </c>
      <c r="F216" s="20">
        <v>0.0</v>
      </c>
      <c r="G216" s="20">
        <v>77927.28</v>
      </c>
      <c r="H216" s="20">
        <v>34092.01</v>
      </c>
      <c r="I216" s="20">
        <v>359217.66</v>
      </c>
      <c r="J216" s="26">
        <v>323651.43</v>
      </c>
      <c r="K216" s="20">
        <v>794888.38</v>
      </c>
    </row>
    <row r="217" ht="15.75" hidden="1" customHeight="1">
      <c r="A217" s="19" t="s">
        <v>90</v>
      </c>
      <c r="B217" s="19" t="s">
        <v>11</v>
      </c>
      <c r="C217" s="19" t="s">
        <v>91</v>
      </c>
      <c r="D217" s="19" t="s">
        <v>21</v>
      </c>
      <c r="E217" s="19" t="s">
        <v>22</v>
      </c>
      <c r="F217" s="20">
        <v>0.0</v>
      </c>
      <c r="G217" s="20">
        <v>951275.51</v>
      </c>
      <c r="H217" s="20">
        <v>416168.76</v>
      </c>
      <c r="I217" s="20">
        <v>4385049.58</v>
      </c>
      <c r="J217" s="26">
        <v>3950884.67</v>
      </c>
      <c r="K217" s="20">
        <v>9703378.52</v>
      </c>
    </row>
    <row r="218" ht="15.75" hidden="1" customHeight="1">
      <c r="A218" s="19" t="s">
        <v>90</v>
      </c>
      <c r="B218" s="19" t="s">
        <v>11</v>
      </c>
      <c r="C218" s="19" t="s">
        <v>91</v>
      </c>
      <c r="D218" s="19" t="s">
        <v>58</v>
      </c>
      <c r="E218" s="19" t="s">
        <v>59</v>
      </c>
      <c r="F218" s="20">
        <v>0.0</v>
      </c>
      <c r="G218" s="20">
        <v>5463775.03</v>
      </c>
      <c r="H218" s="20">
        <v>2390319.58</v>
      </c>
      <c r="I218" s="20">
        <v>2.518610454E7</v>
      </c>
      <c r="J218" s="26">
        <v>2.269242172E7</v>
      </c>
      <c r="K218" s="20">
        <v>5.573262087E7</v>
      </c>
    </row>
    <row r="219" ht="15.75" hidden="1" customHeight="1">
      <c r="A219" s="19" t="s">
        <v>92</v>
      </c>
      <c r="B219" s="19" t="s">
        <v>11</v>
      </c>
      <c r="C219" s="19" t="s">
        <v>93</v>
      </c>
      <c r="D219" s="19" t="s">
        <v>13</v>
      </c>
      <c r="E219" s="19" t="s">
        <v>14</v>
      </c>
      <c r="F219" s="20">
        <v>0.0</v>
      </c>
      <c r="G219" s="20">
        <v>2.491657089E7</v>
      </c>
      <c r="H219" s="20">
        <v>1.965328467E7</v>
      </c>
      <c r="I219" s="20">
        <v>2.3644824399E8</v>
      </c>
      <c r="J219" s="26">
        <v>2.3799543918E8</v>
      </c>
      <c r="K219" s="20">
        <v>5.1901353873E8</v>
      </c>
    </row>
    <row r="220" ht="15.75" hidden="1" customHeight="1">
      <c r="A220" s="19" t="s">
        <v>92</v>
      </c>
      <c r="B220" s="19" t="s">
        <v>11</v>
      </c>
      <c r="C220" s="19" t="s">
        <v>93</v>
      </c>
      <c r="D220" s="19" t="s">
        <v>64</v>
      </c>
      <c r="E220" s="19" t="s">
        <v>65</v>
      </c>
      <c r="F220" s="20">
        <v>0.0</v>
      </c>
      <c r="G220" s="20">
        <v>432307.17</v>
      </c>
      <c r="H220" s="20">
        <v>340988.16</v>
      </c>
      <c r="I220" s="20">
        <v>4102421.28</v>
      </c>
      <c r="J220" s="26">
        <v>4129265.41</v>
      </c>
      <c r="K220" s="20">
        <v>9004982.02</v>
      </c>
    </row>
    <row r="221" ht="15.75" hidden="1" customHeight="1">
      <c r="A221" s="19" t="s">
        <v>92</v>
      </c>
      <c r="B221" s="19" t="s">
        <v>11</v>
      </c>
      <c r="C221" s="19" t="s">
        <v>93</v>
      </c>
      <c r="D221" s="19" t="s">
        <v>17</v>
      </c>
      <c r="E221" s="19" t="s">
        <v>18</v>
      </c>
      <c r="F221" s="20">
        <v>0.0</v>
      </c>
      <c r="G221" s="20">
        <v>107985.21</v>
      </c>
      <c r="H221" s="20">
        <v>85174.81</v>
      </c>
      <c r="I221" s="20">
        <v>1024736.3</v>
      </c>
      <c r="J221" s="26">
        <v>1031441.64</v>
      </c>
      <c r="K221" s="20">
        <v>2249337.96</v>
      </c>
    </row>
    <row r="222" ht="15.75" hidden="1" customHeight="1">
      <c r="A222" s="19" t="s">
        <v>92</v>
      </c>
      <c r="B222" s="19" t="s">
        <v>11</v>
      </c>
      <c r="C222" s="19" t="s">
        <v>93</v>
      </c>
      <c r="D222" s="19" t="s">
        <v>19</v>
      </c>
      <c r="E222" s="19" t="s">
        <v>20</v>
      </c>
      <c r="F222" s="20">
        <v>0.0</v>
      </c>
      <c r="G222" s="20">
        <v>0.0</v>
      </c>
      <c r="H222" s="20">
        <v>0.0</v>
      </c>
      <c r="I222" s="20">
        <v>0.0</v>
      </c>
      <c r="J222" s="26">
        <v>-2701634.35</v>
      </c>
      <c r="K222" s="20">
        <v>-2701634.35</v>
      </c>
    </row>
    <row r="223" ht="15.75" hidden="1" customHeight="1">
      <c r="A223" s="19" t="s">
        <v>92</v>
      </c>
      <c r="B223" s="19" t="s">
        <v>11</v>
      </c>
      <c r="C223" s="19" t="s">
        <v>93</v>
      </c>
      <c r="D223" s="19" t="s">
        <v>21</v>
      </c>
      <c r="E223" s="19" t="s">
        <v>22</v>
      </c>
      <c r="F223" s="20">
        <v>0.0</v>
      </c>
      <c r="G223" s="20">
        <v>145491.02</v>
      </c>
      <c r="H223" s="20">
        <v>114758.02</v>
      </c>
      <c r="I223" s="20">
        <v>1380651.3</v>
      </c>
      <c r="J223" s="26">
        <v>1389685.57</v>
      </c>
      <c r="K223" s="20">
        <v>3030585.91</v>
      </c>
    </row>
    <row r="224" ht="15.75" hidden="1" customHeight="1">
      <c r="A224" s="19" t="s">
        <v>92</v>
      </c>
      <c r="B224" s="19" t="s">
        <v>11</v>
      </c>
      <c r="C224" s="19" t="s">
        <v>93</v>
      </c>
      <c r="D224" s="19" t="s">
        <v>39</v>
      </c>
      <c r="E224" s="19" t="s">
        <v>40</v>
      </c>
      <c r="F224" s="20">
        <v>0.0</v>
      </c>
      <c r="G224" s="20">
        <v>5561117.71</v>
      </c>
      <c r="H224" s="20">
        <v>4386407.34</v>
      </c>
      <c r="I224" s="20">
        <v>5.277277213E7</v>
      </c>
      <c r="J224" s="26">
        <v>5.311808989E7</v>
      </c>
      <c r="K224" s="20">
        <v>1.1583838707E8</v>
      </c>
    </row>
    <row r="225" ht="15.75" hidden="1" customHeight="1">
      <c r="A225" s="19" t="s">
        <v>94</v>
      </c>
      <c r="B225" s="19" t="s">
        <v>11</v>
      </c>
      <c r="C225" s="19" t="s">
        <v>95</v>
      </c>
      <c r="D225" s="19" t="s">
        <v>13</v>
      </c>
      <c r="E225" s="19" t="s">
        <v>14</v>
      </c>
      <c r="F225" s="20">
        <v>0.0</v>
      </c>
      <c r="G225" s="20">
        <v>4409219.95</v>
      </c>
      <c r="H225" s="20">
        <v>407822.08</v>
      </c>
      <c r="I225" s="20">
        <v>3.434697713E7</v>
      </c>
      <c r="J225" s="26">
        <v>4.029374013E7</v>
      </c>
      <c r="K225" s="20">
        <v>7.945775929E7</v>
      </c>
    </row>
    <row r="226" ht="15.75" hidden="1" customHeight="1">
      <c r="A226" s="19" t="s">
        <v>94</v>
      </c>
      <c r="B226" s="19" t="s">
        <v>11</v>
      </c>
      <c r="C226" s="19" t="s">
        <v>95</v>
      </c>
      <c r="D226" s="19" t="s">
        <v>17</v>
      </c>
      <c r="E226" s="19" t="s">
        <v>18</v>
      </c>
      <c r="F226" s="20">
        <v>0.0</v>
      </c>
      <c r="G226" s="20">
        <v>77021.81</v>
      </c>
      <c r="H226" s="20">
        <v>7123.98</v>
      </c>
      <c r="I226" s="20">
        <v>599985.1</v>
      </c>
      <c r="J226" s="26">
        <v>703865.25</v>
      </c>
      <c r="K226" s="20">
        <v>1387996.14</v>
      </c>
    </row>
    <row r="227" ht="15.75" hidden="1" customHeight="1">
      <c r="A227" s="19" t="s">
        <v>94</v>
      </c>
      <c r="B227" s="19" t="s">
        <v>11</v>
      </c>
      <c r="C227" s="19" t="s">
        <v>95</v>
      </c>
      <c r="D227" s="19" t="s">
        <v>19</v>
      </c>
      <c r="E227" s="19" t="s">
        <v>20</v>
      </c>
      <c r="F227" s="20">
        <v>0.0</v>
      </c>
      <c r="G227" s="20">
        <v>0.0</v>
      </c>
      <c r="H227" s="20">
        <v>0.0</v>
      </c>
      <c r="I227" s="20">
        <v>0.0</v>
      </c>
      <c r="J227" s="26">
        <v>-316887.43</v>
      </c>
      <c r="K227" s="20">
        <v>-316887.43</v>
      </c>
    </row>
    <row r="228" ht="15.75" hidden="1" customHeight="1">
      <c r="A228" s="19" t="s">
        <v>94</v>
      </c>
      <c r="B228" s="19" t="s">
        <v>11</v>
      </c>
      <c r="C228" s="19" t="s">
        <v>95</v>
      </c>
      <c r="D228" s="19" t="s">
        <v>21</v>
      </c>
      <c r="E228" s="19" t="s">
        <v>22</v>
      </c>
      <c r="F228" s="20">
        <v>0.0</v>
      </c>
      <c r="G228" s="20">
        <v>27385.24</v>
      </c>
      <c r="H228" s="20">
        <v>2532.94</v>
      </c>
      <c r="I228" s="20">
        <v>213325.77</v>
      </c>
      <c r="J228" s="26">
        <v>250260.54</v>
      </c>
      <c r="K228" s="20">
        <v>493504.49</v>
      </c>
    </row>
    <row r="229" ht="15.75" hidden="1" customHeight="1">
      <c r="A229" s="19" t="s">
        <v>96</v>
      </c>
      <c r="B229" s="19" t="s">
        <v>11</v>
      </c>
      <c r="C229" s="19" t="s">
        <v>97</v>
      </c>
      <c r="D229" s="19" t="s">
        <v>13</v>
      </c>
      <c r="E229" s="19" t="s">
        <v>14</v>
      </c>
      <c r="F229" s="20">
        <v>0.0</v>
      </c>
      <c r="G229" s="20">
        <v>1.7213247179E8</v>
      </c>
      <c r="H229" s="20">
        <v>7711708.67</v>
      </c>
      <c r="I229" s="20">
        <v>5.1677210235E8</v>
      </c>
      <c r="J229" s="26">
        <v>4.156724647E8</v>
      </c>
      <c r="K229" s="20">
        <v>1.11228874751E9</v>
      </c>
    </row>
    <row r="230" ht="15.75" hidden="1" customHeight="1">
      <c r="A230" s="19" t="s">
        <v>96</v>
      </c>
      <c r="B230" s="19" t="s">
        <v>11</v>
      </c>
      <c r="C230" s="19" t="s">
        <v>97</v>
      </c>
      <c r="D230" s="19" t="s">
        <v>15</v>
      </c>
      <c r="E230" s="19" t="s">
        <v>16</v>
      </c>
      <c r="F230" s="20">
        <v>0.0</v>
      </c>
      <c r="G230" s="20">
        <v>5.50199201E7</v>
      </c>
      <c r="H230" s="20">
        <v>2464948.02</v>
      </c>
      <c r="I230" s="20">
        <v>1.6517952416E8</v>
      </c>
      <c r="J230" s="26">
        <v>1.3286433151E8</v>
      </c>
      <c r="K230" s="20">
        <v>3.5552872379E8</v>
      </c>
    </row>
    <row r="231" ht="15.75" hidden="1" customHeight="1">
      <c r="A231" s="19" t="s">
        <v>96</v>
      </c>
      <c r="B231" s="19" t="s">
        <v>11</v>
      </c>
      <c r="C231" s="19" t="s">
        <v>97</v>
      </c>
      <c r="D231" s="19" t="s">
        <v>56</v>
      </c>
      <c r="E231" s="19" t="s">
        <v>57</v>
      </c>
      <c r="F231" s="20">
        <v>0.0</v>
      </c>
      <c r="G231" s="20">
        <v>1.335676382E7</v>
      </c>
      <c r="H231" s="20">
        <v>598396.52</v>
      </c>
      <c r="I231" s="20">
        <v>4.009936561E7</v>
      </c>
      <c r="J231" s="26">
        <v>3.225445426E7</v>
      </c>
      <c r="K231" s="20">
        <v>8.630898021E7</v>
      </c>
    </row>
    <row r="232" ht="15.75" hidden="1" customHeight="1">
      <c r="A232" s="19" t="s">
        <v>96</v>
      </c>
      <c r="B232" s="19" t="s">
        <v>11</v>
      </c>
      <c r="C232" s="19" t="s">
        <v>97</v>
      </c>
      <c r="D232" s="19" t="s">
        <v>33</v>
      </c>
      <c r="E232" s="19" t="s">
        <v>34</v>
      </c>
      <c r="F232" s="20">
        <v>0.0</v>
      </c>
      <c r="G232" s="20">
        <v>5259.39</v>
      </c>
      <c r="H232" s="20">
        <v>235.63</v>
      </c>
      <c r="I232" s="20">
        <v>15789.65</v>
      </c>
      <c r="J232" s="26">
        <v>12700.61</v>
      </c>
      <c r="K232" s="20">
        <v>33985.28</v>
      </c>
    </row>
    <row r="233" ht="15.75" hidden="1" customHeight="1">
      <c r="A233" s="19" t="s">
        <v>96</v>
      </c>
      <c r="B233" s="19" t="s">
        <v>11</v>
      </c>
      <c r="C233" s="19" t="s">
        <v>97</v>
      </c>
      <c r="D233" s="19" t="s">
        <v>17</v>
      </c>
      <c r="E233" s="19" t="s">
        <v>18</v>
      </c>
      <c r="F233" s="20">
        <v>0.0</v>
      </c>
      <c r="G233" s="20">
        <v>1.515937475E7</v>
      </c>
      <c r="H233" s="20">
        <v>679155.31</v>
      </c>
      <c r="I233" s="20">
        <v>4.551112223E7</v>
      </c>
      <c r="J233" s="26">
        <v>3.660747215E7</v>
      </c>
      <c r="K233" s="20">
        <v>9.795712444E7</v>
      </c>
    </row>
    <row r="234" ht="15.75" hidden="1" customHeight="1">
      <c r="A234" s="19" t="s">
        <v>96</v>
      </c>
      <c r="B234" s="19" t="s">
        <v>11</v>
      </c>
      <c r="C234" s="19" t="s">
        <v>97</v>
      </c>
      <c r="D234" s="19" t="s">
        <v>19</v>
      </c>
      <c r="E234" s="19" t="s">
        <v>20</v>
      </c>
      <c r="F234" s="20">
        <v>0.0</v>
      </c>
      <c r="G234" s="20">
        <v>215984.39</v>
      </c>
      <c r="H234" s="20">
        <v>9676.32</v>
      </c>
      <c r="I234" s="20">
        <v>648423.33</v>
      </c>
      <c r="J234" s="26">
        <v>521567.87</v>
      </c>
      <c r="K234" s="20">
        <v>1395651.91</v>
      </c>
    </row>
    <row r="235" ht="15.75" hidden="1" customHeight="1">
      <c r="A235" s="19" t="s">
        <v>96</v>
      </c>
      <c r="B235" s="19" t="s">
        <v>11</v>
      </c>
      <c r="C235" s="19" t="s">
        <v>97</v>
      </c>
      <c r="D235" s="19" t="s">
        <v>47</v>
      </c>
      <c r="E235" s="19" t="s">
        <v>48</v>
      </c>
      <c r="F235" s="20">
        <v>0.0</v>
      </c>
      <c r="G235" s="20">
        <v>421.69</v>
      </c>
      <c r="H235" s="20">
        <v>18.89</v>
      </c>
      <c r="I235" s="20">
        <v>1266.0</v>
      </c>
      <c r="J235" s="26">
        <v>1018.32</v>
      </c>
      <c r="K235" s="20">
        <v>2724.9</v>
      </c>
    </row>
    <row r="236" ht="15.75" hidden="1" customHeight="1">
      <c r="A236" s="19" t="s">
        <v>96</v>
      </c>
      <c r="B236" s="19" t="s">
        <v>11</v>
      </c>
      <c r="C236" s="19" t="s">
        <v>97</v>
      </c>
      <c r="D236" s="19" t="s">
        <v>21</v>
      </c>
      <c r="E236" s="19" t="s">
        <v>22</v>
      </c>
      <c r="F236" s="20">
        <v>0.0</v>
      </c>
      <c r="G236" s="20">
        <v>87091.87</v>
      </c>
      <c r="H236" s="20">
        <v>3901.8</v>
      </c>
      <c r="I236" s="20">
        <v>261465.18</v>
      </c>
      <c r="J236" s="26">
        <v>210312.97</v>
      </c>
      <c r="K236" s="20">
        <v>562771.82</v>
      </c>
    </row>
    <row r="237" ht="15.75" hidden="1" customHeight="1">
      <c r="A237" s="19" t="s">
        <v>96</v>
      </c>
      <c r="B237" s="19" t="s">
        <v>11</v>
      </c>
      <c r="C237" s="19" t="s">
        <v>97</v>
      </c>
      <c r="D237" s="19" t="s">
        <v>58</v>
      </c>
      <c r="E237" s="19" t="s">
        <v>59</v>
      </c>
      <c r="F237" s="20">
        <v>0.0</v>
      </c>
      <c r="G237" s="20">
        <v>1661497.89</v>
      </c>
      <c r="H237" s="20">
        <v>74436.78</v>
      </c>
      <c r="I237" s="20">
        <v>4988110.3</v>
      </c>
      <c r="J237" s="26">
        <v>4012252.39</v>
      </c>
      <c r="K237" s="20">
        <v>1.073629736E7</v>
      </c>
    </row>
    <row r="238" ht="15.75" hidden="1" customHeight="1">
      <c r="A238" s="19" t="s">
        <v>96</v>
      </c>
      <c r="B238" s="19" t="s">
        <v>11</v>
      </c>
      <c r="C238" s="19" t="s">
        <v>97</v>
      </c>
      <c r="D238" s="19" t="s">
        <v>23</v>
      </c>
      <c r="E238" s="19" t="s">
        <v>24</v>
      </c>
      <c r="F238" s="20">
        <v>0.0</v>
      </c>
      <c r="G238" s="20">
        <v>2.0887203131E8</v>
      </c>
      <c r="H238" s="20">
        <v>9357678.06</v>
      </c>
      <c r="I238" s="20">
        <v>6.2707075319E8</v>
      </c>
      <c r="J238" s="26">
        <v>5.0439264103E8</v>
      </c>
      <c r="K238" s="20">
        <v>1.34969310359E9</v>
      </c>
    </row>
    <row r="239" ht="15.75" hidden="1" customHeight="1">
      <c r="A239" s="19" t="s">
        <v>98</v>
      </c>
      <c r="B239" s="19" t="s">
        <v>11</v>
      </c>
      <c r="C239" s="19" t="s">
        <v>99</v>
      </c>
      <c r="D239" s="19" t="s">
        <v>13</v>
      </c>
      <c r="E239" s="19" t="s">
        <v>14</v>
      </c>
      <c r="F239" s="20">
        <v>0.0</v>
      </c>
      <c r="G239" s="20">
        <v>1.1710895E8</v>
      </c>
      <c r="H239" s="20">
        <v>1.374786564E7</v>
      </c>
      <c r="I239" s="20">
        <v>6.2386538231E8</v>
      </c>
      <c r="J239" s="26">
        <v>5.8152342424E8</v>
      </c>
      <c r="K239" s="20">
        <v>1.33624562219E9</v>
      </c>
    </row>
    <row r="240" ht="15.75" hidden="1" customHeight="1">
      <c r="A240" s="19" t="s">
        <v>98</v>
      </c>
      <c r="B240" s="19" t="s">
        <v>11</v>
      </c>
      <c r="C240" s="19" t="s">
        <v>99</v>
      </c>
      <c r="D240" s="19" t="s">
        <v>15</v>
      </c>
      <c r="E240" s="19" t="s">
        <v>16</v>
      </c>
      <c r="F240" s="20">
        <v>0.0</v>
      </c>
      <c r="G240" s="20">
        <v>1.307639406E7</v>
      </c>
      <c r="H240" s="20">
        <v>1535087.7</v>
      </c>
      <c r="I240" s="20">
        <v>6.966085496E7</v>
      </c>
      <c r="J240" s="26">
        <v>6.493294878E7</v>
      </c>
      <c r="K240" s="20">
        <v>1.492052855E8</v>
      </c>
    </row>
    <row r="241" ht="15.75" hidden="1" customHeight="1">
      <c r="A241" s="19" t="s">
        <v>98</v>
      </c>
      <c r="B241" s="19" t="s">
        <v>11</v>
      </c>
      <c r="C241" s="19" t="s">
        <v>99</v>
      </c>
      <c r="D241" s="19" t="s">
        <v>56</v>
      </c>
      <c r="E241" s="19" t="s">
        <v>57</v>
      </c>
      <c r="F241" s="20">
        <v>0.0</v>
      </c>
      <c r="G241" s="20">
        <v>1.006531844E7</v>
      </c>
      <c r="H241" s="20">
        <v>1181606.07</v>
      </c>
      <c r="I241" s="20">
        <v>5.362018651E7</v>
      </c>
      <c r="J241" s="26">
        <v>4.9980966E7</v>
      </c>
      <c r="K241" s="20">
        <v>1.1484807702E8</v>
      </c>
    </row>
    <row r="242" ht="15.75" hidden="1" customHeight="1">
      <c r="A242" s="19" t="s">
        <v>98</v>
      </c>
      <c r="B242" s="19" t="s">
        <v>11</v>
      </c>
      <c r="C242" s="19" t="s">
        <v>99</v>
      </c>
      <c r="D242" s="19" t="s">
        <v>64</v>
      </c>
      <c r="E242" s="19" t="s">
        <v>65</v>
      </c>
      <c r="F242" s="20">
        <v>0.0</v>
      </c>
      <c r="G242" s="20">
        <v>353051.18</v>
      </c>
      <c r="H242" s="20">
        <v>41446.02</v>
      </c>
      <c r="I242" s="20">
        <v>1880782.02</v>
      </c>
      <c r="J242" s="26">
        <v>1753132.69</v>
      </c>
      <c r="K242" s="20">
        <v>4028411.91</v>
      </c>
    </row>
    <row r="243" ht="15.75" hidden="1" customHeight="1">
      <c r="A243" s="19" t="s">
        <v>98</v>
      </c>
      <c r="B243" s="19" t="s">
        <v>11</v>
      </c>
      <c r="C243" s="19" t="s">
        <v>99</v>
      </c>
      <c r="D243" s="19" t="s">
        <v>17</v>
      </c>
      <c r="E243" s="19" t="s">
        <v>18</v>
      </c>
      <c r="F243" s="20">
        <v>0.0</v>
      </c>
      <c r="G243" s="20">
        <v>1281466.07</v>
      </c>
      <c r="H243" s="20">
        <v>150436.18</v>
      </c>
      <c r="I243" s="20">
        <v>6826654.29</v>
      </c>
      <c r="J243" s="26">
        <v>6363326.91</v>
      </c>
      <c r="K243" s="20">
        <v>1.462188345E7</v>
      </c>
    </row>
    <row r="244" ht="15.75" hidden="1" customHeight="1">
      <c r="A244" s="19" t="s">
        <v>98</v>
      </c>
      <c r="B244" s="19" t="s">
        <v>11</v>
      </c>
      <c r="C244" s="19" t="s">
        <v>99</v>
      </c>
      <c r="D244" s="19" t="s">
        <v>19</v>
      </c>
      <c r="E244" s="19" t="s">
        <v>20</v>
      </c>
      <c r="F244" s="20">
        <v>0.0</v>
      </c>
      <c r="G244" s="20">
        <v>448905.55</v>
      </c>
      <c r="H244" s="20">
        <v>52698.73</v>
      </c>
      <c r="I244" s="20">
        <v>2391419.56</v>
      </c>
      <c r="J244" s="26">
        <v>2229113.1</v>
      </c>
      <c r="K244" s="20">
        <v>5122136.94</v>
      </c>
    </row>
    <row r="245" ht="15.75" hidden="1" customHeight="1">
      <c r="A245" s="19" t="s">
        <v>98</v>
      </c>
      <c r="B245" s="19" t="s">
        <v>11</v>
      </c>
      <c r="C245" s="19" t="s">
        <v>99</v>
      </c>
      <c r="D245" s="19" t="s">
        <v>21</v>
      </c>
      <c r="E245" s="19" t="s">
        <v>22</v>
      </c>
      <c r="F245" s="20">
        <v>0.0</v>
      </c>
      <c r="G245" s="20">
        <v>653910.45</v>
      </c>
      <c r="H245" s="20">
        <v>76765.04</v>
      </c>
      <c r="I245" s="20">
        <v>3483526.18</v>
      </c>
      <c r="J245" s="26">
        <v>3247098.06</v>
      </c>
      <c r="K245" s="20">
        <v>7461299.73</v>
      </c>
    </row>
    <row r="246" ht="15.75" hidden="1" customHeight="1">
      <c r="A246" s="19" t="s">
        <v>98</v>
      </c>
      <c r="B246" s="19" t="s">
        <v>11</v>
      </c>
      <c r="C246" s="19" t="s">
        <v>99</v>
      </c>
      <c r="D246" s="19" t="s">
        <v>58</v>
      </c>
      <c r="E246" s="19" t="s">
        <v>59</v>
      </c>
      <c r="F246" s="20">
        <v>0.0</v>
      </c>
      <c r="G246" s="20">
        <v>6892481.25</v>
      </c>
      <c r="H246" s="20">
        <v>809134.62</v>
      </c>
      <c r="I246" s="20">
        <v>3.671777817E7</v>
      </c>
      <c r="J246" s="26">
        <v>3.422572993E7</v>
      </c>
      <c r="K246" s="20">
        <v>7.864512397E7</v>
      </c>
    </row>
    <row r="247" ht="15.75" hidden="1" customHeight="1">
      <c r="A247" s="19" t="s">
        <v>100</v>
      </c>
      <c r="B247" s="19" t="s">
        <v>11</v>
      </c>
      <c r="C247" s="19" t="s">
        <v>101</v>
      </c>
      <c r="D247" s="19" t="s">
        <v>13</v>
      </c>
      <c r="E247" s="19" t="s">
        <v>14</v>
      </c>
      <c r="F247" s="20">
        <v>0.0</v>
      </c>
      <c r="G247" s="20">
        <v>3.167485359E7</v>
      </c>
      <c r="H247" s="20">
        <v>8258207.3</v>
      </c>
      <c r="I247" s="20">
        <v>1.4160510491E8</v>
      </c>
      <c r="J247" s="26">
        <v>1.516992029E8</v>
      </c>
      <c r="K247" s="20">
        <v>3.332373687E8</v>
      </c>
    </row>
    <row r="248" ht="15.75" hidden="1" customHeight="1">
      <c r="A248" s="19" t="s">
        <v>100</v>
      </c>
      <c r="B248" s="19" t="s">
        <v>11</v>
      </c>
      <c r="C248" s="19" t="s">
        <v>101</v>
      </c>
      <c r="D248" s="19" t="s">
        <v>15</v>
      </c>
      <c r="E248" s="19" t="s">
        <v>16</v>
      </c>
      <c r="F248" s="20">
        <v>0.0</v>
      </c>
      <c r="G248" s="20">
        <v>83924.77</v>
      </c>
      <c r="H248" s="20">
        <v>21880.7</v>
      </c>
      <c r="I248" s="20">
        <v>375192.75</v>
      </c>
      <c r="J248" s="26">
        <v>401937.78</v>
      </c>
      <c r="K248" s="20">
        <v>882936.0</v>
      </c>
    </row>
    <row r="249" ht="15.75" hidden="1" customHeight="1">
      <c r="A249" s="19" t="s">
        <v>100</v>
      </c>
      <c r="B249" s="19" t="s">
        <v>11</v>
      </c>
      <c r="C249" s="19" t="s">
        <v>101</v>
      </c>
      <c r="D249" s="19" t="s">
        <v>31</v>
      </c>
      <c r="E249" s="19" t="s">
        <v>32</v>
      </c>
      <c r="F249" s="20">
        <v>0.0</v>
      </c>
      <c r="G249" s="20">
        <v>30069.51</v>
      </c>
      <c r="H249" s="20">
        <v>7839.67</v>
      </c>
      <c r="I249" s="20">
        <v>134428.31</v>
      </c>
      <c r="J249" s="26">
        <v>144010.83</v>
      </c>
      <c r="K249" s="20">
        <v>316348.32</v>
      </c>
    </row>
    <row r="250" ht="15.75" hidden="1" customHeight="1">
      <c r="A250" s="19" t="s">
        <v>100</v>
      </c>
      <c r="B250" s="19" t="s">
        <v>11</v>
      </c>
      <c r="C250" s="19" t="s">
        <v>101</v>
      </c>
      <c r="D250" s="19" t="s">
        <v>17</v>
      </c>
      <c r="E250" s="19" t="s">
        <v>18</v>
      </c>
      <c r="F250" s="20">
        <v>0.0</v>
      </c>
      <c r="G250" s="20">
        <v>361677.23</v>
      </c>
      <c r="H250" s="20">
        <v>94295.8</v>
      </c>
      <c r="I250" s="20">
        <v>1616908.59</v>
      </c>
      <c r="J250" s="26">
        <v>1732167.38</v>
      </c>
      <c r="K250" s="20">
        <v>3805049.0</v>
      </c>
    </row>
    <row r="251" ht="15.75" hidden="1" customHeight="1">
      <c r="A251" s="19" t="s">
        <v>100</v>
      </c>
      <c r="B251" s="19" t="s">
        <v>11</v>
      </c>
      <c r="C251" s="19" t="s">
        <v>101</v>
      </c>
      <c r="D251" s="19" t="s">
        <v>19</v>
      </c>
      <c r="E251" s="19" t="s">
        <v>20</v>
      </c>
      <c r="F251" s="20">
        <v>0.0</v>
      </c>
      <c r="G251" s="20">
        <v>63330.76</v>
      </c>
      <c r="H251" s="20">
        <v>16511.48</v>
      </c>
      <c r="I251" s="20">
        <v>283125.54</v>
      </c>
      <c r="J251" s="26">
        <v>303307.7</v>
      </c>
      <c r="K251" s="20">
        <v>666275.48</v>
      </c>
    </row>
    <row r="252" ht="15.75" hidden="1" customHeight="1">
      <c r="A252" s="19" t="s">
        <v>100</v>
      </c>
      <c r="B252" s="19" t="s">
        <v>11</v>
      </c>
      <c r="C252" s="19" t="s">
        <v>101</v>
      </c>
      <c r="D252" s="19" t="s">
        <v>21</v>
      </c>
      <c r="E252" s="19" t="s">
        <v>22</v>
      </c>
      <c r="F252" s="20">
        <v>0.0</v>
      </c>
      <c r="G252" s="20">
        <v>62746.14</v>
      </c>
      <c r="H252" s="20">
        <v>16359.05</v>
      </c>
      <c r="I252" s="20">
        <v>280511.9</v>
      </c>
      <c r="J252" s="26">
        <v>300507.74</v>
      </c>
      <c r="K252" s="20">
        <v>660124.83</v>
      </c>
    </row>
    <row r="253" ht="15.75" hidden="1" customHeight="1">
      <c r="A253" s="19" t="s">
        <v>102</v>
      </c>
      <c r="B253" s="19" t="s">
        <v>11</v>
      </c>
      <c r="C253" s="19" t="s">
        <v>103</v>
      </c>
      <c r="D253" s="19" t="s">
        <v>13</v>
      </c>
      <c r="E253" s="19" t="s">
        <v>14</v>
      </c>
      <c r="F253" s="20">
        <v>0.0</v>
      </c>
      <c r="G253" s="20">
        <v>3.639738591E7</v>
      </c>
      <c r="H253" s="20">
        <v>4824588.74</v>
      </c>
      <c r="I253" s="20">
        <v>1.8022198801E8</v>
      </c>
      <c r="J253" s="26">
        <v>2.1648214726E8</v>
      </c>
      <c r="K253" s="20">
        <v>4.3792610992E8</v>
      </c>
    </row>
    <row r="254" ht="15.75" hidden="1" customHeight="1">
      <c r="A254" s="19" t="s">
        <v>102</v>
      </c>
      <c r="B254" s="19" t="s">
        <v>11</v>
      </c>
      <c r="C254" s="19" t="s">
        <v>103</v>
      </c>
      <c r="D254" s="19" t="s">
        <v>17</v>
      </c>
      <c r="E254" s="19" t="s">
        <v>18</v>
      </c>
      <c r="F254" s="20">
        <v>0.0</v>
      </c>
      <c r="G254" s="20">
        <v>337084.5</v>
      </c>
      <c r="H254" s="20">
        <v>44681.62</v>
      </c>
      <c r="I254" s="20">
        <v>1669077.0</v>
      </c>
      <c r="J254" s="26">
        <v>2004890.62</v>
      </c>
      <c r="K254" s="20">
        <v>4055733.74</v>
      </c>
    </row>
    <row r="255" ht="15.75" hidden="1" customHeight="1">
      <c r="A255" s="19" t="s">
        <v>102</v>
      </c>
      <c r="B255" s="19" t="s">
        <v>11</v>
      </c>
      <c r="C255" s="19" t="s">
        <v>103</v>
      </c>
      <c r="D255" s="19" t="s">
        <v>19</v>
      </c>
      <c r="E255" s="19" t="s">
        <v>20</v>
      </c>
      <c r="F255" s="20">
        <v>0.0</v>
      </c>
      <c r="G255" s="20">
        <v>0.0</v>
      </c>
      <c r="H255" s="20">
        <v>0.0</v>
      </c>
      <c r="I255" s="20">
        <v>0.0</v>
      </c>
      <c r="J255" s="26">
        <v>-1709925.99</v>
      </c>
      <c r="K255" s="20">
        <v>-1709925.99</v>
      </c>
    </row>
    <row r="256" ht="15.75" hidden="1" customHeight="1">
      <c r="A256" s="19" t="s">
        <v>102</v>
      </c>
      <c r="B256" s="19" t="s">
        <v>11</v>
      </c>
      <c r="C256" s="19" t="s">
        <v>103</v>
      </c>
      <c r="D256" s="19" t="s">
        <v>21</v>
      </c>
      <c r="E256" s="19" t="s">
        <v>22</v>
      </c>
      <c r="F256" s="20">
        <v>0.0</v>
      </c>
      <c r="G256" s="20">
        <v>166731.43</v>
      </c>
      <c r="H256" s="20">
        <v>22100.78</v>
      </c>
      <c r="I256" s="20">
        <v>825572.2</v>
      </c>
      <c r="J256" s="26">
        <v>991675.02</v>
      </c>
      <c r="K256" s="20">
        <v>2006079.43</v>
      </c>
    </row>
    <row r="257" ht="15.75" hidden="1" customHeight="1">
      <c r="A257" s="19" t="s">
        <v>102</v>
      </c>
      <c r="B257" s="19" t="s">
        <v>11</v>
      </c>
      <c r="C257" s="19" t="s">
        <v>103</v>
      </c>
      <c r="D257" s="19" t="s">
        <v>39</v>
      </c>
      <c r="E257" s="19" t="s">
        <v>40</v>
      </c>
      <c r="F257" s="20">
        <v>0.0</v>
      </c>
      <c r="G257" s="20">
        <v>9763236.16</v>
      </c>
      <c r="H257" s="20">
        <v>1294147.86</v>
      </c>
      <c r="I257" s="20">
        <v>4.834275279E7</v>
      </c>
      <c r="J257" s="26">
        <v>5.806917925E7</v>
      </c>
      <c r="K257" s="20">
        <v>1.1746931606E8</v>
      </c>
    </row>
    <row r="258" ht="15.75" hidden="1" customHeight="1">
      <c r="A258" s="19" t="s">
        <v>104</v>
      </c>
      <c r="B258" s="19" t="s">
        <v>11</v>
      </c>
      <c r="C258" s="19" t="s">
        <v>105</v>
      </c>
      <c r="D258" s="19" t="s">
        <v>13</v>
      </c>
      <c r="E258" s="19" t="s">
        <v>14</v>
      </c>
      <c r="F258" s="20">
        <v>0.0</v>
      </c>
      <c r="G258" s="20">
        <v>4617307.07</v>
      </c>
      <c r="H258" s="20">
        <v>922127.57</v>
      </c>
      <c r="I258" s="20">
        <v>5.247907416E7</v>
      </c>
      <c r="J258" s="26">
        <v>6.8497445E7</v>
      </c>
      <c r="K258" s="20">
        <v>1.265159538E8</v>
      </c>
    </row>
    <row r="259" ht="15.75" hidden="1" customHeight="1">
      <c r="A259" s="19" t="s">
        <v>104</v>
      </c>
      <c r="B259" s="19" t="s">
        <v>11</v>
      </c>
      <c r="C259" s="19" t="s">
        <v>105</v>
      </c>
      <c r="D259" s="19" t="s">
        <v>15</v>
      </c>
      <c r="E259" s="19" t="s">
        <v>16</v>
      </c>
      <c r="F259" s="20">
        <v>0.0</v>
      </c>
      <c r="G259" s="20">
        <v>0.0</v>
      </c>
      <c r="H259" s="20">
        <v>0.0</v>
      </c>
      <c r="I259" s="20">
        <v>0.0</v>
      </c>
      <c r="J259" s="26">
        <v>-12237.92</v>
      </c>
      <c r="K259" s="20">
        <v>-12237.92</v>
      </c>
    </row>
    <row r="260" ht="15.75" hidden="1" customHeight="1">
      <c r="A260" s="19" t="s">
        <v>104</v>
      </c>
      <c r="B260" s="19" t="s">
        <v>11</v>
      </c>
      <c r="C260" s="19" t="s">
        <v>105</v>
      </c>
      <c r="D260" s="19" t="s">
        <v>17</v>
      </c>
      <c r="E260" s="19" t="s">
        <v>18</v>
      </c>
      <c r="F260" s="20">
        <v>0.0</v>
      </c>
      <c r="G260" s="20">
        <v>42573.48</v>
      </c>
      <c r="H260" s="20">
        <v>8502.4</v>
      </c>
      <c r="I260" s="20">
        <v>483878.8</v>
      </c>
      <c r="J260" s="26">
        <v>631574.81</v>
      </c>
      <c r="K260" s="20">
        <v>1166529.49</v>
      </c>
    </row>
    <row r="261" ht="15.75" hidden="1" customHeight="1">
      <c r="A261" s="19" t="s">
        <v>104</v>
      </c>
      <c r="B261" s="19" t="s">
        <v>11</v>
      </c>
      <c r="C261" s="19" t="s">
        <v>105</v>
      </c>
      <c r="D261" s="19" t="s">
        <v>19</v>
      </c>
      <c r="E261" s="19" t="s">
        <v>20</v>
      </c>
      <c r="F261" s="20">
        <v>0.0</v>
      </c>
      <c r="G261" s="20">
        <v>0.0</v>
      </c>
      <c r="H261" s="20">
        <v>0.0</v>
      </c>
      <c r="I261" s="20">
        <v>0.0</v>
      </c>
      <c r="J261" s="26">
        <v>-30128.7</v>
      </c>
      <c r="K261" s="20">
        <v>-30128.7</v>
      </c>
    </row>
    <row r="262" ht="15.75" hidden="1" customHeight="1">
      <c r="A262" s="19" t="s">
        <v>104</v>
      </c>
      <c r="B262" s="19" t="s">
        <v>11</v>
      </c>
      <c r="C262" s="19" t="s">
        <v>105</v>
      </c>
      <c r="D262" s="19" t="s">
        <v>21</v>
      </c>
      <c r="E262" s="19" t="s">
        <v>22</v>
      </c>
      <c r="F262" s="20">
        <v>0.0</v>
      </c>
      <c r="G262" s="20">
        <v>12257.18</v>
      </c>
      <c r="H262" s="20">
        <v>2447.89</v>
      </c>
      <c r="I262" s="20">
        <v>139311.78</v>
      </c>
      <c r="J262" s="26">
        <v>181834.41</v>
      </c>
      <c r="K262" s="20">
        <v>335851.26</v>
      </c>
    </row>
    <row r="263" ht="15.75" hidden="1" customHeight="1">
      <c r="A263" s="19" t="s">
        <v>104</v>
      </c>
      <c r="B263" s="19" t="s">
        <v>11</v>
      </c>
      <c r="C263" s="19" t="s">
        <v>105</v>
      </c>
      <c r="D263" s="19" t="s">
        <v>39</v>
      </c>
      <c r="E263" s="19" t="s">
        <v>40</v>
      </c>
      <c r="F263" s="20">
        <v>0.0</v>
      </c>
      <c r="G263" s="20">
        <v>1126137.27</v>
      </c>
      <c r="H263" s="20">
        <v>224902.14</v>
      </c>
      <c r="I263" s="20">
        <v>1.279937426E7</v>
      </c>
      <c r="J263" s="26">
        <v>1.67061719E7</v>
      </c>
      <c r="K263" s="20">
        <v>3.085658557E7</v>
      </c>
    </row>
    <row r="264" ht="15.75" hidden="1" customHeight="1">
      <c r="A264" s="19" t="s">
        <v>106</v>
      </c>
      <c r="B264" s="19" t="s">
        <v>11</v>
      </c>
      <c r="C264" s="19" t="s">
        <v>107</v>
      </c>
      <c r="D264" s="19" t="s">
        <v>13</v>
      </c>
      <c r="E264" s="19" t="s">
        <v>14</v>
      </c>
      <c r="F264" s="20">
        <v>0.0</v>
      </c>
      <c r="G264" s="20">
        <v>4.961885635E7</v>
      </c>
      <c r="H264" s="20">
        <v>8613849.41</v>
      </c>
      <c r="I264" s="20">
        <v>2.6554563689E8</v>
      </c>
      <c r="J264" s="26">
        <v>2.6792513635E8</v>
      </c>
      <c r="K264" s="20">
        <v>5.91703479E8</v>
      </c>
    </row>
    <row r="265" ht="15.75" hidden="1" customHeight="1">
      <c r="A265" s="19" t="s">
        <v>106</v>
      </c>
      <c r="B265" s="19" t="s">
        <v>11</v>
      </c>
      <c r="C265" s="19" t="s">
        <v>107</v>
      </c>
      <c r="D265" s="19" t="s">
        <v>15</v>
      </c>
      <c r="E265" s="19" t="s">
        <v>16</v>
      </c>
      <c r="F265" s="20">
        <v>0.0</v>
      </c>
      <c r="G265" s="20">
        <v>3813.21</v>
      </c>
      <c r="H265" s="20">
        <v>661.98</v>
      </c>
      <c r="I265" s="20">
        <v>20407.22</v>
      </c>
      <c r="J265" s="26">
        <v>20590.09</v>
      </c>
      <c r="K265" s="20">
        <v>45472.5</v>
      </c>
    </row>
    <row r="266" ht="15.75" hidden="1" customHeight="1">
      <c r="A266" s="19" t="s">
        <v>106</v>
      </c>
      <c r="B266" s="19" t="s">
        <v>11</v>
      </c>
      <c r="C266" s="19" t="s">
        <v>107</v>
      </c>
      <c r="D266" s="19" t="s">
        <v>31</v>
      </c>
      <c r="E266" s="19" t="s">
        <v>32</v>
      </c>
      <c r="F266" s="20">
        <v>0.0</v>
      </c>
      <c r="G266" s="20">
        <v>234141.54</v>
      </c>
      <c r="H266" s="20">
        <v>40647.05</v>
      </c>
      <c r="I266" s="20">
        <v>1253057.18</v>
      </c>
      <c r="J266" s="26">
        <v>1264285.56</v>
      </c>
      <c r="K266" s="20">
        <v>2792131.33</v>
      </c>
    </row>
    <row r="267" ht="15.75" hidden="1" customHeight="1">
      <c r="A267" s="19" t="s">
        <v>106</v>
      </c>
      <c r="B267" s="19" t="s">
        <v>11</v>
      </c>
      <c r="C267" s="19" t="s">
        <v>107</v>
      </c>
      <c r="D267" s="19" t="s">
        <v>33</v>
      </c>
      <c r="E267" s="19" t="s">
        <v>34</v>
      </c>
      <c r="F267" s="20">
        <v>0.0</v>
      </c>
      <c r="G267" s="20">
        <v>12512.15</v>
      </c>
      <c r="H267" s="20">
        <v>2172.11</v>
      </c>
      <c r="I267" s="20">
        <v>66961.37</v>
      </c>
      <c r="J267" s="26">
        <v>67561.4</v>
      </c>
      <c r="K267" s="20">
        <v>149207.03</v>
      </c>
    </row>
    <row r="268" ht="15.75" hidden="1" customHeight="1">
      <c r="A268" s="19" t="s">
        <v>106</v>
      </c>
      <c r="B268" s="19" t="s">
        <v>11</v>
      </c>
      <c r="C268" s="19" t="s">
        <v>107</v>
      </c>
      <c r="D268" s="19" t="s">
        <v>17</v>
      </c>
      <c r="E268" s="19" t="s">
        <v>18</v>
      </c>
      <c r="F268" s="20">
        <v>0.0</v>
      </c>
      <c r="G268" s="20">
        <v>381318.31</v>
      </c>
      <c r="H268" s="20">
        <v>66196.98</v>
      </c>
      <c r="I268" s="20">
        <v>2040704.3</v>
      </c>
      <c r="J268" s="26">
        <v>2058990.64</v>
      </c>
      <c r="K268" s="20">
        <v>4547210.23</v>
      </c>
    </row>
    <row r="269" ht="15.75" hidden="1" customHeight="1">
      <c r="A269" s="19" t="s">
        <v>106</v>
      </c>
      <c r="B269" s="19" t="s">
        <v>11</v>
      </c>
      <c r="C269" s="19" t="s">
        <v>107</v>
      </c>
      <c r="D269" s="19" t="s">
        <v>19</v>
      </c>
      <c r="E269" s="19" t="s">
        <v>20</v>
      </c>
      <c r="F269" s="20">
        <v>0.0</v>
      </c>
      <c r="G269" s="20">
        <v>12227.32</v>
      </c>
      <c r="H269" s="20">
        <v>2122.67</v>
      </c>
      <c r="I269" s="20">
        <v>65437.05</v>
      </c>
      <c r="J269" s="26">
        <v>66023.41</v>
      </c>
      <c r="K269" s="20">
        <v>145810.45</v>
      </c>
    </row>
    <row r="270" ht="15.75" hidden="1" customHeight="1">
      <c r="A270" s="19" t="s">
        <v>106</v>
      </c>
      <c r="B270" s="19" t="s">
        <v>11</v>
      </c>
      <c r="C270" s="19" t="s">
        <v>107</v>
      </c>
      <c r="D270" s="19" t="s">
        <v>21</v>
      </c>
      <c r="E270" s="19" t="s">
        <v>22</v>
      </c>
      <c r="F270" s="20">
        <v>0.0</v>
      </c>
      <c r="G270" s="20">
        <v>176150.95</v>
      </c>
      <c r="H270" s="20">
        <v>30579.86</v>
      </c>
      <c r="I270" s="20">
        <v>942708.48</v>
      </c>
      <c r="J270" s="26">
        <v>951155.89</v>
      </c>
      <c r="K270" s="20">
        <v>2100595.18</v>
      </c>
    </row>
    <row r="271" ht="15.75" hidden="1" customHeight="1">
      <c r="A271" s="19" t="s">
        <v>106</v>
      </c>
      <c r="B271" s="19" t="s">
        <v>11</v>
      </c>
      <c r="C271" s="19" t="s">
        <v>107</v>
      </c>
      <c r="D271" s="19" t="s">
        <v>39</v>
      </c>
      <c r="E271" s="19" t="s">
        <v>40</v>
      </c>
      <c r="F271" s="20">
        <v>0.0</v>
      </c>
      <c r="G271" s="20">
        <v>5871734.17</v>
      </c>
      <c r="H271" s="20">
        <v>1019334.94</v>
      </c>
      <c r="I271" s="20">
        <v>3.142380751E7</v>
      </c>
      <c r="J271" s="26">
        <v>3.170538975E7</v>
      </c>
      <c r="K271" s="20">
        <v>7.002026637E7</v>
      </c>
    </row>
    <row r="272" ht="15.75" customHeight="1">
      <c r="A272" s="19" t="s">
        <v>299</v>
      </c>
      <c r="B272" s="19" t="s">
        <v>11</v>
      </c>
      <c r="C272" s="19" t="s">
        <v>300</v>
      </c>
      <c r="D272" s="19" t="s">
        <v>13</v>
      </c>
      <c r="E272" s="19" t="s">
        <v>14</v>
      </c>
      <c r="F272" s="20">
        <v>0.0</v>
      </c>
      <c r="G272" s="20">
        <v>6.172587255E7</v>
      </c>
      <c r="H272" s="20">
        <v>4070927.36</v>
      </c>
      <c r="I272" s="20">
        <v>3.3330609118E8</v>
      </c>
      <c r="J272" s="26">
        <v>3.4328875331E8</v>
      </c>
      <c r="K272" s="20">
        <v>7.423916444E8</v>
      </c>
    </row>
    <row r="273" ht="15.75" customHeight="1">
      <c r="A273" s="19" t="s">
        <v>299</v>
      </c>
      <c r="B273" s="19" t="s">
        <v>11</v>
      </c>
      <c r="C273" s="19" t="s">
        <v>300</v>
      </c>
      <c r="D273" s="19" t="s">
        <v>31</v>
      </c>
      <c r="E273" s="19" t="s">
        <v>32</v>
      </c>
      <c r="F273" s="20">
        <v>0.0</v>
      </c>
      <c r="G273" s="20">
        <v>0.0</v>
      </c>
      <c r="H273" s="20">
        <v>0.0</v>
      </c>
      <c r="I273" s="20">
        <v>0.0</v>
      </c>
      <c r="J273" s="26">
        <v>-47479.09</v>
      </c>
      <c r="K273" s="20">
        <v>-47479.09</v>
      </c>
    </row>
    <row r="274" ht="15.75" customHeight="1">
      <c r="A274" s="19" t="s">
        <v>299</v>
      </c>
      <c r="B274" s="19" t="s">
        <v>11</v>
      </c>
      <c r="C274" s="19" t="s">
        <v>300</v>
      </c>
      <c r="D274" s="19" t="s">
        <v>33</v>
      </c>
      <c r="E274" s="19" t="s">
        <v>34</v>
      </c>
      <c r="F274" s="20">
        <v>0.0</v>
      </c>
      <c r="G274" s="20">
        <v>63018.15</v>
      </c>
      <c r="H274" s="20">
        <v>4156.15</v>
      </c>
      <c r="I274" s="20">
        <v>340284.09</v>
      </c>
      <c r="J274" s="26">
        <v>350475.74</v>
      </c>
      <c r="K274" s="20">
        <v>757934.13</v>
      </c>
    </row>
    <row r="275" ht="15.75" customHeight="1">
      <c r="A275" s="19" t="s">
        <v>299</v>
      </c>
      <c r="B275" s="19" t="s">
        <v>11</v>
      </c>
      <c r="C275" s="19" t="s">
        <v>300</v>
      </c>
      <c r="D275" s="19" t="s">
        <v>148</v>
      </c>
      <c r="E275" s="19" t="s">
        <v>149</v>
      </c>
      <c r="F275" s="20">
        <v>0.0</v>
      </c>
      <c r="G275" s="20">
        <v>0.0</v>
      </c>
      <c r="H275" s="20">
        <v>0.0</v>
      </c>
      <c r="I275" s="20">
        <v>0.0</v>
      </c>
      <c r="J275" s="26">
        <v>-345578.32</v>
      </c>
      <c r="K275" s="20">
        <v>-345578.32</v>
      </c>
    </row>
    <row r="276" ht="15.75" customHeight="1">
      <c r="A276" s="19" t="s">
        <v>299</v>
      </c>
      <c r="B276" s="19" t="s">
        <v>11</v>
      </c>
      <c r="C276" s="19" t="s">
        <v>300</v>
      </c>
      <c r="D276" s="19" t="s">
        <v>64</v>
      </c>
      <c r="E276" s="19" t="s">
        <v>65</v>
      </c>
      <c r="F276" s="20">
        <v>0.0</v>
      </c>
      <c r="G276" s="20">
        <v>1865702.43</v>
      </c>
      <c r="H276" s="20">
        <v>123046.28</v>
      </c>
      <c r="I276" s="20">
        <v>1.007438143E7</v>
      </c>
      <c r="J276" s="26">
        <v>1.037611353E7</v>
      </c>
      <c r="K276" s="20">
        <v>2.243924367E7</v>
      </c>
    </row>
    <row r="277" ht="15.75" customHeight="1">
      <c r="A277" s="19" t="s">
        <v>299</v>
      </c>
      <c r="B277" s="19" t="s">
        <v>11</v>
      </c>
      <c r="C277" s="19" t="s">
        <v>300</v>
      </c>
      <c r="D277" s="19" t="s">
        <v>17</v>
      </c>
      <c r="E277" s="19" t="s">
        <v>18</v>
      </c>
      <c r="F277" s="20">
        <v>0.0</v>
      </c>
      <c r="G277" s="20">
        <v>353963.68</v>
      </c>
      <c r="H277" s="20">
        <v>23344.51</v>
      </c>
      <c r="I277" s="20">
        <v>1911325.77</v>
      </c>
      <c r="J277" s="26">
        <v>1968570.8</v>
      </c>
      <c r="K277" s="20">
        <v>4257204.76</v>
      </c>
    </row>
    <row r="278" ht="15.75" customHeight="1">
      <c r="A278" s="19" t="s">
        <v>299</v>
      </c>
      <c r="B278" s="19" t="s">
        <v>11</v>
      </c>
      <c r="C278" s="19" t="s">
        <v>300</v>
      </c>
      <c r="D278" s="19" t="s">
        <v>19</v>
      </c>
      <c r="E278" s="19" t="s">
        <v>20</v>
      </c>
      <c r="F278" s="20">
        <v>0.0</v>
      </c>
      <c r="G278" s="20">
        <v>34675.83</v>
      </c>
      <c r="H278" s="20">
        <v>2286.93</v>
      </c>
      <c r="I278" s="20">
        <v>187241.84</v>
      </c>
      <c r="J278" s="26">
        <v>192849.82</v>
      </c>
      <c r="K278" s="20">
        <v>417054.42</v>
      </c>
    </row>
    <row r="279" ht="15.75" customHeight="1">
      <c r="A279" s="19" t="s">
        <v>299</v>
      </c>
      <c r="B279" s="19" t="s">
        <v>11</v>
      </c>
      <c r="C279" s="19" t="s">
        <v>300</v>
      </c>
      <c r="D279" s="19" t="s">
        <v>21</v>
      </c>
      <c r="E279" s="19" t="s">
        <v>22</v>
      </c>
      <c r="F279" s="20">
        <v>0.0</v>
      </c>
      <c r="G279" s="20">
        <v>225176.36</v>
      </c>
      <c r="H279" s="20">
        <v>14850.77</v>
      </c>
      <c r="I279" s="20">
        <v>1215902.69</v>
      </c>
      <c r="J279" s="26">
        <v>1252319.51</v>
      </c>
      <c r="K279" s="20">
        <v>2708249.33</v>
      </c>
    </row>
    <row r="280" ht="15.75" hidden="1" customHeight="1">
      <c r="A280" s="19" t="s">
        <v>108</v>
      </c>
      <c r="B280" s="19" t="s">
        <v>11</v>
      </c>
      <c r="C280" s="19" t="s">
        <v>109</v>
      </c>
      <c r="D280" s="19" t="s">
        <v>15</v>
      </c>
      <c r="E280" s="19" t="s">
        <v>16</v>
      </c>
      <c r="F280" s="20">
        <v>0.0</v>
      </c>
      <c r="G280" s="20">
        <v>277315.94</v>
      </c>
      <c r="H280" s="20">
        <v>582503.25</v>
      </c>
      <c r="I280" s="20">
        <v>4.348622268E7</v>
      </c>
      <c r="J280" s="26">
        <v>6.302723535E7</v>
      </c>
      <c r="K280" s="20">
        <v>1.0737327722E8</v>
      </c>
    </row>
    <row r="281" ht="15.75" hidden="1" customHeight="1">
      <c r="A281" s="19" t="s">
        <v>108</v>
      </c>
      <c r="B281" s="19" t="s">
        <v>11</v>
      </c>
      <c r="C281" s="19" t="s">
        <v>109</v>
      </c>
      <c r="D281" s="19" t="s">
        <v>56</v>
      </c>
      <c r="E281" s="19" t="s">
        <v>57</v>
      </c>
      <c r="F281" s="20">
        <v>0.0</v>
      </c>
      <c r="G281" s="20">
        <v>401484.05</v>
      </c>
      <c r="H281" s="20">
        <v>843318.86</v>
      </c>
      <c r="I281" s="20">
        <v>6.295716211E7</v>
      </c>
      <c r="J281" s="26">
        <v>9.124765566E7</v>
      </c>
      <c r="K281" s="20">
        <v>1.5544962068E8</v>
      </c>
    </row>
    <row r="282" ht="15.75" hidden="1" customHeight="1">
      <c r="A282" s="19" t="s">
        <v>108</v>
      </c>
      <c r="B282" s="19" t="s">
        <v>11</v>
      </c>
      <c r="C282" s="19" t="s">
        <v>109</v>
      </c>
      <c r="D282" s="19" t="s">
        <v>17</v>
      </c>
      <c r="E282" s="19" t="s">
        <v>18</v>
      </c>
      <c r="F282" s="20">
        <v>0.0</v>
      </c>
      <c r="G282" s="20">
        <v>13572.46</v>
      </c>
      <c r="H282" s="20">
        <v>28509.0</v>
      </c>
      <c r="I282" s="20">
        <v>2128312.13</v>
      </c>
      <c r="J282" s="26">
        <v>3084692.59</v>
      </c>
      <c r="K282" s="20">
        <v>5255086.18</v>
      </c>
    </row>
    <row r="283" ht="15.75" hidden="1" customHeight="1">
      <c r="A283" s="19" t="s">
        <v>108</v>
      </c>
      <c r="B283" s="19" t="s">
        <v>11</v>
      </c>
      <c r="C283" s="19" t="s">
        <v>109</v>
      </c>
      <c r="D283" s="19" t="s">
        <v>19</v>
      </c>
      <c r="E283" s="19" t="s">
        <v>20</v>
      </c>
      <c r="F283" s="20">
        <v>0.0</v>
      </c>
      <c r="G283" s="20">
        <v>0.0</v>
      </c>
      <c r="H283" s="20">
        <v>0.0</v>
      </c>
      <c r="I283" s="20">
        <v>0.0</v>
      </c>
      <c r="J283" s="26">
        <v>-615805.43</v>
      </c>
      <c r="K283" s="20">
        <v>-615805.43</v>
      </c>
    </row>
    <row r="284" ht="15.75" hidden="1" customHeight="1">
      <c r="A284" s="19" t="s">
        <v>108</v>
      </c>
      <c r="B284" s="19" t="s">
        <v>11</v>
      </c>
      <c r="C284" s="19" t="s">
        <v>109</v>
      </c>
      <c r="D284" s="19" t="s">
        <v>21</v>
      </c>
      <c r="E284" s="19" t="s">
        <v>22</v>
      </c>
      <c r="F284" s="20">
        <v>0.0</v>
      </c>
      <c r="G284" s="20">
        <v>3340.97</v>
      </c>
      <c r="H284" s="20">
        <v>7017.73</v>
      </c>
      <c r="I284" s="20">
        <v>523901.8</v>
      </c>
      <c r="J284" s="26">
        <v>759322.84</v>
      </c>
      <c r="K284" s="20">
        <v>1293583.34</v>
      </c>
    </row>
    <row r="285" ht="15.75" hidden="1" customHeight="1">
      <c r="A285" s="19" t="s">
        <v>108</v>
      </c>
      <c r="B285" s="19" t="s">
        <v>11</v>
      </c>
      <c r="C285" s="19" t="s">
        <v>109</v>
      </c>
      <c r="D285" s="19" t="s">
        <v>23</v>
      </c>
      <c r="E285" s="19" t="s">
        <v>24</v>
      </c>
      <c r="F285" s="20">
        <v>0.0</v>
      </c>
      <c r="G285" s="20">
        <v>1833847.58</v>
      </c>
      <c r="H285" s="20">
        <v>3852004.16</v>
      </c>
      <c r="I285" s="20">
        <v>2.8756768428E8</v>
      </c>
      <c r="J285" s="26">
        <v>4.1678938756E8</v>
      </c>
      <c r="K285" s="20">
        <v>7.1004292358E8</v>
      </c>
    </row>
    <row r="286" ht="15.75" hidden="1" customHeight="1">
      <c r="A286" s="19" t="s">
        <v>110</v>
      </c>
      <c r="B286" s="19" t="s">
        <v>11</v>
      </c>
      <c r="C286" s="19" t="s">
        <v>111</v>
      </c>
      <c r="D286" s="19" t="s">
        <v>13</v>
      </c>
      <c r="E286" s="19" t="s">
        <v>14</v>
      </c>
      <c r="F286" s="20">
        <v>0.0</v>
      </c>
      <c r="G286" s="20">
        <v>3.741136911E7</v>
      </c>
      <c r="H286" s="20">
        <v>1.180109604E7</v>
      </c>
      <c r="I286" s="20">
        <v>1.3526113804E8</v>
      </c>
      <c r="J286" s="26">
        <v>9.020002563E7</v>
      </c>
      <c r="K286" s="20">
        <v>2.7467362882E8</v>
      </c>
    </row>
    <row r="287" ht="15.75" hidden="1" customHeight="1">
      <c r="A287" s="19" t="s">
        <v>110</v>
      </c>
      <c r="B287" s="19" t="s">
        <v>11</v>
      </c>
      <c r="C287" s="19" t="s">
        <v>111</v>
      </c>
      <c r="D287" s="19" t="s">
        <v>33</v>
      </c>
      <c r="E287" s="19" t="s">
        <v>34</v>
      </c>
      <c r="F287" s="20">
        <v>0.0</v>
      </c>
      <c r="G287" s="20">
        <v>0.0</v>
      </c>
      <c r="H287" s="20">
        <v>0.0</v>
      </c>
      <c r="I287" s="20">
        <v>0.0</v>
      </c>
      <c r="J287" s="26">
        <v>-2917.14</v>
      </c>
      <c r="K287" s="20">
        <v>-2917.14</v>
      </c>
    </row>
    <row r="288" ht="15.75" hidden="1" customHeight="1">
      <c r="A288" s="19" t="s">
        <v>110</v>
      </c>
      <c r="B288" s="19" t="s">
        <v>11</v>
      </c>
      <c r="C288" s="19" t="s">
        <v>111</v>
      </c>
      <c r="D288" s="19" t="s">
        <v>64</v>
      </c>
      <c r="E288" s="19" t="s">
        <v>65</v>
      </c>
      <c r="F288" s="20">
        <v>0.0</v>
      </c>
      <c r="G288" s="20">
        <v>764410.91</v>
      </c>
      <c r="H288" s="20">
        <v>241126.87</v>
      </c>
      <c r="I288" s="20">
        <v>2763734.43</v>
      </c>
      <c r="J288" s="26">
        <v>1843019.51</v>
      </c>
      <c r="K288" s="20">
        <v>5612291.72</v>
      </c>
    </row>
    <row r="289" ht="15.75" hidden="1" customHeight="1">
      <c r="A289" s="19" t="s">
        <v>110</v>
      </c>
      <c r="B289" s="19" t="s">
        <v>11</v>
      </c>
      <c r="C289" s="19" t="s">
        <v>111</v>
      </c>
      <c r="D289" s="19" t="s">
        <v>17</v>
      </c>
      <c r="E289" s="19" t="s">
        <v>18</v>
      </c>
      <c r="F289" s="20">
        <v>0.0</v>
      </c>
      <c r="G289" s="20">
        <v>481203.13</v>
      </c>
      <c r="H289" s="20">
        <v>151791.41</v>
      </c>
      <c r="I289" s="20">
        <v>1739794.22</v>
      </c>
      <c r="J289" s="26">
        <v>1160196.38</v>
      </c>
      <c r="K289" s="20">
        <v>3532985.14</v>
      </c>
    </row>
    <row r="290" ht="15.75" hidden="1" customHeight="1">
      <c r="A290" s="19" t="s">
        <v>110</v>
      </c>
      <c r="B290" s="19" t="s">
        <v>11</v>
      </c>
      <c r="C290" s="19" t="s">
        <v>111</v>
      </c>
      <c r="D290" s="19" t="s">
        <v>19</v>
      </c>
      <c r="E290" s="19" t="s">
        <v>20</v>
      </c>
      <c r="F290" s="20">
        <v>0.0</v>
      </c>
      <c r="G290" s="20">
        <v>80097.1</v>
      </c>
      <c r="H290" s="20">
        <v>25265.95</v>
      </c>
      <c r="I290" s="20">
        <v>289591.8</v>
      </c>
      <c r="J290" s="26">
        <v>193116.72</v>
      </c>
      <c r="K290" s="20">
        <v>588071.57</v>
      </c>
    </row>
    <row r="291" ht="15.75" hidden="1" customHeight="1">
      <c r="A291" s="19" t="s">
        <v>110</v>
      </c>
      <c r="B291" s="19" t="s">
        <v>11</v>
      </c>
      <c r="C291" s="19" t="s">
        <v>111</v>
      </c>
      <c r="D291" s="19" t="s">
        <v>21</v>
      </c>
      <c r="E291" s="19" t="s">
        <v>22</v>
      </c>
      <c r="F291" s="20">
        <v>0.0</v>
      </c>
      <c r="G291" s="20">
        <v>68309.75</v>
      </c>
      <c r="H291" s="20">
        <v>21547.73</v>
      </c>
      <c r="I291" s="20">
        <v>246974.51</v>
      </c>
      <c r="J291" s="26">
        <v>164697.02</v>
      </c>
      <c r="K291" s="20">
        <v>501529.01</v>
      </c>
    </row>
    <row r="292" ht="15.75" hidden="1" customHeight="1">
      <c r="A292" s="19" t="s">
        <v>112</v>
      </c>
      <c r="B292" s="19" t="s">
        <v>11</v>
      </c>
      <c r="C292" s="19" t="s">
        <v>113</v>
      </c>
      <c r="D292" s="19" t="s">
        <v>13</v>
      </c>
      <c r="E292" s="19" t="s">
        <v>14</v>
      </c>
      <c r="F292" s="20">
        <v>0.0</v>
      </c>
      <c r="G292" s="20">
        <v>6.033878231E7</v>
      </c>
      <c r="H292" s="20">
        <v>3097583.0</v>
      </c>
      <c r="I292" s="20">
        <v>1.720082408E8</v>
      </c>
      <c r="J292" s="26">
        <v>1.7711291574E8</v>
      </c>
      <c r="K292" s="20">
        <v>4.1255752185E8</v>
      </c>
    </row>
    <row r="293" ht="15.75" hidden="1" customHeight="1">
      <c r="A293" s="19" t="s">
        <v>112</v>
      </c>
      <c r="B293" s="19" t="s">
        <v>11</v>
      </c>
      <c r="C293" s="19" t="s">
        <v>113</v>
      </c>
      <c r="D293" s="19" t="s">
        <v>17</v>
      </c>
      <c r="E293" s="19" t="s">
        <v>18</v>
      </c>
      <c r="F293" s="20">
        <v>0.0</v>
      </c>
      <c r="G293" s="20">
        <v>407988.14</v>
      </c>
      <c r="H293" s="20">
        <v>20944.69</v>
      </c>
      <c r="I293" s="20">
        <v>1163054.99</v>
      </c>
      <c r="J293" s="26">
        <v>1197570.89</v>
      </c>
      <c r="K293" s="20">
        <v>2789558.71</v>
      </c>
    </row>
    <row r="294" ht="15.75" hidden="1" customHeight="1">
      <c r="A294" s="19" t="s">
        <v>112</v>
      </c>
      <c r="B294" s="19" t="s">
        <v>11</v>
      </c>
      <c r="C294" s="19" t="s">
        <v>113</v>
      </c>
      <c r="D294" s="19" t="s">
        <v>19</v>
      </c>
      <c r="E294" s="19" t="s">
        <v>20</v>
      </c>
      <c r="F294" s="20">
        <v>0.0</v>
      </c>
      <c r="G294" s="20">
        <v>0.0</v>
      </c>
      <c r="H294" s="20">
        <v>0.0</v>
      </c>
      <c r="I294" s="20">
        <v>0.0</v>
      </c>
      <c r="J294" s="26">
        <v>-93553.65</v>
      </c>
      <c r="K294" s="20">
        <v>-93553.65</v>
      </c>
    </row>
    <row r="295" ht="15.75" hidden="1" customHeight="1">
      <c r="A295" s="19" t="s">
        <v>112</v>
      </c>
      <c r="B295" s="19" t="s">
        <v>11</v>
      </c>
      <c r="C295" s="19" t="s">
        <v>113</v>
      </c>
      <c r="D295" s="19" t="s">
        <v>21</v>
      </c>
      <c r="E295" s="19" t="s">
        <v>22</v>
      </c>
      <c r="F295" s="20">
        <v>0.0</v>
      </c>
      <c r="G295" s="20">
        <v>117758.55</v>
      </c>
      <c r="H295" s="20">
        <v>6045.31</v>
      </c>
      <c r="I295" s="20">
        <v>335695.21</v>
      </c>
      <c r="J295" s="26">
        <v>345657.61</v>
      </c>
      <c r="K295" s="20">
        <v>805156.68</v>
      </c>
    </row>
    <row r="296" ht="15.75" hidden="1" customHeight="1">
      <c r="A296" s="19" t="s">
        <v>114</v>
      </c>
      <c r="B296" s="19" t="s">
        <v>11</v>
      </c>
      <c r="C296" s="19" t="s">
        <v>115</v>
      </c>
      <c r="D296" s="19" t="s">
        <v>13</v>
      </c>
      <c r="E296" s="19" t="s">
        <v>14</v>
      </c>
      <c r="F296" s="20">
        <v>0.0</v>
      </c>
      <c r="G296" s="20">
        <v>1.227787926E7</v>
      </c>
      <c r="H296" s="20">
        <v>920892.22</v>
      </c>
      <c r="I296" s="20">
        <v>5.098868745E7</v>
      </c>
      <c r="J296" s="26">
        <v>5.48976234E7</v>
      </c>
      <c r="K296" s="20">
        <v>1.1908508233E8</v>
      </c>
    </row>
    <row r="297" ht="15.75" hidden="1" customHeight="1">
      <c r="A297" s="19" t="s">
        <v>114</v>
      </c>
      <c r="B297" s="19" t="s">
        <v>11</v>
      </c>
      <c r="C297" s="19" t="s">
        <v>115</v>
      </c>
      <c r="D297" s="19" t="s">
        <v>15</v>
      </c>
      <c r="E297" s="19" t="s">
        <v>16</v>
      </c>
      <c r="F297" s="20">
        <v>0.0</v>
      </c>
      <c r="G297" s="20">
        <v>2.485360972E7</v>
      </c>
      <c r="H297" s="20">
        <v>1864124.53</v>
      </c>
      <c r="I297" s="20">
        <v>1.0321431832E8</v>
      </c>
      <c r="J297" s="26">
        <v>1.1112701777E8</v>
      </c>
      <c r="K297" s="20">
        <v>2.4105907034E8</v>
      </c>
    </row>
    <row r="298" ht="15.75" hidden="1" customHeight="1">
      <c r="A298" s="19" t="s">
        <v>114</v>
      </c>
      <c r="B298" s="19" t="s">
        <v>11</v>
      </c>
      <c r="C298" s="19" t="s">
        <v>115</v>
      </c>
      <c r="D298" s="19" t="s">
        <v>56</v>
      </c>
      <c r="E298" s="19" t="s">
        <v>57</v>
      </c>
      <c r="F298" s="20">
        <v>0.0</v>
      </c>
      <c r="G298" s="20">
        <v>6029707.94</v>
      </c>
      <c r="H298" s="20">
        <v>452253.28</v>
      </c>
      <c r="I298" s="20">
        <v>2.504071649E7</v>
      </c>
      <c r="J298" s="26">
        <v>2.696040813E7</v>
      </c>
      <c r="K298" s="20">
        <v>5.848308584E7</v>
      </c>
    </row>
    <row r="299" ht="15.75" hidden="1" customHeight="1">
      <c r="A299" s="19" t="s">
        <v>114</v>
      </c>
      <c r="B299" s="19" t="s">
        <v>11</v>
      </c>
      <c r="C299" s="19" t="s">
        <v>115</v>
      </c>
      <c r="D299" s="19" t="s">
        <v>33</v>
      </c>
      <c r="E299" s="19" t="s">
        <v>34</v>
      </c>
      <c r="F299" s="20">
        <v>0.0</v>
      </c>
      <c r="G299" s="20">
        <v>3462.61</v>
      </c>
      <c r="H299" s="20">
        <v>259.71</v>
      </c>
      <c r="I299" s="20">
        <v>14379.84</v>
      </c>
      <c r="J299" s="26">
        <v>15482.24</v>
      </c>
      <c r="K299" s="20">
        <v>33584.4</v>
      </c>
    </row>
    <row r="300" ht="15.75" hidden="1" customHeight="1">
      <c r="A300" s="19" t="s">
        <v>114</v>
      </c>
      <c r="B300" s="19" t="s">
        <v>11</v>
      </c>
      <c r="C300" s="19" t="s">
        <v>115</v>
      </c>
      <c r="D300" s="19" t="s">
        <v>17</v>
      </c>
      <c r="E300" s="19" t="s">
        <v>18</v>
      </c>
      <c r="F300" s="20">
        <v>0.0</v>
      </c>
      <c r="G300" s="20">
        <v>2977693.7</v>
      </c>
      <c r="H300" s="20">
        <v>223339.46</v>
      </c>
      <c r="I300" s="20">
        <v>1.23660357E7</v>
      </c>
      <c r="J300" s="26">
        <v>1.331405073E7</v>
      </c>
      <c r="K300" s="20">
        <v>2.888111959E7</v>
      </c>
    </row>
    <row r="301" ht="15.75" hidden="1" customHeight="1">
      <c r="A301" s="19" t="s">
        <v>114</v>
      </c>
      <c r="B301" s="19" t="s">
        <v>11</v>
      </c>
      <c r="C301" s="19" t="s">
        <v>115</v>
      </c>
      <c r="D301" s="19" t="s">
        <v>19</v>
      </c>
      <c r="E301" s="19" t="s">
        <v>20</v>
      </c>
      <c r="F301" s="20">
        <v>0.0</v>
      </c>
      <c r="G301" s="20">
        <v>317588.68</v>
      </c>
      <c r="H301" s="20">
        <v>23820.48</v>
      </c>
      <c r="I301" s="20">
        <v>1318911.0</v>
      </c>
      <c r="J301" s="26">
        <v>1420022.41</v>
      </c>
      <c r="K301" s="20">
        <v>3080342.57</v>
      </c>
    </row>
    <row r="302" ht="15.75" hidden="1" customHeight="1">
      <c r="A302" s="19" t="s">
        <v>114</v>
      </c>
      <c r="B302" s="19" t="s">
        <v>11</v>
      </c>
      <c r="C302" s="19" t="s">
        <v>115</v>
      </c>
      <c r="D302" s="19" t="s">
        <v>47</v>
      </c>
      <c r="E302" s="19" t="s">
        <v>48</v>
      </c>
      <c r="F302" s="20">
        <v>0.0</v>
      </c>
      <c r="G302" s="20">
        <v>0.0</v>
      </c>
      <c r="H302" s="20">
        <v>0.0</v>
      </c>
      <c r="I302" s="20">
        <v>0.0</v>
      </c>
      <c r="J302" s="26">
        <v>-6841.44</v>
      </c>
      <c r="K302" s="20">
        <v>-6841.44</v>
      </c>
    </row>
    <row r="303" ht="15.75" hidden="1" customHeight="1">
      <c r="A303" s="19" t="s">
        <v>114</v>
      </c>
      <c r="B303" s="19" t="s">
        <v>11</v>
      </c>
      <c r="C303" s="19" t="s">
        <v>115</v>
      </c>
      <c r="D303" s="19" t="s">
        <v>21</v>
      </c>
      <c r="E303" s="19" t="s">
        <v>22</v>
      </c>
      <c r="F303" s="20">
        <v>0.0</v>
      </c>
      <c r="G303" s="20">
        <v>205028.8</v>
      </c>
      <c r="H303" s="20">
        <v>15378.02</v>
      </c>
      <c r="I303" s="20">
        <v>851462.17</v>
      </c>
      <c r="J303" s="26">
        <v>916737.65</v>
      </c>
      <c r="K303" s="20">
        <v>1988606.64</v>
      </c>
    </row>
    <row r="304" ht="15.75" hidden="1" customHeight="1">
      <c r="A304" s="19" t="s">
        <v>114</v>
      </c>
      <c r="B304" s="19" t="s">
        <v>11</v>
      </c>
      <c r="C304" s="19" t="s">
        <v>115</v>
      </c>
      <c r="D304" s="19" t="s">
        <v>23</v>
      </c>
      <c r="E304" s="19" t="s">
        <v>24</v>
      </c>
      <c r="F304" s="20">
        <v>0.0</v>
      </c>
      <c r="G304" s="20">
        <v>1.7943303929E8</v>
      </c>
      <c r="H304" s="20">
        <v>1.34582273E7</v>
      </c>
      <c r="I304" s="20">
        <v>7.4516575403E8</v>
      </c>
      <c r="J304" s="26">
        <v>8.02292253E8</v>
      </c>
      <c r="K304" s="20">
        <v>1.74034927362E9</v>
      </c>
    </row>
    <row r="305" ht="15.75" hidden="1" customHeight="1">
      <c r="A305" s="19" t="s">
        <v>116</v>
      </c>
      <c r="B305" s="19" t="s">
        <v>11</v>
      </c>
      <c r="C305" s="19" t="s">
        <v>117</v>
      </c>
      <c r="D305" s="19" t="s">
        <v>13</v>
      </c>
      <c r="E305" s="19" t="s">
        <v>14</v>
      </c>
      <c r="F305" s="20">
        <v>0.0</v>
      </c>
      <c r="G305" s="20">
        <v>2625835.36</v>
      </c>
      <c r="H305" s="20">
        <v>639809.91</v>
      </c>
      <c r="I305" s="20">
        <v>5.436062269E7</v>
      </c>
      <c r="J305" s="26">
        <v>5.657820066E7</v>
      </c>
      <c r="K305" s="20">
        <v>1.1420446862E8</v>
      </c>
    </row>
    <row r="306" ht="15.75" hidden="1" customHeight="1">
      <c r="A306" s="19" t="s">
        <v>116</v>
      </c>
      <c r="B306" s="19" t="s">
        <v>11</v>
      </c>
      <c r="C306" s="19" t="s">
        <v>117</v>
      </c>
      <c r="D306" s="19" t="s">
        <v>17</v>
      </c>
      <c r="E306" s="19" t="s">
        <v>18</v>
      </c>
      <c r="F306" s="20">
        <v>0.0</v>
      </c>
      <c r="G306" s="20">
        <v>52134.22</v>
      </c>
      <c r="H306" s="20">
        <v>12703.0</v>
      </c>
      <c r="I306" s="20">
        <v>1079294.15</v>
      </c>
      <c r="J306" s="26">
        <v>1123322.69</v>
      </c>
      <c r="K306" s="20">
        <v>2267454.06</v>
      </c>
    </row>
    <row r="307" ht="15.75" hidden="1" customHeight="1">
      <c r="A307" s="19" t="s">
        <v>116</v>
      </c>
      <c r="B307" s="19" t="s">
        <v>11</v>
      </c>
      <c r="C307" s="19" t="s">
        <v>117</v>
      </c>
      <c r="D307" s="19" t="s">
        <v>19</v>
      </c>
      <c r="E307" s="19" t="s">
        <v>20</v>
      </c>
      <c r="F307" s="20">
        <v>0.0</v>
      </c>
      <c r="G307" s="20">
        <v>20854.73</v>
      </c>
      <c r="H307" s="20">
        <v>5081.46</v>
      </c>
      <c r="I307" s="20">
        <v>431739.37</v>
      </c>
      <c r="J307" s="26">
        <v>449351.67</v>
      </c>
      <c r="K307" s="20">
        <v>907027.23</v>
      </c>
    </row>
    <row r="308" ht="15.75" hidden="1" customHeight="1">
      <c r="A308" s="19" t="s">
        <v>116</v>
      </c>
      <c r="B308" s="19" t="s">
        <v>11</v>
      </c>
      <c r="C308" s="19" t="s">
        <v>117</v>
      </c>
      <c r="D308" s="19" t="s">
        <v>21</v>
      </c>
      <c r="E308" s="19" t="s">
        <v>22</v>
      </c>
      <c r="F308" s="20">
        <v>0.0</v>
      </c>
      <c r="G308" s="20">
        <v>9351.69</v>
      </c>
      <c r="H308" s="20">
        <v>2278.63</v>
      </c>
      <c r="I308" s="20">
        <v>193600.79</v>
      </c>
      <c r="J308" s="26">
        <v>201498.5</v>
      </c>
      <c r="K308" s="20">
        <v>406729.61</v>
      </c>
    </row>
    <row r="309" ht="15.75" customHeight="1">
      <c r="A309" s="19" t="s">
        <v>301</v>
      </c>
      <c r="B309" s="19" t="s">
        <v>11</v>
      </c>
      <c r="C309" s="19" t="s">
        <v>302</v>
      </c>
      <c r="D309" s="19" t="s">
        <v>13</v>
      </c>
      <c r="E309" s="19" t="s">
        <v>14</v>
      </c>
      <c r="F309" s="20">
        <v>0.0</v>
      </c>
      <c r="G309" s="20">
        <v>1652999.24</v>
      </c>
      <c r="H309" s="20">
        <v>3.4164987E7</v>
      </c>
      <c r="I309" s="20">
        <v>3.5249494222E8</v>
      </c>
      <c r="J309" s="26">
        <v>5.385705275E8</v>
      </c>
      <c r="K309" s="20">
        <v>9.2688345596E8</v>
      </c>
    </row>
    <row r="310" ht="15.75" customHeight="1">
      <c r="A310" s="19" t="s">
        <v>301</v>
      </c>
      <c r="B310" s="19" t="s">
        <v>11</v>
      </c>
      <c r="C310" s="19" t="s">
        <v>302</v>
      </c>
      <c r="D310" s="19" t="s">
        <v>15</v>
      </c>
      <c r="E310" s="19" t="s">
        <v>16</v>
      </c>
      <c r="F310" s="20">
        <v>0.0</v>
      </c>
      <c r="G310" s="20">
        <v>11072.48</v>
      </c>
      <c r="H310" s="20">
        <v>228851.4</v>
      </c>
      <c r="I310" s="20">
        <v>2361158.79</v>
      </c>
      <c r="J310" s="26">
        <v>3607571.02</v>
      </c>
      <c r="K310" s="20">
        <v>6208653.69</v>
      </c>
    </row>
    <row r="311" ht="15.75" customHeight="1">
      <c r="A311" s="19" t="s">
        <v>301</v>
      </c>
      <c r="B311" s="19" t="s">
        <v>11</v>
      </c>
      <c r="C311" s="19" t="s">
        <v>302</v>
      </c>
      <c r="D311" s="19" t="s">
        <v>31</v>
      </c>
      <c r="E311" s="19" t="s">
        <v>32</v>
      </c>
      <c r="F311" s="20">
        <v>0.0</v>
      </c>
      <c r="G311" s="20">
        <v>2202.51</v>
      </c>
      <c r="H311" s="20">
        <v>45522.55</v>
      </c>
      <c r="I311" s="20">
        <v>469675.85</v>
      </c>
      <c r="J311" s="26">
        <v>717609.07</v>
      </c>
      <c r="K311" s="20">
        <v>1235009.98</v>
      </c>
    </row>
    <row r="312" ht="15.75" customHeight="1">
      <c r="A312" s="19" t="s">
        <v>301</v>
      </c>
      <c r="B312" s="19" t="s">
        <v>11</v>
      </c>
      <c r="C312" s="19" t="s">
        <v>302</v>
      </c>
      <c r="D312" s="19" t="s">
        <v>33</v>
      </c>
      <c r="E312" s="19" t="s">
        <v>34</v>
      </c>
      <c r="F312" s="20">
        <v>0.0</v>
      </c>
      <c r="G312" s="20">
        <v>8450.51</v>
      </c>
      <c r="H312" s="20">
        <v>174659.19</v>
      </c>
      <c r="I312" s="20">
        <v>1802034.44</v>
      </c>
      <c r="J312" s="26">
        <v>2753295.21</v>
      </c>
      <c r="K312" s="20">
        <v>4738439.35</v>
      </c>
    </row>
    <row r="313" ht="15.75" customHeight="1">
      <c r="A313" s="19" t="s">
        <v>301</v>
      </c>
      <c r="B313" s="19" t="s">
        <v>11</v>
      </c>
      <c r="C313" s="19" t="s">
        <v>302</v>
      </c>
      <c r="D313" s="19" t="s">
        <v>148</v>
      </c>
      <c r="E313" s="19" t="s">
        <v>149</v>
      </c>
      <c r="F313" s="20">
        <v>0.0</v>
      </c>
      <c r="G313" s="20">
        <v>91.16</v>
      </c>
      <c r="H313" s="20">
        <v>1884.11</v>
      </c>
      <c r="I313" s="20">
        <v>19439.17</v>
      </c>
      <c r="J313" s="26">
        <v>29700.74</v>
      </c>
      <c r="K313" s="20">
        <v>51115.18</v>
      </c>
    </row>
    <row r="314" ht="15.75" customHeight="1">
      <c r="A314" s="19" t="s">
        <v>301</v>
      </c>
      <c r="B314" s="19" t="s">
        <v>11</v>
      </c>
      <c r="C314" s="19" t="s">
        <v>302</v>
      </c>
      <c r="D314" s="19" t="s">
        <v>64</v>
      </c>
      <c r="E314" s="19" t="s">
        <v>65</v>
      </c>
      <c r="F314" s="20">
        <v>0.0</v>
      </c>
      <c r="G314" s="20">
        <v>28147.59</v>
      </c>
      <c r="H314" s="20">
        <v>581767.89</v>
      </c>
      <c r="I314" s="20">
        <v>6002350.91</v>
      </c>
      <c r="J314" s="26">
        <v>9170881.37</v>
      </c>
      <c r="K314" s="20">
        <v>1.578314776E7</v>
      </c>
    </row>
    <row r="315" ht="15.75" customHeight="1">
      <c r="A315" s="19" t="s">
        <v>301</v>
      </c>
      <c r="B315" s="19" t="s">
        <v>11</v>
      </c>
      <c r="C315" s="19" t="s">
        <v>302</v>
      </c>
      <c r="D315" s="19" t="s">
        <v>17</v>
      </c>
      <c r="E315" s="19" t="s">
        <v>18</v>
      </c>
      <c r="F315" s="20">
        <v>0.0</v>
      </c>
      <c r="G315" s="20">
        <v>7575.5</v>
      </c>
      <c r="H315" s="20">
        <v>156574.09</v>
      </c>
      <c r="I315" s="20">
        <v>1615442.62</v>
      </c>
      <c r="J315" s="26">
        <v>2468205.01</v>
      </c>
      <c r="K315" s="20">
        <v>4247797.22</v>
      </c>
    </row>
    <row r="316" ht="15.75" customHeight="1">
      <c r="A316" s="19" t="s">
        <v>301</v>
      </c>
      <c r="B316" s="19" t="s">
        <v>11</v>
      </c>
      <c r="C316" s="19" t="s">
        <v>302</v>
      </c>
      <c r="D316" s="19" t="s">
        <v>19</v>
      </c>
      <c r="E316" s="19" t="s">
        <v>20</v>
      </c>
      <c r="F316" s="20">
        <v>0.0</v>
      </c>
      <c r="G316" s="20">
        <v>0.0</v>
      </c>
      <c r="H316" s="20">
        <v>0.0</v>
      </c>
      <c r="I316" s="20">
        <v>0.0</v>
      </c>
      <c r="J316" s="26">
        <v>-381067.98</v>
      </c>
      <c r="K316" s="20">
        <v>-381067.98</v>
      </c>
    </row>
    <row r="317" ht="15.75" customHeight="1">
      <c r="A317" s="19" t="s">
        <v>301</v>
      </c>
      <c r="B317" s="19" t="s">
        <v>11</v>
      </c>
      <c r="C317" s="19" t="s">
        <v>302</v>
      </c>
      <c r="D317" s="19" t="s">
        <v>196</v>
      </c>
      <c r="E317" s="19" t="s">
        <v>197</v>
      </c>
      <c r="F317" s="20">
        <v>0.0</v>
      </c>
      <c r="G317" s="20">
        <v>184.86</v>
      </c>
      <c r="H317" s="20">
        <v>3820.85</v>
      </c>
      <c r="I317" s="20">
        <v>39421.31</v>
      </c>
      <c r="J317" s="26">
        <v>60231.08</v>
      </c>
      <c r="K317" s="20">
        <v>103658.1</v>
      </c>
    </row>
    <row r="318" ht="15.75" customHeight="1">
      <c r="A318" s="19" t="s">
        <v>301</v>
      </c>
      <c r="B318" s="19" t="s">
        <v>11</v>
      </c>
      <c r="C318" s="19" t="s">
        <v>302</v>
      </c>
      <c r="D318" s="19" t="s">
        <v>184</v>
      </c>
      <c r="E318" s="19" t="s">
        <v>185</v>
      </c>
      <c r="F318" s="20">
        <v>0.0</v>
      </c>
      <c r="G318" s="20">
        <v>0.0</v>
      </c>
      <c r="H318" s="20">
        <v>0.0</v>
      </c>
      <c r="I318" s="20">
        <v>0.0</v>
      </c>
      <c r="J318" s="26">
        <v>-29124.41</v>
      </c>
      <c r="K318" s="20">
        <v>-29124.41</v>
      </c>
    </row>
    <row r="319" ht="15.75" customHeight="1">
      <c r="A319" s="19" t="s">
        <v>301</v>
      </c>
      <c r="B319" s="19" t="s">
        <v>11</v>
      </c>
      <c r="C319" s="19" t="s">
        <v>302</v>
      </c>
      <c r="D319" s="19" t="s">
        <v>21</v>
      </c>
      <c r="E319" s="19" t="s">
        <v>22</v>
      </c>
      <c r="F319" s="20">
        <v>0.0</v>
      </c>
      <c r="G319" s="20">
        <v>5539.15</v>
      </c>
      <c r="H319" s="20">
        <v>114485.92</v>
      </c>
      <c r="I319" s="20">
        <v>1181200.69</v>
      </c>
      <c r="J319" s="26">
        <v>1804734.76</v>
      </c>
      <c r="K319" s="20">
        <v>3105960.52</v>
      </c>
    </row>
    <row r="320" ht="15.75" hidden="1" customHeight="1">
      <c r="A320" s="19" t="s">
        <v>118</v>
      </c>
      <c r="B320" s="19" t="s">
        <v>11</v>
      </c>
      <c r="C320" s="19" t="s">
        <v>119</v>
      </c>
      <c r="D320" s="19" t="s">
        <v>13</v>
      </c>
      <c r="E320" s="19" t="s">
        <v>14</v>
      </c>
      <c r="F320" s="20">
        <v>0.0</v>
      </c>
      <c r="G320" s="20">
        <v>4.144130311E7</v>
      </c>
      <c r="H320" s="20">
        <v>2725069.75</v>
      </c>
      <c r="I320" s="20">
        <v>1.5810489886E8</v>
      </c>
      <c r="J320" s="26">
        <v>1.909836409E8</v>
      </c>
      <c r="K320" s="20">
        <v>3.9325491262E8</v>
      </c>
    </row>
    <row r="321" ht="15.75" hidden="1" customHeight="1">
      <c r="A321" s="19" t="s">
        <v>118</v>
      </c>
      <c r="B321" s="19" t="s">
        <v>11</v>
      </c>
      <c r="C321" s="19" t="s">
        <v>119</v>
      </c>
      <c r="D321" s="19" t="s">
        <v>15</v>
      </c>
      <c r="E321" s="19" t="s">
        <v>16</v>
      </c>
      <c r="F321" s="20">
        <v>0.0</v>
      </c>
      <c r="G321" s="20">
        <v>6017265.31</v>
      </c>
      <c r="H321" s="20">
        <v>395679.34</v>
      </c>
      <c r="I321" s="20">
        <v>2.295678587E7</v>
      </c>
      <c r="J321" s="26">
        <v>2.773076977E7</v>
      </c>
      <c r="K321" s="20">
        <v>5.710050029E7</v>
      </c>
    </row>
    <row r="322" ht="15.75" hidden="1" customHeight="1">
      <c r="A322" s="19" t="s">
        <v>118</v>
      </c>
      <c r="B322" s="19" t="s">
        <v>11</v>
      </c>
      <c r="C322" s="19" t="s">
        <v>119</v>
      </c>
      <c r="D322" s="19" t="s">
        <v>31</v>
      </c>
      <c r="E322" s="19" t="s">
        <v>32</v>
      </c>
      <c r="F322" s="20">
        <v>0.0</v>
      </c>
      <c r="G322" s="20">
        <v>85944.72</v>
      </c>
      <c r="H322" s="20">
        <v>5651.5</v>
      </c>
      <c r="I322" s="20">
        <v>327892.26</v>
      </c>
      <c r="J322" s="26">
        <v>396079.17</v>
      </c>
      <c r="K322" s="20">
        <v>815567.65</v>
      </c>
    </row>
    <row r="323" ht="15.75" hidden="1" customHeight="1">
      <c r="A323" s="19" t="s">
        <v>118</v>
      </c>
      <c r="B323" s="19" t="s">
        <v>11</v>
      </c>
      <c r="C323" s="19" t="s">
        <v>119</v>
      </c>
      <c r="D323" s="19" t="s">
        <v>17</v>
      </c>
      <c r="E323" s="19" t="s">
        <v>18</v>
      </c>
      <c r="F323" s="20">
        <v>0.0</v>
      </c>
      <c r="G323" s="20">
        <v>436825.46</v>
      </c>
      <c r="H323" s="20">
        <v>28724.48</v>
      </c>
      <c r="I323" s="20">
        <v>1666555.82</v>
      </c>
      <c r="J323" s="26">
        <v>2013124.84</v>
      </c>
      <c r="K323" s="20">
        <v>4145230.6</v>
      </c>
    </row>
    <row r="324" ht="15.75" hidden="1" customHeight="1">
      <c r="A324" s="19" t="s">
        <v>118</v>
      </c>
      <c r="B324" s="19" t="s">
        <v>11</v>
      </c>
      <c r="C324" s="19" t="s">
        <v>119</v>
      </c>
      <c r="D324" s="19" t="s">
        <v>19</v>
      </c>
      <c r="E324" s="19" t="s">
        <v>20</v>
      </c>
      <c r="F324" s="20">
        <v>0.0</v>
      </c>
      <c r="G324" s="20">
        <v>0.0</v>
      </c>
      <c r="H324" s="20">
        <v>0.0</v>
      </c>
      <c r="I324" s="20">
        <v>0.0</v>
      </c>
      <c r="J324" s="26">
        <v>-1259800.37</v>
      </c>
      <c r="K324" s="20">
        <v>-1259800.37</v>
      </c>
    </row>
    <row r="325" ht="15.75" hidden="1" customHeight="1">
      <c r="A325" s="19" t="s">
        <v>118</v>
      </c>
      <c r="B325" s="19" t="s">
        <v>11</v>
      </c>
      <c r="C325" s="19" t="s">
        <v>119</v>
      </c>
      <c r="D325" s="19" t="s">
        <v>21</v>
      </c>
      <c r="E325" s="19" t="s">
        <v>22</v>
      </c>
      <c r="F325" s="20">
        <v>0.0</v>
      </c>
      <c r="G325" s="20">
        <v>14035.4</v>
      </c>
      <c r="H325" s="20">
        <v>922.93</v>
      </c>
      <c r="I325" s="20">
        <v>53547.19</v>
      </c>
      <c r="J325" s="26">
        <v>64682.6</v>
      </c>
      <c r="K325" s="20">
        <v>133188.12</v>
      </c>
    </row>
    <row r="326" ht="15.75" hidden="1" customHeight="1">
      <c r="A326" s="19" t="s">
        <v>120</v>
      </c>
      <c r="B326" s="19" t="s">
        <v>11</v>
      </c>
      <c r="C326" s="19" t="s">
        <v>121</v>
      </c>
      <c r="D326" s="19" t="s">
        <v>13</v>
      </c>
      <c r="E326" s="19" t="s">
        <v>14</v>
      </c>
      <c r="F326" s="20">
        <v>0.0</v>
      </c>
      <c r="G326" s="20">
        <v>812727.37</v>
      </c>
      <c r="H326" s="20">
        <v>735373.89</v>
      </c>
      <c r="I326" s="20">
        <v>6.386586961E7</v>
      </c>
      <c r="J326" s="26">
        <v>7.182386472E7</v>
      </c>
      <c r="K326" s="20">
        <v>1.3723783559E8</v>
      </c>
    </row>
    <row r="327" ht="15.75" hidden="1" customHeight="1">
      <c r="A327" s="19" t="s">
        <v>120</v>
      </c>
      <c r="B327" s="19" t="s">
        <v>11</v>
      </c>
      <c r="C327" s="19" t="s">
        <v>121</v>
      </c>
      <c r="D327" s="19" t="s">
        <v>15</v>
      </c>
      <c r="E327" s="19" t="s">
        <v>16</v>
      </c>
      <c r="F327" s="20">
        <v>0.0</v>
      </c>
      <c r="G327" s="20">
        <v>249995.91</v>
      </c>
      <c r="H327" s="20">
        <v>226201.88</v>
      </c>
      <c r="I327" s="20">
        <v>1.964521735E7</v>
      </c>
      <c r="J327" s="26">
        <v>2.209310609E7</v>
      </c>
      <c r="K327" s="20">
        <v>4.221452123E7</v>
      </c>
    </row>
    <row r="328" ht="15.75" hidden="1" customHeight="1">
      <c r="A328" s="19" t="s">
        <v>120</v>
      </c>
      <c r="B328" s="19" t="s">
        <v>11</v>
      </c>
      <c r="C328" s="19" t="s">
        <v>121</v>
      </c>
      <c r="D328" s="19" t="s">
        <v>56</v>
      </c>
      <c r="E328" s="19" t="s">
        <v>57</v>
      </c>
      <c r="F328" s="20">
        <v>0.0</v>
      </c>
      <c r="G328" s="20">
        <v>829289.03</v>
      </c>
      <c r="H328" s="20">
        <v>750359.25</v>
      </c>
      <c r="I328" s="20">
        <v>6.516732075E7</v>
      </c>
      <c r="J328" s="26">
        <v>7.328748296E7</v>
      </c>
      <c r="K328" s="20">
        <v>1.4003445199E8</v>
      </c>
    </row>
    <row r="329" ht="15.75" hidden="1" customHeight="1">
      <c r="A329" s="19" t="s">
        <v>120</v>
      </c>
      <c r="B329" s="19" t="s">
        <v>11</v>
      </c>
      <c r="C329" s="19" t="s">
        <v>121</v>
      </c>
      <c r="D329" s="19" t="s">
        <v>31</v>
      </c>
      <c r="E329" s="19" t="s">
        <v>32</v>
      </c>
      <c r="F329" s="20">
        <v>0.0</v>
      </c>
      <c r="G329" s="20">
        <v>492.58</v>
      </c>
      <c r="H329" s="20">
        <v>445.69</v>
      </c>
      <c r="I329" s="20">
        <v>38707.54</v>
      </c>
      <c r="J329" s="26">
        <v>43530.69</v>
      </c>
      <c r="K329" s="20">
        <v>83176.5</v>
      </c>
    </row>
    <row r="330" ht="15.75" hidden="1" customHeight="1">
      <c r="A330" s="19" t="s">
        <v>120</v>
      </c>
      <c r="B330" s="19" t="s">
        <v>11</v>
      </c>
      <c r="C330" s="19" t="s">
        <v>121</v>
      </c>
      <c r="D330" s="19" t="s">
        <v>33</v>
      </c>
      <c r="E330" s="19" t="s">
        <v>34</v>
      </c>
      <c r="F330" s="20">
        <v>0.0</v>
      </c>
      <c r="G330" s="20">
        <v>1006.68</v>
      </c>
      <c r="H330" s="20">
        <v>910.86</v>
      </c>
      <c r="I330" s="20">
        <v>79107.02</v>
      </c>
      <c r="J330" s="26">
        <v>88964.14</v>
      </c>
      <c r="K330" s="20">
        <v>169988.7</v>
      </c>
    </row>
    <row r="331" ht="15.75" hidden="1" customHeight="1">
      <c r="A331" s="19" t="s">
        <v>120</v>
      </c>
      <c r="B331" s="19" t="s">
        <v>11</v>
      </c>
      <c r="C331" s="19" t="s">
        <v>121</v>
      </c>
      <c r="D331" s="19" t="s">
        <v>17</v>
      </c>
      <c r="E331" s="19" t="s">
        <v>18</v>
      </c>
      <c r="F331" s="20">
        <v>0.0</v>
      </c>
      <c r="G331" s="20">
        <v>54150.32</v>
      </c>
      <c r="H331" s="20">
        <v>48996.42</v>
      </c>
      <c r="I331" s="20">
        <v>4255248.88</v>
      </c>
      <c r="J331" s="26">
        <v>4785473.39</v>
      </c>
      <c r="K331" s="20">
        <v>9143869.01</v>
      </c>
    </row>
    <row r="332" ht="15.75" hidden="1" customHeight="1">
      <c r="A332" s="19" t="s">
        <v>120</v>
      </c>
      <c r="B332" s="19" t="s">
        <v>11</v>
      </c>
      <c r="C332" s="19" t="s">
        <v>121</v>
      </c>
      <c r="D332" s="19" t="s">
        <v>19</v>
      </c>
      <c r="E332" s="19" t="s">
        <v>20</v>
      </c>
      <c r="F332" s="20">
        <v>0.0</v>
      </c>
      <c r="G332" s="20">
        <v>0.0</v>
      </c>
      <c r="H332" s="20">
        <v>0.0</v>
      </c>
      <c r="I332" s="20">
        <v>0.0</v>
      </c>
      <c r="J332" s="26">
        <v>-1125754.91</v>
      </c>
      <c r="K332" s="20">
        <v>-1125754.91</v>
      </c>
    </row>
    <row r="333" ht="15.75" hidden="1" customHeight="1">
      <c r="A333" s="19" t="s">
        <v>120</v>
      </c>
      <c r="B333" s="19" t="s">
        <v>11</v>
      </c>
      <c r="C333" s="19" t="s">
        <v>121</v>
      </c>
      <c r="D333" s="19" t="s">
        <v>21</v>
      </c>
      <c r="E333" s="19" t="s">
        <v>22</v>
      </c>
      <c r="F333" s="20">
        <v>0.0</v>
      </c>
      <c r="G333" s="20">
        <v>0.0</v>
      </c>
      <c r="H333" s="20">
        <v>0.0</v>
      </c>
      <c r="I333" s="20">
        <v>0.0</v>
      </c>
      <c r="J333" s="26">
        <v>-50283.44</v>
      </c>
      <c r="K333" s="20">
        <v>-50283.44</v>
      </c>
    </row>
    <row r="334" ht="15.75" hidden="1" customHeight="1">
      <c r="A334" s="19" t="s">
        <v>120</v>
      </c>
      <c r="B334" s="19" t="s">
        <v>11</v>
      </c>
      <c r="C334" s="19" t="s">
        <v>121</v>
      </c>
      <c r="D334" s="19" t="s">
        <v>23</v>
      </c>
      <c r="E334" s="19" t="s">
        <v>24</v>
      </c>
      <c r="F334" s="20">
        <v>0.0</v>
      </c>
      <c r="G334" s="20">
        <v>3190929.11</v>
      </c>
      <c r="H334" s="20">
        <v>2887224.01</v>
      </c>
      <c r="I334" s="20">
        <v>2.5075009385E8</v>
      </c>
      <c r="J334" s="26">
        <v>2.8199476389E8</v>
      </c>
      <c r="K334" s="20">
        <v>5.3882301086E8</v>
      </c>
    </row>
    <row r="335" ht="15.75" hidden="1" customHeight="1">
      <c r="A335" s="19" t="s">
        <v>122</v>
      </c>
      <c r="B335" s="19" t="s">
        <v>11</v>
      </c>
      <c r="C335" s="19" t="s">
        <v>123</v>
      </c>
      <c r="D335" s="19" t="s">
        <v>15</v>
      </c>
      <c r="E335" s="19" t="s">
        <v>16</v>
      </c>
      <c r="F335" s="20">
        <v>0.0</v>
      </c>
      <c r="G335" s="20">
        <v>7005433.51</v>
      </c>
      <c r="H335" s="20">
        <v>852585.65</v>
      </c>
      <c r="I335" s="20">
        <v>5.57263851E7</v>
      </c>
      <c r="J335" s="26">
        <v>7.052410276E7</v>
      </c>
      <c r="K335" s="20">
        <v>1.3410850702E8</v>
      </c>
    </row>
    <row r="336" ht="15.75" hidden="1" customHeight="1">
      <c r="A336" s="19" t="s">
        <v>122</v>
      </c>
      <c r="B336" s="19" t="s">
        <v>11</v>
      </c>
      <c r="C336" s="19" t="s">
        <v>123</v>
      </c>
      <c r="D336" s="19" t="s">
        <v>33</v>
      </c>
      <c r="E336" s="19" t="s">
        <v>34</v>
      </c>
      <c r="F336" s="20">
        <v>0.0</v>
      </c>
      <c r="G336" s="20">
        <v>0.0</v>
      </c>
      <c r="H336" s="20">
        <v>0.0</v>
      </c>
      <c r="I336" s="20">
        <v>0.0</v>
      </c>
      <c r="J336" s="26">
        <v>-60928.8</v>
      </c>
      <c r="K336" s="20">
        <v>-60928.8</v>
      </c>
    </row>
    <row r="337" ht="15.75" hidden="1" customHeight="1">
      <c r="A337" s="19" t="s">
        <v>122</v>
      </c>
      <c r="B337" s="19" t="s">
        <v>11</v>
      </c>
      <c r="C337" s="19" t="s">
        <v>123</v>
      </c>
      <c r="D337" s="19" t="s">
        <v>17</v>
      </c>
      <c r="E337" s="19" t="s">
        <v>18</v>
      </c>
      <c r="F337" s="20">
        <v>0.0</v>
      </c>
      <c r="G337" s="20">
        <v>19942.13</v>
      </c>
      <c r="H337" s="20">
        <v>2427.03</v>
      </c>
      <c r="I337" s="20">
        <v>158634.44</v>
      </c>
      <c r="J337" s="26">
        <v>200758.6</v>
      </c>
      <c r="K337" s="20">
        <v>381762.2</v>
      </c>
    </row>
    <row r="338" ht="15.75" hidden="1" customHeight="1">
      <c r="A338" s="19" t="s">
        <v>122</v>
      </c>
      <c r="B338" s="19" t="s">
        <v>11</v>
      </c>
      <c r="C338" s="19" t="s">
        <v>123</v>
      </c>
      <c r="D338" s="19" t="s">
        <v>19</v>
      </c>
      <c r="E338" s="19" t="s">
        <v>20</v>
      </c>
      <c r="F338" s="20">
        <v>0.0</v>
      </c>
      <c r="G338" s="20">
        <v>0.0</v>
      </c>
      <c r="H338" s="20">
        <v>0.0</v>
      </c>
      <c r="I338" s="20">
        <v>0.0</v>
      </c>
      <c r="J338" s="26">
        <v>-32137.28</v>
      </c>
      <c r="K338" s="20">
        <v>-32137.28</v>
      </c>
    </row>
    <row r="339" ht="15.75" hidden="1" customHeight="1">
      <c r="A339" s="19" t="s">
        <v>122</v>
      </c>
      <c r="B339" s="19" t="s">
        <v>11</v>
      </c>
      <c r="C339" s="19" t="s">
        <v>123</v>
      </c>
      <c r="D339" s="19" t="s">
        <v>49</v>
      </c>
      <c r="E339" s="19" t="s">
        <v>50</v>
      </c>
      <c r="F339" s="20">
        <v>0.0</v>
      </c>
      <c r="G339" s="20">
        <v>2491.14</v>
      </c>
      <c r="H339" s="20">
        <v>303.18</v>
      </c>
      <c r="I339" s="20">
        <v>19816.39</v>
      </c>
      <c r="J339" s="26">
        <v>25078.49</v>
      </c>
      <c r="K339" s="20">
        <v>47689.2</v>
      </c>
    </row>
    <row r="340" ht="15.75" hidden="1" customHeight="1">
      <c r="A340" s="19" t="s">
        <v>122</v>
      </c>
      <c r="B340" s="19" t="s">
        <v>11</v>
      </c>
      <c r="C340" s="19" t="s">
        <v>123</v>
      </c>
      <c r="D340" s="19" t="s">
        <v>21</v>
      </c>
      <c r="E340" s="19" t="s">
        <v>22</v>
      </c>
      <c r="F340" s="20">
        <v>0.0</v>
      </c>
      <c r="G340" s="20">
        <v>12764.84</v>
      </c>
      <c r="H340" s="20">
        <v>1553.52</v>
      </c>
      <c r="I340" s="20">
        <v>101540.89</v>
      </c>
      <c r="J340" s="26">
        <v>128504.29</v>
      </c>
      <c r="K340" s="20">
        <v>244363.54</v>
      </c>
    </row>
    <row r="341" ht="15.75" hidden="1" customHeight="1">
      <c r="A341" s="19" t="s">
        <v>122</v>
      </c>
      <c r="B341" s="19" t="s">
        <v>11</v>
      </c>
      <c r="C341" s="19" t="s">
        <v>123</v>
      </c>
      <c r="D341" s="19" t="s">
        <v>39</v>
      </c>
      <c r="E341" s="19" t="s">
        <v>40</v>
      </c>
      <c r="F341" s="20">
        <v>0.0</v>
      </c>
      <c r="G341" s="20">
        <v>1842187.38</v>
      </c>
      <c r="H341" s="20">
        <v>224200.62</v>
      </c>
      <c r="I341" s="20">
        <v>1.465411718E7</v>
      </c>
      <c r="J341" s="26">
        <v>1.854540651E7</v>
      </c>
      <c r="K341" s="20">
        <v>3.526591169E7</v>
      </c>
    </row>
    <row r="342" ht="15.75" hidden="1" customHeight="1">
      <c r="A342" s="19" t="s">
        <v>124</v>
      </c>
      <c r="B342" s="19" t="s">
        <v>11</v>
      </c>
      <c r="C342" s="19" t="s">
        <v>125</v>
      </c>
      <c r="D342" s="19" t="s">
        <v>13</v>
      </c>
      <c r="E342" s="19" t="s">
        <v>14</v>
      </c>
      <c r="F342" s="20">
        <v>0.0</v>
      </c>
      <c r="G342" s="20">
        <v>6.503913126E7</v>
      </c>
      <c r="H342" s="20">
        <v>1.368714613E7</v>
      </c>
      <c r="I342" s="20">
        <v>2.4720206501E8</v>
      </c>
      <c r="J342" s="26">
        <v>2.5907522667E8</v>
      </c>
      <c r="K342" s="20">
        <v>5.8500356907E8</v>
      </c>
    </row>
    <row r="343" ht="15.75" hidden="1" customHeight="1">
      <c r="A343" s="19" t="s">
        <v>124</v>
      </c>
      <c r="B343" s="19" t="s">
        <v>11</v>
      </c>
      <c r="C343" s="19" t="s">
        <v>125</v>
      </c>
      <c r="D343" s="19" t="s">
        <v>15</v>
      </c>
      <c r="E343" s="19" t="s">
        <v>16</v>
      </c>
      <c r="F343" s="20">
        <v>0.0</v>
      </c>
      <c r="G343" s="20">
        <v>58221.89</v>
      </c>
      <c r="H343" s="20">
        <v>12252.49</v>
      </c>
      <c r="I343" s="20">
        <v>221290.94</v>
      </c>
      <c r="J343" s="26">
        <v>231919.59</v>
      </c>
      <c r="K343" s="20">
        <v>523684.91</v>
      </c>
    </row>
    <row r="344" ht="15.75" hidden="1" customHeight="1">
      <c r="A344" s="19" t="s">
        <v>124</v>
      </c>
      <c r="B344" s="19" t="s">
        <v>11</v>
      </c>
      <c r="C344" s="19" t="s">
        <v>125</v>
      </c>
      <c r="D344" s="19" t="s">
        <v>31</v>
      </c>
      <c r="E344" s="19" t="s">
        <v>32</v>
      </c>
      <c r="F344" s="20">
        <v>0.0</v>
      </c>
      <c r="G344" s="20">
        <v>38687.06</v>
      </c>
      <c r="H344" s="20">
        <v>8141.49</v>
      </c>
      <c r="I344" s="20">
        <v>147042.58</v>
      </c>
      <c r="J344" s="26">
        <v>154105.07</v>
      </c>
      <c r="K344" s="20">
        <v>347976.2</v>
      </c>
    </row>
    <row r="345" ht="15.75" hidden="1" customHeight="1">
      <c r="A345" s="19" t="s">
        <v>124</v>
      </c>
      <c r="B345" s="19" t="s">
        <v>11</v>
      </c>
      <c r="C345" s="19" t="s">
        <v>125</v>
      </c>
      <c r="D345" s="19" t="s">
        <v>33</v>
      </c>
      <c r="E345" s="19" t="s">
        <v>34</v>
      </c>
      <c r="F345" s="20">
        <v>0.0</v>
      </c>
      <c r="G345" s="20">
        <v>320098.33</v>
      </c>
      <c r="H345" s="20">
        <v>67363.03</v>
      </c>
      <c r="I345" s="20">
        <v>1216636.32</v>
      </c>
      <c r="J345" s="26">
        <v>1275071.58</v>
      </c>
      <c r="K345" s="20">
        <v>2879169.26</v>
      </c>
    </row>
    <row r="346" ht="15.75" hidden="1" customHeight="1">
      <c r="A346" s="19" t="s">
        <v>124</v>
      </c>
      <c r="B346" s="19" t="s">
        <v>11</v>
      </c>
      <c r="C346" s="19" t="s">
        <v>125</v>
      </c>
      <c r="D346" s="19" t="s">
        <v>64</v>
      </c>
      <c r="E346" s="19" t="s">
        <v>65</v>
      </c>
      <c r="F346" s="20">
        <v>0.0</v>
      </c>
      <c r="G346" s="20">
        <v>2866518.17</v>
      </c>
      <c r="H346" s="20">
        <v>603243.8</v>
      </c>
      <c r="I346" s="20">
        <v>1.089512108E7</v>
      </c>
      <c r="J346" s="26">
        <v>1.14184158E7</v>
      </c>
      <c r="K346" s="20">
        <v>2.578329885E7</v>
      </c>
    </row>
    <row r="347" ht="15.75" hidden="1" customHeight="1">
      <c r="A347" s="19" t="s">
        <v>124</v>
      </c>
      <c r="B347" s="19" t="s">
        <v>11</v>
      </c>
      <c r="C347" s="19" t="s">
        <v>125</v>
      </c>
      <c r="D347" s="19" t="s">
        <v>17</v>
      </c>
      <c r="E347" s="19" t="s">
        <v>18</v>
      </c>
      <c r="F347" s="20">
        <v>0.0</v>
      </c>
      <c r="G347" s="20">
        <v>332115.5</v>
      </c>
      <c r="H347" s="20">
        <v>69891.97</v>
      </c>
      <c r="I347" s="20">
        <v>1262311.39</v>
      </c>
      <c r="J347" s="26">
        <v>1322940.45</v>
      </c>
      <c r="K347" s="20">
        <v>2987259.31</v>
      </c>
    </row>
    <row r="348" ht="15.75" hidden="1" customHeight="1">
      <c r="A348" s="19" t="s">
        <v>124</v>
      </c>
      <c r="B348" s="19" t="s">
        <v>11</v>
      </c>
      <c r="C348" s="19" t="s">
        <v>125</v>
      </c>
      <c r="D348" s="19" t="s">
        <v>19</v>
      </c>
      <c r="E348" s="19" t="s">
        <v>20</v>
      </c>
      <c r="F348" s="20">
        <v>0.0</v>
      </c>
      <c r="G348" s="20">
        <v>279306.14</v>
      </c>
      <c r="H348" s="20">
        <v>58778.52</v>
      </c>
      <c r="I348" s="20">
        <v>1061592.5</v>
      </c>
      <c r="J348" s="26">
        <v>1112580.98</v>
      </c>
      <c r="K348" s="20">
        <v>2512258.14</v>
      </c>
    </row>
    <row r="349" ht="15.75" hidden="1" customHeight="1">
      <c r="A349" s="19" t="s">
        <v>124</v>
      </c>
      <c r="B349" s="19" t="s">
        <v>11</v>
      </c>
      <c r="C349" s="19" t="s">
        <v>125</v>
      </c>
      <c r="D349" s="19" t="s">
        <v>21</v>
      </c>
      <c r="E349" s="19" t="s">
        <v>22</v>
      </c>
      <c r="F349" s="20">
        <v>0.0</v>
      </c>
      <c r="G349" s="20">
        <v>169562.65</v>
      </c>
      <c r="H349" s="20">
        <v>35683.57</v>
      </c>
      <c r="I349" s="20">
        <v>644477.18</v>
      </c>
      <c r="J349" s="26">
        <v>675431.54</v>
      </c>
      <c r="K349" s="20">
        <v>1525154.94</v>
      </c>
    </row>
    <row r="350" ht="15.75" hidden="1" customHeight="1">
      <c r="A350" s="19" t="s">
        <v>126</v>
      </c>
      <c r="B350" s="19" t="s">
        <v>11</v>
      </c>
      <c r="C350" s="19" t="s">
        <v>127</v>
      </c>
      <c r="D350" s="19" t="s">
        <v>13</v>
      </c>
      <c r="E350" s="19" t="s">
        <v>14</v>
      </c>
      <c r="F350" s="20">
        <v>0.0</v>
      </c>
      <c r="G350" s="20">
        <v>4.795472075E7</v>
      </c>
      <c r="H350" s="20">
        <v>1263379.56</v>
      </c>
      <c r="I350" s="20">
        <v>1.0723037341E8</v>
      </c>
      <c r="J350" s="26">
        <v>9.295854887E7</v>
      </c>
      <c r="K350" s="20">
        <v>2.4940702259E8</v>
      </c>
    </row>
    <row r="351" ht="15.75" hidden="1" customHeight="1">
      <c r="A351" s="19" t="s">
        <v>126</v>
      </c>
      <c r="B351" s="19" t="s">
        <v>11</v>
      </c>
      <c r="C351" s="19" t="s">
        <v>127</v>
      </c>
      <c r="D351" s="19" t="s">
        <v>17</v>
      </c>
      <c r="E351" s="19" t="s">
        <v>18</v>
      </c>
      <c r="F351" s="20">
        <v>0.0</v>
      </c>
      <c r="G351" s="20">
        <v>716595.38</v>
      </c>
      <c r="H351" s="20">
        <v>18878.89</v>
      </c>
      <c r="I351" s="20">
        <v>1602361.34</v>
      </c>
      <c r="J351" s="26">
        <v>1389095.09</v>
      </c>
      <c r="K351" s="20">
        <v>3726930.7</v>
      </c>
    </row>
    <row r="352" ht="15.75" hidden="1" customHeight="1">
      <c r="A352" s="19" t="s">
        <v>126</v>
      </c>
      <c r="B352" s="19" t="s">
        <v>11</v>
      </c>
      <c r="C352" s="19" t="s">
        <v>127</v>
      </c>
      <c r="D352" s="19" t="s">
        <v>19</v>
      </c>
      <c r="E352" s="19" t="s">
        <v>20</v>
      </c>
      <c r="F352" s="20">
        <v>0.0</v>
      </c>
      <c r="G352" s="20">
        <v>0.0</v>
      </c>
      <c r="H352" s="20">
        <v>0.0</v>
      </c>
      <c r="I352" s="20">
        <v>0.0</v>
      </c>
      <c r="J352" s="26">
        <v>-51514.94</v>
      </c>
      <c r="K352" s="20">
        <v>-51514.94</v>
      </c>
    </row>
    <row r="353" ht="15.75" hidden="1" customHeight="1">
      <c r="A353" s="19" t="s">
        <v>126</v>
      </c>
      <c r="B353" s="19" t="s">
        <v>11</v>
      </c>
      <c r="C353" s="19" t="s">
        <v>127</v>
      </c>
      <c r="D353" s="19" t="s">
        <v>21</v>
      </c>
      <c r="E353" s="19" t="s">
        <v>22</v>
      </c>
      <c r="F353" s="20">
        <v>0.0</v>
      </c>
      <c r="G353" s="20">
        <v>87664.87</v>
      </c>
      <c r="H353" s="20">
        <v>2309.55</v>
      </c>
      <c r="I353" s="20">
        <v>196025.25</v>
      </c>
      <c r="J353" s="26">
        <v>169935.27</v>
      </c>
      <c r="K353" s="20">
        <v>455934.94</v>
      </c>
    </row>
    <row r="354" ht="15.75" hidden="1" customHeight="1">
      <c r="A354" s="19" t="s">
        <v>128</v>
      </c>
      <c r="B354" s="19" t="s">
        <v>11</v>
      </c>
      <c r="C354" s="19" t="s">
        <v>129</v>
      </c>
      <c r="D354" s="19" t="s">
        <v>13</v>
      </c>
      <c r="E354" s="19" t="s">
        <v>14</v>
      </c>
      <c r="F354" s="20">
        <v>0.0</v>
      </c>
      <c r="G354" s="20">
        <v>797056.34</v>
      </c>
      <c r="H354" s="20">
        <v>1105646.83</v>
      </c>
      <c r="I354" s="20">
        <v>9.66436252E7</v>
      </c>
      <c r="J354" s="26">
        <v>1.2812722409E8</v>
      </c>
      <c r="K354" s="20">
        <v>2.2667355246E8</v>
      </c>
    </row>
    <row r="355" ht="15.75" hidden="1" customHeight="1">
      <c r="A355" s="19" t="s">
        <v>128</v>
      </c>
      <c r="B355" s="19" t="s">
        <v>11</v>
      </c>
      <c r="C355" s="19" t="s">
        <v>129</v>
      </c>
      <c r="D355" s="19" t="s">
        <v>33</v>
      </c>
      <c r="E355" s="19" t="s">
        <v>34</v>
      </c>
      <c r="F355" s="20">
        <v>0.0</v>
      </c>
      <c r="G355" s="20">
        <v>53.96</v>
      </c>
      <c r="H355" s="20">
        <v>74.84</v>
      </c>
      <c r="I355" s="20">
        <v>6541.92</v>
      </c>
      <c r="J355" s="26">
        <v>8673.08</v>
      </c>
      <c r="K355" s="20">
        <v>15343.8</v>
      </c>
    </row>
    <row r="356" ht="15.75" hidden="1" customHeight="1">
      <c r="A356" s="19" t="s">
        <v>128</v>
      </c>
      <c r="B356" s="19" t="s">
        <v>11</v>
      </c>
      <c r="C356" s="19" t="s">
        <v>129</v>
      </c>
      <c r="D356" s="19" t="s">
        <v>17</v>
      </c>
      <c r="E356" s="19" t="s">
        <v>18</v>
      </c>
      <c r="F356" s="20">
        <v>0.0</v>
      </c>
      <c r="G356" s="20">
        <v>13386.83</v>
      </c>
      <c r="H356" s="20">
        <v>18569.71</v>
      </c>
      <c r="I356" s="20">
        <v>1623162.3</v>
      </c>
      <c r="J356" s="26">
        <v>2151939.96</v>
      </c>
      <c r="K356" s="20">
        <v>3807058.8</v>
      </c>
    </row>
    <row r="357" ht="15.75" hidden="1" customHeight="1">
      <c r="A357" s="19" t="s">
        <v>128</v>
      </c>
      <c r="B357" s="19" t="s">
        <v>11</v>
      </c>
      <c r="C357" s="19" t="s">
        <v>129</v>
      </c>
      <c r="D357" s="19" t="s">
        <v>19</v>
      </c>
      <c r="E357" s="19" t="s">
        <v>20</v>
      </c>
      <c r="F357" s="20">
        <v>0.0</v>
      </c>
      <c r="G357" s="20">
        <v>0.0</v>
      </c>
      <c r="H357" s="20">
        <v>0.0</v>
      </c>
      <c r="I357" s="20">
        <v>0.0</v>
      </c>
      <c r="J357" s="26">
        <v>-953301.73</v>
      </c>
      <c r="K357" s="20">
        <v>-953301.73</v>
      </c>
    </row>
    <row r="358" ht="15.75" hidden="1" customHeight="1">
      <c r="A358" s="19" t="s">
        <v>128</v>
      </c>
      <c r="B358" s="19" t="s">
        <v>11</v>
      </c>
      <c r="C358" s="19" t="s">
        <v>129</v>
      </c>
      <c r="D358" s="19" t="s">
        <v>21</v>
      </c>
      <c r="E358" s="19" t="s">
        <v>22</v>
      </c>
      <c r="F358" s="20">
        <v>0.0</v>
      </c>
      <c r="G358" s="20">
        <v>2396.42</v>
      </c>
      <c r="H358" s="20">
        <v>3324.22</v>
      </c>
      <c r="I358" s="20">
        <v>290567.26</v>
      </c>
      <c r="J358" s="26">
        <v>385225.37</v>
      </c>
      <c r="K358" s="20">
        <v>681513.27</v>
      </c>
    </row>
    <row r="359" ht="15.75" hidden="1" customHeight="1">
      <c r="A359" s="19" t="s">
        <v>128</v>
      </c>
      <c r="B359" s="19" t="s">
        <v>11</v>
      </c>
      <c r="C359" s="19" t="s">
        <v>129</v>
      </c>
      <c r="D359" s="19" t="s">
        <v>39</v>
      </c>
      <c r="E359" s="19" t="s">
        <v>40</v>
      </c>
      <c r="F359" s="20">
        <v>0.0</v>
      </c>
      <c r="G359" s="20">
        <v>386625.45</v>
      </c>
      <c r="H359" s="20">
        <v>536312.4</v>
      </c>
      <c r="I359" s="20">
        <v>4.687859932E7</v>
      </c>
      <c r="J359" s="26">
        <v>6.215024308E7</v>
      </c>
      <c r="K359" s="20">
        <v>1.0995178025E8</v>
      </c>
    </row>
    <row r="360" ht="15.75" hidden="1" customHeight="1">
      <c r="A360" s="19" t="s">
        <v>130</v>
      </c>
      <c r="B360" s="19" t="s">
        <v>11</v>
      </c>
      <c r="C360" s="19" t="s">
        <v>131</v>
      </c>
      <c r="D360" s="19" t="s">
        <v>13</v>
      </c>
      <c r="E360" s="19" t="s">
        <v>14</v>
      </c>
      <c r="F360" s="20">
        <v>0.0</v>
      </c>
      <c r="G360" s="20">
        <v>4802926.0</v>
      </c>
      <c r="H360" s="20">
        <v>1252228.32</v>
      </c>
      <c r="I360" s="20">
        <v>6.307285212E7</v>
      </c>
      <c r="J360" s="26">
        <v>6.428017934E7</v>
      </c>
      <c r="K360" s="20">
        <v>1.3340818578E8</v>
      </c>
    </row>
    <row r="361" ht="15.75" hidden="1" customHeight="1">
      <c r="A361" s="19" t="s">
        <v>130</v>
      </c>
      <c r="B361" s="19" t="s">
        <v>11</v>
      </c>
      <c r="C361" s="19" t="s">
        <v>131</v>
      </c>
      <c r="D361" s="19" t="s">
        <v>15</v>
      </c>
      <c r="E361" s="19" t="s">
        <v>16</v>
      </c>
      <c r="F361" s="20">
        <v>0.0</v>
      </c>
      <c r="G361" s="20">
        <v>1669745.99</v>
      </c>
      <c r="H361" s="20">
        <v>435339.46</v>
      </c>
      <c r="I361" s="20">
        <v>2.192739207E7</v>
      </c>
      <c r="J361" s="26">
        <v>2.234712156E7</v>
      </c>
      <c r="K361" s="20">
        <v>4.637959908E7</v>
      </c>
    </row>
    <row r="362" ht="15.75" hidden="1" customHeight="1">
      <c r="A362" s="19" t="s">
        <v>130</v>
      </c>
      <c r="B362" s="19" t="s">
        <v>11</v>
      </c>
      <c r="C362" s="19" t="s">
        <v>131</v>
      </c>
      <c r="D362" s="19" t="s">
        <v>33</v>
      </c>
      <c r="E362" s="19" t="s">
        <v>34</v>
      </c>
      <c r="F362" s="20">
        <v>0.0</v>
      </c>
      <c r="G362" s="20">
        <v>0.0</v>
      </c>
      <c r="H362" s="20">
        <v>0.0</v>
      </c>
      <c r="I362" s="20">
        <v>0.0</v>
      </c>
      <c r="J362" s="26">
        <v>-390371.82</v>
      </c>
      <c r="K362" s="20">
        <v>-390371.82</v>
      </c>
    </row>
    <row r="363" ht="15.75" hidden="1" customHeight="1">
      <c r="A363" s="19" t="s">
        <v>130</v>
      </c>
      <c r="B363" s="19" t="s">
        <v>11</v>
      </c>
      <c r="C363" s="19" t="s">
        <v>131</v>
      </c>
      <c r="D363" s="19" t="s">
        <v>17</v>
      </c>
      <c r="E363" s="19" t="s">
        <v>18</v>
      </c>
      <c r="F363" s="20">
        <v>0.0</v>
      </c>
      <c r="G363" s="20">
        <v>206899.36</v>
      </c>
      <c r="H363" s="20">
        <v>53943.21</v>
      </c>
      <c r="I363" s="20">
        <v>2717038.04</v>
      </c>
      <c r="J363" s="26">
        <v>2769047.0</v>
      </c>
      <c r="K363" s="20">
        <v>5746927.61</v>
      </c>
    </row>
    <row r="364" ht="15.75" hidden="1" customHeight="1">
      <c r="A364" s="19" t="s">
        <v>130</v>
      </c>
      <c r="B364" s="19" t="s">
        <v>11</v>
      </c>
      <c r="C364" s="19" t="s">
        <v>131</v>
      </c>
      <c r="D364" s="19" t="s">
        <v>21</v>
      </c>
      <c r="E364" s="19" t="s">
        <v>22</v>
      </c>
      <c r="F364" s="20">
        <v>0.0</v>
      </c>
      <c r="G364" s="20">
        <v>13159.65</v>
      </c>
      <c r="H364" s="20">
        <v>3431.01</v>
      </c>
      <c r="I364" s="20">
        <v>172814.77</v>
      </c>
      <c r="J364" s="26">
        <v>176122.75</v>
      </c>
      <c r="K364" s="20">
        <v>365528.18</v>
      </c>
    </row>
    <row r="365" ht="15.75" hidden="1" customHeight="1">
      <c r="A365" s="19" t="s">
        <v>132</v>
      </c>
      <c r="B365" s="19" t="s">
        <v>11</v>
      </c>
      <c r="C365" s="19" t="s">
        <v>133</v>
      </c>
      <c r="D365" s="19" t="s">
        <v>13</v>
      </c>
      <c r="E365" s="19" t="s">
        <v>14</v>
      </c>
      <c r="F365" s="20">
        <v>0.0</v>
      </c>
      <c r="G365" s="20">
        <v>8765487.07</v>
      </c>
      <c r="H365" s="20">
        <v>1.505049458E7</v>
      </c>
      <c r="I365" s="20">
        <v>2.1490828118E8</v>
      </c>
      <c r="J365" s="26">
        <v>2.7650366781E8</v>
      </c>
      <c r="K365" s="20">
        <v>5.1522793064E8</v>
      </c>
    </row>
    <row r="366" ht="15.75" hidden="1" customHeight="1">
      <c r="A366" s="19" t="s">
        <v>132</v>
      </c>
      <c r="B366" s="19" t="s">
        <v>11</v>
      </c>
      <c r="C366" s="19" t="s">
        <v>133</v>
      </c>
      <c r="D366" s="19" t="s">
        <v>15</v>
      </c>
      <c r="E366" s="19" t="s">
        <v>16</v>
      </c>
      <c r="F366" s="20">
        <v>0.0</v>
      </c>
      <c r="G366" s="20">
        <v>1246930.06</v>
      </c>
      <c r="H366" s="20">
        <v>2141000.72</v>
      </c>
      <c r="I366" s="20">
        <v>3.057167207E7</v>
      </c>
      <c r="J366" s="26">
        <v>3.933389357E7</v>
      </c>
      <c r="K366" s="20">
        <v>7.329349642E7</v>
      </c>
    </row>
    <row r="367" ht="15.75" hidden="1" customHeight="1">
      <c r="A367" s="19" t="s">
        <v>132</v>
      </c>
      <c r="B367" s="19" t="s">
        <v>11</v>
      </c>
      <c r="C367" s="19" t="s">
        <v>133</v>
      </c>
      <c r="D367" s="19" t="s">
        <v>33</v>
      </c>
      <c r="E367" s="19" t="s">
        <v>34</v>
      </c>
      <c r="F367" s="20">
        <v>0.0</v>
      </c>
      <c r="G367" s="20">
        <v>16726.99</v>
      </c>
      <c r="H367" s="20">
        <v>28720.53</v>
      </c>
      <c r="I367" s="20">
        <v>410104.85</v>
      </c>
      <c r="J367" s="26">
        <v>527646.0</v>
      </c>
      <c r="K367" s="20">
        <v>983198.37</v>
      </c>
    </row>
    <row r="368" ht="15.75" hidden="1" customHeight="1">
      <c r="A368" s="19" t="s">
        <v>132</v>
      </c>
      <c r="B368" s="19" t="s">
        <v>11</v>
      </c>
      <c r="C368" s="19" t="s">
        <v>133</v>
      </c>
      <c r="D368" s="19" t="s">
        <v>64</v>
      </c>
      <c r="E368" s="19" t="s">
        <v>65</v>
      </c>
      <c r="F368" s="20">
        <v>0.0</v>
      </c>
      <c r="G368" s="20">
        <v>215420.18</v>
      </c>
      <c r="H368" s="20">
        <v>369880.22</v>
      </c>
      <c r="I368" s="20">
        <v>5281575.43</v>
      </c>
      <c r="J368" s="26">
        <v>6795340.65</v>
      </c>
      <c r="K368" s="20">
        <v>1.266221648E7</v>
      </c>
    </row>
    <row r="369" ht="15.75" hidden="1" customHeight="1">
      <c r="A369" s="19" t="s">
        <v>132</v>
      </c>
      <c r="B369" s="19" t="s">
        <v>11</v>
      </c>
      <c r="C369" s="19" t="s">
        <v>133</v>
      </c>
      <c r="D369" s="19" t="s">
        <v>17</v>
      </c>
      <c r="E369" s="19" t="s">
        <v>18</v>
      </c>
      <c r="F369" s="20">
        <v>0.0</v>
      </c>
      <c r="G369" s="20">
        <v>40258.8</v>
      </c>
      <c r="H369" s="20">
        <v>69125.07</v>
      </c>
      <c r="I369" s="20">
        <v>987047.26</v>
      </c>
      <c r="J369" s="26">
        <v>1269947.29</v>
      </c>
      <c r="K369" s="20">
        <v>2366378.42</v>
      </c>
    </row>
    <row r="370" ht="15.75" hidden="1" customHeight="1">
      <c r="A370" s="19" t="s">
        <v>132</v>
      </c>
      <c r="B370" s="19" t="s">
        <v>11</v>
      </c>
      <c r="C370" s="19" t="s">
        <v>133</v>
      </c>
      <c r="D370" s="19" t="s">
        <v>19</v>
      </c>
      <c r="E370" s="19" t="s">
        <v>20</v>
      </c>
      <c r="F370" s="20">
        <v>0.0</v>
      </c>
      <c r="G370" s="20">
        <v>0.0</v>
      </c>
      <c r="H370" s="20">
        <v>0.0</v>
      </c>
      <c r="I370" s="20">
        <v>0.0</v>
      </c>
      <c r="J370" s="26">
        <v>-3028954.07</v>
      </c>
      <c r="K370" s="20">
        <v>-3028954.07</v>
      </c>
    </row>
    <row r="371" ht="15.75" hidden="1" customHeight="1">
      <c r="A371" s="19" t="s">
        <v>132</v>
      </c>
      <c r="B371" s="19" t="s">
        <v>11</v>
      </c>
      <c r="C371" s="19" t="s">
        <v>133</v>
      </c>
      <c r="D371" s="19" t="s">
        <v>47</v>
      </c>
      <c r="E371" s="19" t="s">
        <v>48</v>
      </c>
      <c r="F371" s="20">
        <v>0.0</v>
      </c>
      <c r="G371" s="20">
        <v>653.52</v>
      </c>
      <c r="H371" s="20">
        <v>1122.11</v>
      </c>
      <c r="I371" s="20">
        <v>16022.77</v>
      </c>
      <c r="J371" s="26">
        <v>20615.1</v>
      </c>
      <c r="K371" s="20">
        <v>38413.5</v>
      </c>
    </row>
    <row r="372" ht="15.75" hidden="1" customHeight="1">
      <c r="A372" s="19" t="s">
        <v>132</v>
      </c>
      <c r="B372" s="19" t="s">
        <v>11</v>
      </c>
      <c r="C372" s="19" t="s">
        <v>133</v>
      </c>
      <c r="D372" s="19" t="s">
        <v>21</v>
      </c>
      <c r="E372" s="19" t="s">
        <v>22</v>
      </c>
      <c r="F372" s="20">
        <v>0.0</v>
      </c>
      <c r="G372" s="20">
        <v>27814.38</v>
      </c>
      <c r="H372" s="20">
        <v>47757.77</v>
      </c>
      <c r="I372" s="20">
        <v>681940.44</v>
      </c>
      <c r="J372" s="26">
        <v>877393.06</v>
      </c>
      <c r="K372" s="20">
        <v>1634905.65</v>
      </c>
    </row>
    <row r="373" ht="15.75" hidden="1" customHeight="1">
      <c r="A373" s="19" t="s">
        <v>134</v>
      </c>
      <c r="B373" s="19" t="s">
        <v>11</v>
      </c>
      <c r="C373" s="19" t="s">
        <v>135</v>
      </c>
      <c r="D373" s="19" t="s">
        <v>13</v>
      </c>
      <c r="E373" s="19" t="s">
        <v>14</v>
      </c>
      <c r="F373" s="20">
        <v>0.0</v>
      </c>
      <c r="G373" s="20">
        <v>0.0</v>
      </c>
      <c r="H373" s="20">
        <v>642546.53</v>
      </c>
      <c r="I373" s="20">
        <v>5.501575524E7</v>
      </c>
      <c r="J373" s="26">
        <v>7.716125987E7</v>
      </c>
      <c r="K373" s="20">
        <v>1.3281956164E8</v>
      </c>
    </row>
    <row r="374" ht="15.75" hidden="1" customHeight="1">
      <c r="A374" s="19" t="s">
        <v>134</v>
      </c>
      <c r="B374" s="19" t="s">
        <v>11</v>
      </c>
      <c r="C374" s="19" t="s">
        <v>135</v>
      </c>
      <c r="D374" s="19" t="s">
        <v>33</v>
      </c>
      <c r="E374" s="19" t="s">
        <v>34</v>
      </c>
      <c r="F374" s="20">
        <v>0.0</v>
      </c>
      <c r="G374" s="20">
        <v>0.0</v>
      </c>
      <c r="H374" s="20">
        <v>0.0</v>
      </c>
      <c r="I374" s="20">
        <v>0.0</v>
      </c>
      <c r="J374" s="26">
        <v>-38413.5</v>
      </c>
      <c r="K374" s="20">
        <v>-38413.5</v>
      </c>
    </row>
    <row r="375" ht="15.75" hidden="1" customHeight="1">
      <c r="A375" s="19" t="s">
        <v>134</v>
      </c>
      <c r="B375" s="19" t="s">
        <v>11</v>
      </c>
      <c r="C375" s="19" t="s">
        <v>135</v>
      </c>
      <c r="D375" s="19" t="s">
        <v>17</v>
      </c>
      <c r="E375" s="19" t="s">
        <v>18</v>
      </c>
      <c r="F375" s="20">
        <v>0.0</v>
      </c>
      <c r="G375" s="20">
        <v>0.0</v>
      </c>
      <c r="H375" s="20">
        <v>8788.17</v>
      </c>
      <c r="I375" s="20">
        <v>752455.38</v>
      </c>
      <c r="J375" s="26">
        <v>1055341.41</v>
      </c>
      <c r="K375" s="20">
        <v>1816584.96</v>
      </c>
    </row>
    <row r="376" ht="15.75" hidden="1" customHeight="1">
      <c r="A376" s="19" t="s">
        <v>134</v>
      </c>
      <c r="B376" s="19" t="s">
        <v>11</v>
      </c>
      <c r="C376" s="19" t="s">
        <v>135</v>
      </c>
      <c r="D376" s="19" t="s">
        <v>19</v>
      </c>
      <c r="E376" s="19" t="s">
        <v>20</v>
      </c>
      <c r="F376" s="20">
        <v>0.0</v>
      </c>
      <c r="G376" s="20">
        <v>0.0</v>
      </c>
      <c r="H376" s="20">
        <v>0.0</v>
      </c>
      <c r="I376" s="20">
        <v>0.0</v>
      </c>
      <c r="J376" s="26">
        <v>-1089555.17</v>
      </c>
      <c r="K376" s="20">
        <v>-1089555.17</v>
      </c>
    </row>
    <row r="377" ht="15.75" hidden="1" customHeight="1">
      <c r="A377" s="19" t="s">
        <v>134</v>
      </c>
      <c r="B377" s="19" t="s">
        <v>11</v>
      </c>
      <c r="C377" s="19" t="s">
        <v>135</v>
      </c>
      <c r="D377" s="19" t="s">
        <v>21</v>
      </c>
      <c r="E377" s="19" t="s">
        <v>22</v>
      </c>
      <c r="F377" s="20">
        <v>0.0</v>
      </c>
      <c r="G377" s="20">
        <v>0.0</v>
      </c>
      <c r="H377" s="20">
        <v>5454.3</v>
      </c>
      <c r="I377" s="20">
        <v>467005.38</v>
      </c>
      <c r="J377" s="26">
        <v>654989.17</v>
      </c>
      <c r="K377" s="20">
        <v>1127448.85</v>
      </c>
    </row>
    <row r="378" ht="15.75" hidden="1" customHeight="1">
      <c r="A378" s="19" t="s">
        <v>136</v>
      </c>
      <c r="B378" s="19" t="s">
        <v>11</v>
      </c>
      <c r="C378" s="19" t="s">
        <v>137</v>
      </c>
      <c r="D378" s="19" t="s">
        <v>13</v>
      </c>
      <c r="E378" s="19" t="s">
        <v>14</v>
      </c>
      <c r="F378" s="20">
        <v>0.0</v>
      </c>
      <c r="G378" s="20">
        <v>2.279019022E7</v>
      </c>
      <c r="H378" s="20">
        <v>745959.31</v>
      </c>
      <c r="I378" s="20">
        <v>6.435336603E7</v>
      </c>
      <c r="J378" s="26">
        <v>6.737015061E7</v>
      </c>
      <c r="K378" s="20">
        <v>1.5525966617E8</v>
      </c>
    </row>
    <row r="379" ht="15.75" hidden="1" customHeight="1">
      <c r="A379" s="19" t="s">
        <v>136</v>
      </c>
      <c r="B379" s="19" t="s">
        <v>11</v>
      </c>
      <c r="C379" s="19" t="s">
        <v>137</v>
      </c>
      <c r="D379" s="19" t="s">
        <v>15</v>
      </c>
      <c r="E379" s="19" t="s">
        <v>16</v>
      </c>
      <c r="F379" s="20">
        <v>0.0</v>
      </c>
      <c r="G379" s="20">
        <v>6955555.55</v>
      </c>
      <c r="H379" s="20">
        <v>227666.44</v>
      </c>
      <c r="I379" s="20">
        <v>1.964061764E7</v>
      </c>
      <c r="J379" s="26">
        <v>2.05613389E7</v>
      </c>
      <c r="K379" s="20">
        <v>4.738517853E7</v>
      </c>
    </row>
    <row r="380" ht="15.75" hidden="1" customHeight="1">
      <c r="A380" s="19" t="s">
        <v>136</v>
      </c>
      <c r="B380" s="19" t="s">
        <v>11</v>
      </c>
      <c r="C380" s="19" t="s">
        <v>137</v>
      </c>
      <c r="D380" s="19" t="s">
        <v>17</v>
      </c>
      <c r="E380" s="19" t="s">
        <v>18</v>
      </c>
      <c r="F380" s="20">
        <v>0.0</v>
      </c>
      <c r="G380" s="20">
        <v>477238.77</v>
      </c>
      <c r="H380" s="20">
        <v>15620.79</v>
      </c>
      <c r="I380" s="20">
        <v>1347593.9</v>
      </c>
      <c r="J380" s="26">
        <v>1410766.97</v>
      </c>
      <c r="K380" s="20">
        <v>3251220.43</v>
      </c>
    </row>
    <row r="381" ht="15.75" hidden="1" customHeight="1">
      <c r="A381" s="19" t="s">
        <v>136</v>
      </c>
      <c r="B381" s="19" t="s">
        <v>11</v>
      </c>
      <c r="C381" s="19" t="s">
        <v>137</v>
      </c>
      <c r="D381" s="19" t="s">
        <v>19</v>
      </c>
      <c r="E381" s="19" t="s">
        <v>20</v>
      </c>
      <c r="F381" s="20">
        <v>0.0</v>
      </c>
      <c r="G381" s="20">
        <v>0.0</v>
      </c>
      <c r="H381" s="20">
        <v>0.0</v>
      </c>
      <c r="I381" s="20">
        <v>0.0</v>
      </c>
      <c r="J381" s="26">
        <v>-791508.45</v>
      </c>
      <c r="K381" s="20">
        <v>-791508.45</v>
      </c>
    </row>
    <row r="382" ht="15.75" hidden="1" customHeight="1">
      <c r="A382" s="19" t="s">
        <v>136</v>
      </c>
      <c r="B382" s="19" t="s">
        <v>11</v>
      </c>
      <c r="C382" s="19" t="s">
        <v>137</v>
      </c>
      <c r="D382" s="19" t="s">
        <v>21</v>
      </c>
      <c r="E382" s="19" t="s">
        <v>22</v>
      </c>
      <c r="F382" s="20">
        <v>0.0</v>
      </c>
      <c r="G382" s="20">
        <v>157690.46</v>
      </c>
      <c r="H382" s="20">
        <v>5161.46</v>
      </c>
      <c r="I382" s="20">
        <v>445275.43</v>
      </c>
      <c r="J382" s="26">
        <v>466149.24</v>
      </c>
      <c r="K382" s="20">
        <v>1074276.59</v>
      </c>
    </row>
    <row r="383" ht="15.75" hidden="1" customHeight="1">
      <c r="A383" s="19" t="s">
        <v>138</v>
      </c>
      <c r="B383" s="19" t="s">
        <v>11</v>
      </c>
      <c r="C383" s="19" t="s">
        <v>139</v>
      </c>
      <c r="D383" s="19" t="s">
        <v>13</v>
      </c>
      <c r="E383" s="19" t="s">
        <v>14</v>
      </c>
      <c r="F383" s="20">
        <v>0.0</v>
      </c>
      <c r="G383" s="20">
        <v>1094547.4</v>
      </c>
      <c r="H383" s="20">
        <v>339118.32</v>
      </c>
      <c r="I383" s="20">
        <v>6928920.09</v>
      </c>
      <c r="J383" s="26">
        <v>9179733.36</v>
      </c>
      <c r="K383" s="20">
        <v>1.754231917E7</v>
      </c>
    </row>
    <row r="384" ht="15.75" hidden="1" customHeight="1">
      <c r="A384" s="19" t="s">
        <v>138</v>
      </c>
      <c r="B384" s="19" t="s">
        <v>11</v>
      </c>
      <c r="C384" s="19" t="s">
        <v>139</v>
      </c>
      <c r="D384" s="19" t="s">
        <v>17</v>
      </c>
      <c r="E384" s="19" t="s">
        <v>18</v>
      </c>
      <c r="F384" s="20">
        <v>0.0</v>
      </c>
      <c r="G384" s="20">
        <v>139802.97</v>
      </c>
      <c r="H384" s="20">
        <v>43314.48</v>
      </c>
      <c r="I384" s="20">
        <v>885008.38</v>
      </c>
      <c r="J384" s="26">
        <v>1172497.42</v>
      </c>
      <c r="K384" s="20">
        <v>2240623.25</v>
      </c>
    </row>
    <row r="385" ht="15.75" hidden="1" customHeight="1">
      <c r="A385" s="19" t="s">
        <v>138</v>
      </c>
      <c r="B385" s="19" t="s">
        <v>11</v>
      </c>
      <c r="C385" s="19" t="s">
        <v>139</v>
      </c>
      <c r="D385" s="19" t="s">
        <v>19</v>
      </c>
      <c r="E385" s="19" t="s">
        <v>20</v>
      </c>
      <c r="F385" s="20">
        <v>0.0</v>
      </c>
      <c r="G385" s="20">
        <v>0.0</v>
      </c>
      <c r="H385" s="20">
        <v>0.0</v>
      </c>
      <c r="I385" s="20">
        <v>0.0</v>
      </c>
      <c r="J385" s="26">
        <v>-861746.21</v>
      </c>
      <c r="K385" s="20">
        <v>-861746.21</v>
      </c>
    </row>
    <row r="386" ht="15.75" hidden="1" customHeight="1">
      <c r="A386" s="19" t="s">
        <v>138</v>
      </c>
      <c r="B386" s="19" t="s">
        <v>11</v>
      </c>
      <c r="C386" s="19" t="s">
        <v>139</v>
      </c>
      <c r="D386" s="19" t="s">
        <v>21</v>
      </c>
      <c r="E386" s="19" t="s">
        <v>22</v>
      </c>
      <c r="F386" s="20">
        <v>0.0</v>
      </c>
      <c r="G386" s="20">
        <v>14898.35</v>
      </c>
      <c r="H386" s="20">
        <v>4615.88</v>
      </c>
      <c r="I386" s="20">
        <v>94312.44</v>
      </c>
      <c r="J386" s="26">
        <v>124949.2</v>
      </c>
      <c r="K386" s="20">
        <v>238775.87</v>
      </c>
    </row>
    <row r="387" ht="15.75" hidden="1" customHeight="1">
      <c r="A387" s="19" t="s">
        <v>138</v>
      </c>
      <c r="B387" s="19" t="s">
        <v>11</v>
      </c>
      <c r="C387" s="19" t="s">
        <v>139</v>
      </c>
      <c r="D387" s="19" t="s">
        <v>23</v>
      </c>
      <c r="E387" s="19" t="s">
        <v>24</v>
      </c>
      <c r="F387" s="20">
        <v>0.0</v>
      </c>
      <c r="G387" s="20">
        <v>8614069.28</v>
      </c>
      <c r="H387" s="20">
        <v>2668855.32</v>
      </c>
      <c r="I387" s="20">
        <v>5.453048209E7</v>
      </c>
      <c r="J387" s="26">
        <v>7.224434376E7</v>
      </c>
      <c r="K387" s="20">
        <v>1.3805775045E8</v>
      </c>
    </row>
    <row r="388" ht="15.75" customHeight="1">
      <c r="A388" s="19" t="s">
        <v>303</v>
      </c>
      <c r="B388" s="19" t="s">
        <v>11</v>
      </c>
      <c r="C388" s="19" t="s">
        <v>304</v>
      </c>
      <c r="D388" s="19" t="s">
        <v>13</v>
      </c>
      <c r="E388" s="19" t="s">
        <v>14</v>
      </c>
      <c r="F388" s="20">
        <v>0.0</v>
      </c>
      <c r="G388" s="20">
        <v>3.2034403085E8</v>
      </c>
      <c r="H388" s="20">
        <v>7.490652465E7</v>
      </c>
      <c r="I388" s="20">
        <v>8.8766818568E8</v>
      </c>
      <c r="J388" s="26">
        <v>1.04772759405E9</v>
      </c>
      <c r="K388" s="20">
        <v>2.33064633523E9</v>
      </c>
    </row>
    <row r="389" ht="15.75" customHeight="1">
      <c r="A389" s="19" t="s">
        <v>303</v>
      </c>
      <c r="B389" s="19" t="s">
        <v>11</v>
      </c>
      <c r="C389" s="19" t="s">
        <v>304</v>
      </c>
      <c r="D389" s="19" t="s">
        <v>15</v>
      </c>
      <c r="E389" s="19" t="s">
        <v>16</v>
      </c>
      <c r="F389" s="20">
        <v>0.0</v>
      </c>
      <c r="G389" s="20">
        <v>2.133702483E7</v>
      </c>
      <c r="H389" s="20">
        <v>4989268.48</v>
      </c>
      <c r="I389" s="20">
        <v>5.912455452E7</v>
      </c>
      <c r="J389" s="26">
        <v>6.978556656E7</v>
      </c>
      <c r="K389" s="20">
        <v>1.5523641439E8</v>
      </c>
    </row>
    <row r="390" ht="15.75" customHeight="1">
      <c r="A390" s="19" t="s">
        <v>303</v>
      </c>
      <c r="B390" s="19" t="s">
        <v>11</v>
      </c>
      <c r="C390" s="19" t="s">
        <v>304</v>
      </c>
      <c r="D390" s="19" t="s">
        <v>31</v>
      </c>
      <c r="E390" s="19" t="s">
        <v>32</v>
      </c>
      <c r="F390" s="20">
        <v>0.0</v>
      </c>
      <c r="G390" s="20">
        <v>280766.97</v>
      </c>
      <c r="H390" s="20">
        <v>65652.16</v>
      </c>
      <c r="I390" s="20">
        <v>778000.78</v>
      </c>
      <c r="J390" s="26">
        <v>918285.57</v>
      </c>
      <c r="K390" s="20">
        <v>2042705.48</v>
      </c>
    </row>
    <row r="391" ht="15.75" customHeight="1">
      <c r="A391" s="19" t="s">
        <v>303</v>
      </c>
      <c r="B391" s="19" t="s">
        <v>11</v>
      </c>
      <c r="C391" s="19" t="s">
        <v>304</v>
      </c>
      <c r="D391" s="19" t="s">
        <v>33</v>
      </c>
      <c r="E391" s="19" t="s">
        <v>34</v>
      </c>
      <c r="F391" s="20">
        <v>0.0</v>
      </c>
      <c r="G391" s="20">
        <v>4370050.09</v>
      </c>
      <c r="H391" s="20">
        <v>1021855.36</v>
      </c>
      <c r="I391" s="20">
        <v>1.210933889E7</v>
      </c>
      <c r="J391" s="26">
        <v>1.429282778E7</v>
      </c>
      <c r="K391" s="20">
        <v>3.179407212E7</v>
      </c>
    </row>
    <row r="392" ht="15.75" customHeight="1">
      <c r="A392" s="19" t="s">
        <v>303</v>
      </c>
      <c r="B392" s="19" t="s">
        <v>11</v>
      </c>
      <c r="C392" s="19" t="s">
        <v>304</v>
      </c>
      <c r="D392" s="19" t="s">
        <v>148</v>
      </c>
      <c r="E392" s="19" t="s">
        <v>149</v>
      </c>
      <c r="F392" s="20">
        <v>0.0</v>
      </c>
      <c r="G392" s="20">
        <v>106102.18</v>
      </c>
      <c r="H392" s="20">
        <v>24810.03</v>
      </c>
      <c r="I392" s="20">
        <v>294007.44</v>
      </c>
      <c r="J392" s="26">
        <v>347021.22</v>
      </c>
      <c r="K392" s="20">
        <v>771940.87</v>
      </c>
    </row>
    <row r="393" ht="15.75" customHeight="1">
      <c r="A393" s="19" t="s">
        <v>303</v>
      </c>
      <c r="B393" s="19" t="s">
        <v>11</v>
      </c>
      <c r="C393" s="19" t="s">
        <v>304</v>
      </c>
      <c r="D393" s="19" t="s">
        <v>64</v>
      </c>
      <c r="E393" s="19" t="s">
        <v>65</v>
      </c>
      <c r="F393" s="20">
        <v>0.0</v>
      </c>
      <c r="G393" s="20">
        <v>6348416.65</v>
      </c>
      <c r="H393" s="20">
        <v>1484459.77</v>
      </c>
      <c r="I393" s="20">
        <v>1.759136098E7</v>
      </c>
      <c r="J393" s="26">
        <v>2.07633377E7</v>
      </c>
      <c r="K393" s="20">
        <v>4.61875751E7</v>
      </c>
    </row>
    <row r="394" ht="15.75" customHeight="1">
      <c r="A394" s="19" t="s">
        <v>303</v>
      </c>
      <c r="B394" s="19" t="s">
        <v>11</v>
      </c>
      <c r="C394" s="19" t="s">
        <v>304</v>
      </c>
      <c r="D394" s="19" t="s">
        <v>17</v>
      </c>
      <c r="E394" s="19" t="s">
        <v>18</v>
      </c>
      <c r="F394" s="20">
        <v>0.0</v>
      </c>
      <c r="G394" s="20">
        <v>2029059.51</v>
      </c>
      <c r="H394" s="20">
        <v>474458.02</v>
      </c>
      <c r="I394" s="20">
        <v>5622491.43</v>
      </c>
      <c r="J394" s="26">
        <v>6636307.92</v>
      </c>
      <c r="K394" s="20">
        <v>1.476231688E7</v>
      </c>
    </row>
    <row r="395" ht="15.75" customHeight="1">
      <c r="A395" s="19" t="s">
        <v>303</v>
      </c>
      <c r="B395" s="19" t="s">
        <v>11</v>
      </c>
      <c r="C395" s="19" t="s">
        <v>304</v>
      </c>
      <c r="D395" s="19" t="s">
        <v>19</v>
      </c>
      <c r="E395" s="19" t="s">
        <v>20</v>
      </c>
      <c r="F395" s="20">
        <v>0.0</v>
      </c>
      <c r="G395" s="20">
        <v>604231.19</v>
      </c>
      <c r="H395" s="20">
        <v>141288.28</v>
      </c>
      <c r="I395" s="20">
        <v>1674314.96</v>
      </c>
      <c r="J395" s="26">
        <v>1976218.15</v>
      </c>
      <c r="K395" s="20">
        <v>4396052.58</v>
      </c>
    </row>
    <row r="396" ht="15.75" customHeight="1">
      <c r="A396" s="19" t="s">
        <v>303</v>
      </c>
      <c r="B396" s="19" t="s">
        <v>11</v>
      </c>
      <c r="C396" s="19" t="s">
        <v>304</v>
      </c>
      <c r="D396" s="19" t="s">
        <v>47</v>
      </c>
      <c r="E396" s="19" t="s">
        <v>48</v>
      </c>
      <c r="F396" s="20">
        <v>0.0</v>
      </c>
      <c r="G396" s="20">
        <v>0.0</v>
      </c>
      <c r="H396" s="20">
        <v>0.0</v>
      </c>
      <c r="I396" s="20">
        <v>0.0</v>
      </c>
      <c r="J396" s="26">
        <v>-1176.36</v>
      </c>
      <c r="K396" s="20">
        <v>-1176.36</v>
      </c>
    </row>
    <row r="397" ht="15.75" customHeight="1">
      <c r="A397" s="19" t="s">
        <v>303</v>
      </c>
      <c r="B397" s="19" t="s">
        <v>11</v>
      </c>
      <c r="C397" s="19" t="s">
        <v>304</v>
      </c>
      <c r="D397" s="19" t="s">
        <v>196</v>
      </c>
      <c r="E397" s="19" t="s">
        <v>197</v>
      </c>
      <c r="F397" s="20">
        <v>0.0</v>
      </c>
      <c r="G397" s="20">
        <v>0.0</v>
      </c>
      <c r="H397" s="20">
        <v>0.0</v>
      </c>
      <c r="I397" s="20">
        <v>0.0</v>
      </c>
      <c r="J397" s="26">
        <v>-676545.92</v>
      </c>
      <c r="K397" s="20">
        <v>-676545.92</v>
      </c>
    </row>
    <row r="398" ht="15.75" customHeight="1">
      <c r="A398" s="19" t="s">
        <v>303</v>
      </c>
      <c r="B398" s="19" t="s">
        <v>11</v>
      </c>
      <c r="C398" s="19" t="s">
        <v>304</v>
      </c>
      <c r="D398" s="19" t="s">
        <v>184</v>
      </c>
      <c r="E398" s="19" t="s">
        <v>185</v>
      </c>
      <c r="F398" s="20">
        <v>0.0</v>
      </c>
      <c r="G398" s="20">
        <v>545223.36</v>
      </c>
      <c r="H398" s="20">
        <v>127490.39</v>
      </c>
      <c r="I398" s="20">
        <v>1510805.2</v>
      </c>
      <c r="J398" s="26">
        <v>1783225.23</v>
      </c>
      <c r="K398" s="20">
        <v>3966744.18</v>
      </c>
    </row>
    <row r="399" ht="15.75" customHeight="1">
      <c r="A399" s="19" t="s">
        <v>303</v>
      </c>
      <c r="B399" s="19" t="s">
        <v>11</v>
      </c>
      <c r="C399" s="19" t="s">
        <v>304</v>
      </c>
      <c r="D399" s="19" t="s">
        <v>21</v>
      </c>
      <c r="E399" s="19" t="s">
        <v>22</v>
      </c>
      <c r="F399" s="20">
        <v>0.0</v>
      </c>
      <c r="G399" s="20">
        <v>883785.37</v>
      </c>
      <c r="H399" s="20">
        <v>206656.86</v>
      </c>
      <c r="I399" s="20">
        <v>2448955.12</v>
      </c>
      <c r="J399" s="26">
        <v>2890537.14</v>
      </c>
      <c r="K399" s="20">
        <v>6429934.49</v>
      </c>
    </row>
    <row r="400" ht="15.75" hidden="1" customHeight="1">
      <c r="A400" s="19" t="s">
        <v>140</v>
      </c>
      <c r="B400" s="19" t="s">
        <v>11</v>
      </c>
      <c r="C400" s="19" t="s">
        <v>141</v>
      </c>
      <c r="D400" s="19" t="s">
        <v>13</v>
      </c>
      <c r="E400" s="19" t="s">
        <v>14</v>
      </c>
      <c r="F400" s="20">
        <v>0.0</v>
      </c>
      <c r="G400" s="20">
        <v>1.866168606E7</v>
      </c>
      <c r="H400" s="20">
        <v>5694529.02</v>
      </c>
      <c r="I400" s="20">
        <v>4.0885026793E8</v>
      </c>
      <c r="J400" s="26">
        <v>5.0955638383E8</v>
      </c>
      <c r="K400" s="20">
        <v>9.4276286684E8</v>
      </c>
    </row>
    <row r="401" ht="15.75" hidden="1" customHeight="1">
      <c r="A401" s="19" t="s">
        <v>140</v>
      </c>
      <c r="B401" s="19" t="s">
        <v>11</v>
      </c>
      <c r="C401" s="19" t="s">
        <v>141</v>
      </c>
      <c r="D401" s="19" t="s">
        <v>15</v>
      </c>
      <c r="E401" s="19" t="s">
        <v>16</v>
      </c>
      <c r="F401" s="20">
        <v>0.0</v>
      </c>
      <c r="G401" s="20">
        <v>164394.52</v>
      </c>
      <c r="H401" s="20">
        <v>50164.25</v>
      </c>
      <c r="I401" s="20">
        <v>3601643.8</v>
      </c>
      <c r="J401" s="26">
        <v>4488784.13</v>
      </c>
      <c r="K401" s="20">
        <v>8304986.7</v>
      </c>
    </row>
    <row r="402" ht="15.75" hidden="1" customHeight="1">
      <c r="A402" s="19" t="s">
        <v>140</v>
      </c>
      <c r="B402" s="19" t="s">
        <v>11</v>
      </c>
      <c r="C402" s="19" t="s">
        <v>141</v>
      </c>
      <c r="D402" s="19" t="s">
        <v>17</v>
      </c>
      <c r="E402" s="19" t="s">
        <v>18</v>
      </c>
      <c r="F402" s="20">
        <v>0.0</v>
      </c>
      <c r="G402" s="20">
        <v>194234.23</v>
      </c>
      <c r="H402" s="20">
        <v>59269.7</v>
      </c>
      <c r="I402" s="20">
        <v>4255388.2</v>
      </c>
      <c r="J402" s="26">
        <v>5303555.83</v>
      </c>
      <c r="K402" s="20">
        <v>9812447.96</v>
      </c>
    </row>
    <row r="403" ht="15.75" hidden="1" customHeight="1">
      <c r="A403" s="19" t="s">
        <v>140</v>
      </c>
      <c r="B403" s="19" t="s">
        <v>11</v>
      </c>
      <c r="C403" s="19" t="s">
        <v>141</v>
      </c>
      <c r="D403" s="19" t="s">
        <v>19</v>
      </c>
      <c r="E403" s="19" t="s">
        <v>20</v>
      </c>
      <c r="F403" s="20">
        <v>0.0</v>
      </c>
      <c r="G403" s="20">
        <v>0.0</v>
      </c>
      <c r="H403" s="20">
        <v>0.0</v>
      </c>
      <c r="I403" s="20">
        <v>0.0</v>
      </c>
      <c r="J403" s="26">
        <v>-33584.4</v>
      </c>
      <c r="K403" s="20">
        <v>-33584.4</v>
      </c>
    </row>
    <row r="404" ht="15.75" hidden="1" customHeight="1">
      <c r="A404" s="19" t="s">
        <v>140</v>
      </c>
      <c r="B404" s="19" t="s">
        <v>11</v>
      </c>
      <c r="C404" s="19" t="s">
        <v>141</v>
      </c>
      <c r="D404" s="19" t="s">
        <v>21</v>
      </c>
      <c r="E404" s="19" t="s">
        <v>22</v>
      </c>
      <c r="F404" s="20">
        <v>0.0</v>
      </c>
      <c r="G404" s="20">
        <v>23782.19</v>
      </c>
      <c r="H404" s="20">
        <v>7257.03</v>
      </c>
      <c r="I404" s="20">
        <v>521033.07</v>
      </c>
      <c r="J404" s="26">
        <v>649371.54</v>
      </c>
      <c r="K404" s="20">
        <v>1201443.83</v>
      </c>
    </row>
    <row r="405" ht="15.75" hidden="1" customHeight="1">
      <c r="A405" s="19" t="s">
        <v>142</v>
      </c>
      <c r="B405" s="19" t="s">
        <v>11</v>
      </c>
      <c r="C405" s="19" t="s">
        <v>143</v>
      </c>
      <c r="D405" s="19" t="s">
        <v>13</v>
      </c>
      <c r="E405" s="19" t="s">
        <v>14</v>
      </c>
      <c r="F405" s="20">
        <v>0.0</v>
      </c>
      <c r="G405" s="20">
        <v>2.946667476E7</v>
      </c>
      <c r="H405" s="20">
        <v>8286086.52</v>
      </c>
      <c r="I405" s="20">
        <v>1.7368731973E8</v>
      </c>
      <c r="J405" s="26">
        <v>1.8364604116E8</v>
      </c>
      <c r="K405" s="20">
        <v>3.9508612217E8</v>
      </c>
    </row>
    <row r="406" ht="15.75" hidden="1" customHeight="1">
      <c r="A406" s="19" t="s">
        <v>142</v>
      </c>
      <c r="B406" s="19" t="s">
        <v>11</v>
      </c>
      <c r="C406" s="19" t="s">
        <v>143</v>
      </c>
      <c r="D406" s="19" t="s">
        <v>15</v>
      </c>
      <c r="E406" s="19" t="s">
        <v>16</v>
      </c>
      <c r="F406" s="20">
        <v>0.0</v>
      </c>
      <c r="G406" s="20">
        <v>1429321.09</v>
      </c>
      <c r="H406" s="20">
        <v>401927.88</v>
      </c>
      <c r="I406" s="20">
        <v>8424939.4</v>
      </c>
      <c r="J406" s="26">
        <v>8908000.71</v>
      </c>
      <c r="K406" s="20">
        <v>1.916418908E7</v>
      </c>
    </row>
    <row r="407" ht="15.75" hidden="1" customHeight="1">
      <c r="A407" s="19" t="s">
        <v>142</v>
      </c>
      <c r="B407" s="19" t="s">
        <v>11</v>
      </c>
      <c r="C407" s="19" t="s">
        <v>143</v>
      </c>
      <c r="D407" s="19" t="s">
        <v>56</v>
      </c>
      <c r="E407" s="19" t="s">
        <v>57</v>
      </c>
      <c r="F407" s="20">
        <v>0.0</v>
      </c>
      <c r="G407" s="20">
        <v>5042179.34</v>
      </c>
      <c r="H407" s="20">
        <v>1417870.69</v>
      </c>
      <c r="I407" s="20">
        <v>2.972044261E7</v>
      </c>
      <c r="J407" s="26">
        <v>3.142452562E7</v>
      </c>
      <c r="K407" s="20">
        <v>6.760501826E7</v>
      </c>
    </row>
    <row r="408" ht="15.75" hidden="1" customHeight="1">
      <c r="A408" s="19" t="s">
        <v>142</v>
      </c>
      <c r="B408" s="19" t="s">
        <v>11</v>
      </c>
      <c r="C408" s="19" t="s">
        <v>143</v>
      </c>
      <c r="D408" s="19" t="s">
        <v>31</v>
      </c>
      <c r="E408" s="19" t="s">
        <v>32</v>
      </c>
      <c r="F408" s="20">
        <v>0.0</v>
      </c>
      <c r="G408" s="20">
        <v>14447.66</v>
      </c>
      <c r="H408" s="20">
        <v>4062.71</v>
      </c>
      <c r="I408" s="20">
        <v>85159.76</v>
      </c>
      <c r="J408" s="26">
        <v>90042.57</v>
      </c>
      <c r="K408" s="20">
        <v>193712.7</v>
      </c>
    </row>
    <row r="409" ht="15.75" hidden="1" customHeight="1">
      <c r="A409" s="19" t="s">
        <v>142</v>
      </c>
      <c r="B409" s="19" t="s">
        <v>11</v>
      </c>
      <c r="C409" s="19" t="s">
        <v>143</v>
      </c>
      <c r="D409" s="19" t="s">
        <v>17</v>
      </c>
      <c r="E409" s="19" t="s">
        <v>18</v>
      </c>
      <c r="F409" s="20">
        <v>0.0</v>
      </c>
      <c r="G409" s="20">
        <v>248944.95</v>
      </c>
      <c r="H409" s="20">
        <v>70003.81</v>
      </c>
      <c r="I409" s="20">
        <v>1467372.29</v>
      </c>
      <c r="J409" s="26">
        <v>1551507.12</v>
      </c>
      <c r="K409" s="20">
        <v>3337828.17</v>
      </c>
    </row>
    <row r="410" ht="15.75" hidden="1" customHeight="1">
      <c r="A410" s="19" t="s">
        <v>142</v>
      </c>
      <c r="B410" s="19" t="s">
        <v>11</v>
      </c>
      <c r="C410" s="19" t="s">
        <v>143</v>
      </c>
      <c r="D410" s="19" t="s">
        <v>19</v>
      </c>
      <c r="E410" s="19" t="s">
        <v>20</v>
      </c>
      <c r="F410" s="20">
        <v>0.0</v>
      </c>
      <c r="G410" s="20">
        <v>0.0</v>
      </c>
      <c r="H410" s="20">
        <v>0.0</v>
      </c>
      <c r="I410" s="20">
        <v>0.0</v>
      </c>
      <c r="J410" s="26">
        <v>-1057061.44</v>
      </c>
      <c r="K410" s="20">
        <v>-1057061.44</v>
      </c>
    </row>
    <row r="411" ht="15.75" hidden="1" customHeight="1">
      <c r="A411" s="19" t="s">
        <v>142</v>
      </c>
      <c r="B411" s="19" t="s">
        <v>11</v>
      </c>
      <c r="C411" s="19" t="s">
        <v>143</v>
      </c>
      <c r="D411" s="19" t="s">
        <v>21</v>
      </c>
      <c r="E411" s="19" t="s">
        <v>22</v>
      </c>
      <c r="F411" s="20">
        <v>0.0</v>
      </c>
      <c r="G411" s="20">
        <v>158318.2</v>
      </c>
      <c r="H411" s="20">
        <v>44519.39</v>
      </c>
      <c r="I411" s="20">
        <v>933185.21</v>
      </c>
      <c r="J411" s="26">
        <v>986691.31</v>
      </c>
      <c r="K411" s="20">
        <v>2122714.11</v>
      </c>
    </row>
    <row r="412" ht="15.75" hidden="1" customHeight="1">
      <c r="A412" s="19" t="s">
        <v>144</v>
      </c>
      <c r="B412" s="19" t="s">
        <v>11</v>
      </c>
      <c r="C412" s="19" t="s">
        <v>145</v>
      </c>
      <c r="D412" s="19" t="s">
        <v>31</v>
      </c>
      <c r="E412" s="19" t="s">
        <v>32</v>
      </c>
      <c r="F412" s="20">
        <v>0.0</v>
      </c>
      <c r="G412" s="20">
        <v>19087.57</v>
      </c>
      <c r="H412" s="20">
        <v>2378.21</v>
      </c>
      <c r="I412" s="20">
        <v>83423.84</v>
      </c>
      <c r="J412" s="26">
        <v>118611.05</v>
      </c>
      <c r="K412" s="20">
        <v>223500.67</v>
      </c>
    </row>
    <row r="413" ht="15.75" hidden="1" customHeight="1">
      <c r="A413" s="19" t="s">
        <v>144</v>
      </c>
      <c r="B413" s="19" t="s">
        <v>11</v>
      </c>
      <c r="C413" s="19" t="s">
        <v>145</v>
      </c>
      <c r="D413" s="19" t="s">
        <v>33</v>
      </c>
      <c r="E413" s="19" t="s">
        <v>34</v>
      </c>
      <c r="F413" s="20">
        <v>0.0</v>
      </c>
      <c r="G413" s="20">
        <v>6645.86</v>
      </c>
      <c r="H413" s="20">
        <v>828.04</v>
      </c>
      <c r="I413" s="20">
        <v>29046.3</v>
      </c>
      <c r="J413" s="26">
        <v>41297.7</v>
      </c>
      <c r="K413" s="20">
        <v>77817.9</v>
      </c>
    </row>
    <row r="414" ht="15.75" hidden="1" customHeight="1">
      <c r="A414" s="19" t="s">
        <v>144</v>
      </c>
      <c r="B414" s="19" t="s">
        <v>11</v>
      </c>
      <c r="C414" s="19" t="s">
        <v>145</v>
      </c>
      <c r="D414" s="19" t="s">
        <v>17</v>
      </c>
      <c r="E414" s="19" t="s">
        <v>18</v>
      </c>
      <c r="F414" s="20">
        <v>0.0</v>
      </c>
      <c r="G414" s="20">
        <v>24359.26</v>
      </c>
      <c r="H414" s="20">
        <v>3035.04</v>
      </c>
      <c r="I414" s="20">
        <v>106464.21</v>
      </c>
      <c r="J414" s="26">
        <v>151369.57</v>
      </c>
      <c r="K414" s="20">
        <v>285228.08</v>
      </c>
    </row>
    <row r="415" ht="15.75" hidden="1" customHeight="1">
      <c r="A415" s="19" t="s">
        <v>144</v>
      </c>
      <c r="B415" s="19" t="s">
        <v>11</v>
      </c>
      <c r="C415" s="19" t="s">
        <v>145</v>
      </c>
      <c r="D415" s="19" t="s">
        <v>19</v>
      </c>
      <c r="E415" s="19" t="s">
        <v>20</v>
      </c>
      <c r="F415" s="20">
        <v>0.0</v>
      </c>
      <c r="G415" s="20">
        <v>117651.79</v>
      </c>
      <c r="H415" s="20">
        <v>14658.82</v>
      </c>
      <c r="I415" s="20">
        <v>514207.15</v>
      </c>
      <c r="J415" s="26">
        <v>731093.73</v>
      </c>
      <c r="K415" s="20">
        <v>1377611.49</v>
      </c>
    </row>
    <row r="416" ht="15.75" hidden="1" customHeight="1">
      <c r="A416" s="19" t="s">
        <v>144</v>
      </c>
      <c r="B416" s="19" t="s">
        <v>11</v>
      </c>
      <c r="C416" s="19" t="s">
        <v>145</v>
      </c>
      <c r="D416" s="19" t="s">
        <v>21</v>
      </c>
      <c r="E416" s="19" t="s">
        <v>22</v>
      </c>
      <c r="F416" s="20">
        <v>0.0</v>
      </c>
      <c r="G416" s="20">
        <v>63506.29</v>
      </c>
      <c r="H416" s="20">
        <v>7912.56</v>
      </c>
      <c r="I416" s="20">
        <v>277559.63</v>
      </c>
      <c r="J416" s="26">
        <v>394631.05</v>
      </c>
      <c r="K416" s="20">
        <v>743609.53</v>
      </c>
    </row>
    <row r="417" ht="15.75" hidden="1" customHeight="1">
      <c r="A417" s="19" t="s">
        <v>144</v>
      </c>
      <c r="B417" s="19" t="s">
        <v>11</v>
      </c>
      <c r="C417" s="19" t="s">
        <v>145</v>
      </c>
      <c r="D417" s="19" t="s">
        <v>23</v>
      </c>
      <c r="E417" s="19" t="s">
        <v>24</v>
      </c>
      <c r="F417" s="20">
        <v>0.0</v>
      </c>
      <c r="G417" s="20">
        <v>3.223942223E7</v>
      </c>
      <c r="H417" s="20">
        <v>4016870.33</v>
      </c>
      <c r="I417" s="20">
        <v>1.4090514287E8</v>
      </c>
      <c r="J417" s="26">
        <v>2.0033729159E8</v>
      </c>
      <c r="K417" s="20">
        <v>3.7749872702E8</v>
      </c>
    </row>
    <row r="418" ht="15.75" hidden="1" customHeight="1">
      <c r="A418" s="19" t="s">
        <v>146</v>
      </c>
      <c r="B418" s="19" t="s">
        <v>11</v>
      </c>
      <c r="C418" s="19" t="s">
        <v>147</v>
      </c>
      <c r="D418" s="19" t="s">
        <v>13</v>
      </c>
      <c r="E418" s="19" t="s">
        <v>14</v>
      </c>
      <c r="F418" s="20">
        <v>0.0</v>
      </c>
      <c r="G418" s="20">
        <v>1.57529034E7</v>
      </c>
      <c r="H418" s="20">
        <v>6472755.61</v>
      </c>
      <c r="I418" s="20">
        <v>7.94987076E7</v>
      </c>
      <c r="J418" s="26">
        <v>8.848720974E7</v>
      </c>
      <c r="K418" s="20">
        <v>1.9021157635E8</v>
      </c>
    </row>
    <row r="419" ht="15.75" hidden="1" customHeight="1">
      <c r="A419" s="19" t="s">
        <v>146</v>
      </c>
      <c r="B419" s="19" t="s">
        <v>11</v>
      </c>
      <c r="C419" s="19" t="s">
        <v>147</v>
      </c>
      <c r="D419" s="19" t="s">
        <v>15</v>
      </c>
      <c r="E419" s="19" t="s">
        <v>16</v>
      </c>
      <c r="F419" s="20">
        <v>0.0</v>
      </c>
      <c r="G419" s="20">
        <v>8147837.44</v>
      </c>
      <c r="H419" s="20">
        <v>3347888.27</v>
      </c>
      <c r="I419" s="20">
        <v>4.11189309E7</v>
      </c>
      <c r="J419" s="26">
        <v>4.576803288E7</v>
      </c>
      <c r="K419" s="20">
        <v>9.838268949E7</v>
      </c>
    </row>
    <row r="420" ht="15.75" hidden="1" customHeight="1">
      <c r="A420" s="19" t="s">
        <v>146</v>
      </c>
      <c r="B420" s="19" t="s">
        <v>11</v>
      </c>
      <c r="C420" s="19" t="s">
        <v>147</v>
      </c>
      <c r="D420" s="19" t="s">
        <v>31</v>
      </c>
      <c r="E420" s="19" t="s">
        <v>32</v>
      </c>
      <c r="F420" s="20">
        <v>0.0</v>
      </c>
      <c r="G420" s="20">
        <v>9731.25</v>
      </c>
      <c r="H420" s="20">
        <v>3998.5</v>
      </c>
      <c r="I420" s="20">
        <v>49109.8</v>
      </c>
      <c r="J420" s="26">
        <v>54662.38</v>
      </c>
      <c r="K420" s="20">
        <v>117501.93</v>
      </c>
    </row>
    <row r="421" ht="15.75" hidden="1" customHeight="1">
      <c r="A421" s="19" t="s">
        <v>146</v>
      </c>
      <c r="B421" s="19" t="s">
        <v>11</v>
      </c>
      <c r="C421" s="19" t="s">
        <v>147</v>
      </c>
      <c r="D421" s="19" t="s">
        <v>33</v>
      </c>
      <c r="E421" s="19" t="s">
        <v>34</v>
      </c>
      <c r="F421" s="20">
        <v>0.0</v>
      </c>
      <c r="G421" s="20">
        <v>24054.17</v>
      </c>
      <c r="H421" s="20">
        <v>9883.68</v>
      </c>
      <c r="I421" s="20">
        <v>121391.9</v>
      </c>
      <c r="J421" s="26">
        <v>135117.05</v>
      </c>
      <c r="K421" s="20">
        <v>290446.8</v>
      </c>
    </row>
    <row r="422" ht="15.75" hidden="1" customHeight="1">
      <c r="A422" s="19" t="s">
        <v>146</v>
      </c>
      <c r="B422" s="19" t="s">
        <v>11</v>
      </c>
      <c r="C422" s="19" t="s">
        <v>147</v>
      </c>
      <c r="D422" s="19" t="s">
        <v>148</v>
      </c>
      <c r="E422" s="19" t="s">
        <v>149</v>
      </c>
      <c r="F422" s="20">
        <v>0.0</v>
      </c>
      <c r="G422" s="20">
        <v>6353.7</v>
      </c>
      <c r="H422" s="20">
        <v>2610.69</v>
      </c>
      <c r="I422" s="20">
        <v>32064.62</v>
      </c>
      <c r="J422" s="26">
        <v>35689.99</v>
      </c>
      <c r="K422" s="20">
        <v>76719.0</v>
      </c>
    </row>
    <row r="423" ht="15.75" hidden="1" customHeight="1">
      <c r="A423" s="19" t="s">
        <v>146</v>
      </c>
      <c r="B423" s="19" t="s">
        <v>11</v>
      </c>
      <c r="C423" s="19" t="s">
        <v>147</v>
      </c>
      <c r="D423" s="19" t="s">
        <v>64</v>
      </c>
      <c r="E423" s="19" t="s">
        <v>65</v>
      </c>
      <c r="F423" s="20">
        <v>0.0</v>
      </c>
      <c r="G423" s="20">
        <v>1616061.54</v>
      </c>
      <c r="H423" s="20">
        <v>664028.15</v>
      </c>
      <c r="I423" s="20">
        <v>8155626.95</v>
      </c>
      <c r="J423" s="26">
        <v>9077740.94</v>
      </c>
      <c r="K423" s="20">
        <v>1.951345758E7</v>
      </c>
    </row>
    <row r="424" ht="15.75" hidden="1" customHeight="1">
      <c r="A424" s="19" t="s">
        <v>146</v>
      </c>
      <c r="B424" s="19" t="s">
        <v>11</v>
      </c>
      <c r="C424" s="19" t="s">
        <v>147</v>
      </c>
      <c r="D424" s="19" t="s">
        <v>17</v>
      </c>
      <c r="E424" s="19" t="s">
        <v>18</v>
      </c>
      <c r="F424" s="20">
        <v>0.0</v>
      </c>
      <c r="G424" s="20">
        <v>207432.14</v>
      </c>
      <c r="H424" s="20">
        <v>85232.39</v>
      </c>
      <c r="I424" s="20">
        <v>1046828.44</v>
      </c>
      <c r="J424" s="26">
        <v>1165187.84</v>
      </c>
      <c r="K424" s="20">
        <v>2504680.81</v>
      </c>
    </row>
    <row r="425" ht="15.75" hidden="1" customHeight="1">
      <c r="A425" s="19" t="s">
        <v>146</v>
      </c>
      <c r="B425" s="19" t="s">
        <v>11</v>
      </c>
      <c r="C425" s="19" t="s">
        <v>147</v>
      </c>
      <c r="D425" s="19" t="s">
        <v>19</v>
      </c>
      <c r="E425" s="19" t="s">
        <v>20</v>
      </c>
      <c r="F425" s="20">
        <v>0.0</v>
      </c>
      <c r="G425" s="20">
        <v>0.0</v>
      </c>
      <c r="H425" s="20">
        <v>0.0</v>
      </c>
      <c r="I425" s="20">
        <v>0.0</v>
      </c>
      <c r="J425" s="26">
        <v>-9755517.74</v>
      </c>
      <c r="K425" s="20">
        <v>-9755517.74</v>
      </c>
    </row>
    <row r="426" ht="15.75" hidden="1" customHeight="1">
      <c r="A426" s="19" t="s">
        <v>146</v>
      </c>
      <c r="B426" s="19" t="s">
        <v>11</v>
      </c>
      <c r="C426" s="19" t="s">
        <v>147</v>
      </c>
      <c r="D426" s="19" t="s">
        <v>21</v>
      </c>
      <c r="E426" s="19" t="s">
        <v>22</v>
      </c>
      <c r="F426" s="20">
        <v>0.0</v>
      </c>
      <c r="G426" s="20">
        <v>235512.11</v>
      </c>
      <c r="H426" s="20">
        <v>96770.25</v>
      </c>
      <c r="I426" s="20">
        <v>1188537.01</v>
      </c>
      <c r="J426" s="26">
        <v>1322918.65</v>
      </c>
      <c r="K426" s="20">
        <v>2843738.02</v>
      </c>
    </row>
    <row r="427" ht="15.75" hidden="1" customHeight="1">
      <c r="A427" s="19" t="s">
        <v>146</v>
      </c>
      <c r="B427" s="19" t="s">
        <v>11</v>
      </c>
      <c r="C427" s="19" t="s">
        <v>147</v>
      </c>
      <c r="D427" s="19" t="s">
        <v>39</v>
      </c>
      <c r="E427" s="19" t="s">
        <v>40</v>
      </c>
      <c r="F427" s="20">
        <v>0.0</v>
      </c>
      <c r="G427" s="20">
        <v>1.733093725E7</v>
      </c>
      <c r="H427" s="20">
        <v>7121158.46</v>
      </c>
      <c r="I427" s="20">
        <v>8.746242378E7</v>
      </c>
      <c r="J427" s="26">
        <v>9.73513416E7</v>
      </c>
      <c r="K427" s="20">
        <v>2.0926586109E8</v>
      </c>
    </row>
    <row r="428" ht="15.75" customHeight="1">
      <c r="A428" s="19" t="s">
        <v>305</v>
      </c>
      <c r="B428" s="19" t="s">
        <v>11</v>
      </c>
      <c r="C428" s="19" t="s">
        <v>306</v>
      </c>
      <c r="D428" s="19" t="s">
        <v>13</v>
      </c>
      <c r="E428" s="19" t="s">
        <v>14</v>
      </c>
      <c r="F428" s="20">
        <v>0.0</v>
      </c>
      <c r="G428" s="20">
        <v>1.0078784859E8</v>
      </c>
      <c r="H428" s="20">
        <v>1984278.68</v>
      </c>
      <c r="I428" s="20">
        <v>1.6057750929E8</v>
      </c>
      <c r="J428" s="26">
        <v>1.4246518014E8</v>
      </c>
      <c r="K428" s="20">
        <v>4.058148167E8</v>
      </c>
    </row>
    <row r="429" ht="15.75" customHeight="1">
      <c r="A429" s="19" t="s">
        <v>305</v>
      </c>
      <c r="B429" s="19" t="s">
        <v>11</v>
      </c>
      <c r="C429" s="19" t="s">
        <v>306</v>
      </c>
      <c r="D429" s="19" t="s">
        <v>15</v>
      </c>
      <c r="E429" s="19" t="s">
        <v>16</v>
      </c>
      <c r="F429" s="20">
        <v>0.0</v>
      </c>
      <c r="G429" s="20">
        <v>2.773078943E7</v>
      </c>
      <c r="H429" s="20">
        <v>545954.85</v>
      </c>
      <c r="I429" s="20">
        <v>4.418132899E7</v>
      </c>
      <c r="J429" s="26">
        <v>3.919789902E7</v>
      </c>
      <c r="K429" s="20">
        <v>1.1165597229E8</v>
      </c>
    </row>
    <row r="430" ht="15.75" customHeight="1">
      <c r="A430" s="19" t="s">
        <v>305</v>
      </c>
      <c r="B430" s="19" t="s">
        <v>11</v>
      </c>
      <c r="C430" s="19" t="s">
        <v>306</v>
      </c>
      <c r="D430" s="19" t="s">
        <v>148</v>
      </c>
      <c r="E430" s="19" t="s">
        <v>149</v>
      </c>
      <c r="F430" s="20">
        <v>0.0</v>
      </c>
      <c r="G430" s="20">
        <v>3810.77</v>
      </c>
      <c r="H430" s="20">
        <v>75.03</v>
      </c>
      <c r="I430" s="20">
        <v>6071.41</v>
      </c>
      <c r="J430" s="26">
        <v>5386.59</v>
      </c>
      <c r="K430" s="20">
        <v>15343.8</v>
      </c>
    </row>
    <row r="431" ht="15.75" customHeight="1">
      <c r="A431" s="19" t="s">
        <v>305</v>
      </c>
      <c r="B431" s="19" t="s">
        <v>11</v>
      </c>
      <c r="C431" s="19" t="s">
        <v>306</v>
      </c>
      <c r="D431" s="19" t="s">
        <v>64</v>
      </c>
      <c r="E431" s="19" t="s">
        <v>65</v>
      </c>
      <c r="F431" s="20">
        <v>0.0</v>
      </c>
      <c r="G431" s="20">
        <v>4018133.65</v>
      </c>
      <c r="H431" s="20">
        <v>79107.72</v>
      </c>
      <c r="I431" s="20">
        <v>6401782.57</v>
      </c>
      <c r="J431" s="26">
        <v>5679693.95</v>
      </c>
      <c r="K431" s="20">
        <v>1.617871789E7</v>
      </c>
    </row>
    <row r="432" ht="15.75" customHeight="1">
      <c r="A432" s="19" t="s">
        <v>305</v>
      </c>
      <c r="B432" s="19" t="s">
        <v>11</v>
      </c>
      <c r="C432" s="19" t="s">
        <v>306</v>
      </c>
      <c r="D432" s="19" t="s">
        <v>19</v>
      </c>
      <c r="E432" s="19" t="s">
        <v>20</v>
      </c>
      <c r="F432" s="20">
        <v>0.0</v>
      </c>
      <c r="G432" s="20">
        <v>213510.65</v>
      </c>
      <c r="H432" s="20">
        <v>4203.53</v>
      </c>
      <c r="I432" s="20">
        <v>340170.06</v>
      </c>
      <c r="J432" s="26">
        <v>301800.6</v>
      </c>
      <c r="K432" s="20">
        <v>859684.84</v>
      </c>
    </row>
    <row r="433" ht="15.75" customHeight="1">
      <c r="A433" s="19" t="s">
        <v>305</v>
      </c>
      <c r="B433" s="19" t="s">
        <v>11</v>
      </c>
      <c r="C433" s="19" t="s">
        <v>306</v>
      </c>
      <c r="D433" s="19" t="s">
        <v>21</v>
      </c>
      <c r="E433" s="19" t="s">
        <v>22</v>
      </c>
      <c r="F433" s="20">
        <v>0.0</v>
      </c>
      <c r="G433" s="20">
        <v>431243.91</v>
      </c>
      <c r="H433" s="20">
        <v>8490.19</v>
      </c>
      <c r="I433" s="20">
        <v>687067.68</v>
      </c>
      <c r="J433" s="26">
        <v>609569.93</v>
      </c>
      <c r="K433" s="20">
        <v>1736371.71</v>
      </c>
    </row>
    <row r="434" ht="15.75" hidden="1" customHeight="1">
      <c r="A434" s="19" t="s">
        <v>150</v>
      </c>
      <c r="B434" s="19" t="s">
        <v>11</v>
      </c>
      <c r="C434" s="19" t="s">
        <v>151</v>
      </c>
      <c r="D434" s="19" t="s">
        <v>13</v>
      </c>
      <c r="E434" s="19" t="s">
        <v>14</v>
      </c>
      <c r="F434" s="20">
        <v>0.0</v>
      </c>
      <c r="G434" s="20">
        <v>7.547172826E7</v>
      </c>
      <c r="H434" s="20">
        <v>6593005.04</v>
      </c>
      <c r="I434" s="20">
        <v>9.724605856E7</v>
      </c>
      <c r="J434" s="26">
        <v>1.979912534E7</v>
      </c>
      <c r="K434" s="20">
        <v>1.991099172E8</v>
      </c>
    </row>
    <row r="435" ht="15.75" hidden="1" customHeight="1">
      <c r="A435" s="19" t="s">
        <v>150</v>
      </c>
      <c r="B435" s="19" t="s">
        <v>11</v>
      </c>
      <c r="C435" s="19" t="s">
        <v>151</v>
      </c>
      <c r="D435" s="19" t="s">
        <v>17</v>
      </c>
      <c r="E435" s="19" t="s">
        <v>18</v>
      </c>
      <c r="F435" s="20">
        <v>0.0</v>
      </c>
      <c r="G435" s="20">
        <v>638113.27</v>
      </c>
      <c r="H435" s="20">
        <v>55743.84</v>
      </c>
      <c r="I435" s="20">
        <v>822215.17</v>
      </c>
      <c r="J435" s="26">
        <v>167401.55</v>
      </c>
      <c r="K435" s="20">
        <v>1683473.83</v>
      </c>
    </row>
    <row r="436" ht="15.75" hidden="1" customHeight="1">
      <c r="A436" s="19" t="s">
        <v>150</v>
      </c>
      <c r="B436" s="19" t="s">
        <v>11</v>
      </c>
      <c r="C436" s="19" t="s">
        <v>151</v>
      </c>
      <c r="D436" s="19" t="s">
        <v>19</v>
      </c>
      <c r="E436" s="19" t="s">
        <v>20</v>
      </c>
      <c r="F436" s="20">
        <v>0.0</v>
      </c>
      <c r="G436" s="20">
        <v>0.0</v>
      </c>
      <c r="H436" s="20">
        <v>0.0</v>
      </c>
      <c r="I436" s="20">
        <v>0.0</v>
      </c>
      <c r="J436" s="26">
        <v>-2994269.06</v>
      </c>
      <c r="K436" s="20">
        <v>-2994269.06</v>
      </c>
    </row>
    <row r="437" ht="15.75" hidden="1" customHeight="1">
      <c r="A437" s="19" t="s">
        <v>150</v>
      </c>
      <c r="B437" s="19" t="s">
        <v>11</v>
      </c>
      <c r="C437" s="19" t="s">
        <v>151</v>
      </c>
      <c r="D437" s="19" t="s">
        <v>21</v>
      </c>
      <c r="E437" s="19" t="s">
        <v>22</v>
      </c>
      <c r="F437" s="20">
        <v>0.0</v>
      </c>
      <c r="G437" s="20">
        <v>542646.47</v>
      </c>
      <c r="H437" s="20">
        <v>47404.12</v>
      </c>
      <c r="I437" s="20">
        <v>699205.27</v>
      </c>
      <c r="J437" s="26">
        <v>142356.95</v>
      </c>
      <c r="K437" s="20">
        <v>1431612.81</v>
      </c>
    </row>
    <row r="438" ht="15.75" hidden="1" customHeight="1">
      <c r="A438" s="19" t="s">
        <v>152</v>
      </c>
      <c r="B438" s="19" t="s">
        <v>11</v>
      </c>
      <c r="C438" s="19" t="s">
        <v>153</v>
      </c>
      <c r="D438" s="19" t="s">
        <v>13</v>
      </c>
      <c r="E438" s="19" t="s">
        <v>14</v>
      </c>
      <c r="F438" s="20">
        <v>0.0</v>
      </c>
      <c r="G438" s="20">
        <v>7389118.14</v>
      </c>
      <c r="H438" s="20">
        <v>8320176.62</v>
      </c>
      <c r="I438" s="20">
        <v>1.203648625E8</v>
      </c>
      <c r="J438" s="26">
        <v>1.3204521995E8</v>
      </c>
      <c r="K438" s="20">
        <v>2.6811937721E8</v>
      </c>
    </row>
    <row r="439" ht="15.75" hidden="1" customHeight="1">
      <c r="A439" s="19" t="s">
        <v>152</v>
      </c>
      <c r="B439" s="19" t="s">
        <v>11</v>
      </c>
      <c r="C439" s="19" t="s">
        <v>153</v>
      </c>
      <c r="D439" s="19" t="s">
        <v>15</v>
      </c>
      <c r="E439" s="19" t="s">
        <v>16</v>
      </c>
      <c r="F439" s="20">
        <v>0.0</v>
      </c>
      <c r="G439" s="20">
        <v>3888638.47</v>
      </c>
      <c r="H439" s="20">
        <v>4378622.47</v>
      </c>
      <c r="I439" s="20">
        <v>6.334388278E7</v>
      </c>
      <c r="J439" s="26">
        <v>6.949085273E7</v>
      </c>
      <c r="K439" s="20">
        <v>1.4110199645E8</v>
      </c>
    </row>
    <row r="440" ht="15.75" hidden="1" customHeight="1">
      <c r="A440" s="19" t="s">
        <v>152</v>
      </c>
      <c r="B440" s="19" t="s">
        <v>11</v>
      </c>
      <c r="C440" s="19" t="s">
        <v>153</v>
      </c>
      <c r="D440" s="19" t="s">
        <v>31</v>
      </c>
      <c r="E440" s="19" t="s">
        <v>32</v>
      </c>
      <c r="F440" s="20">
        <v>0.0</v>
      </c>
      <c r="G440" s="20">
        <v>0.0</v>
      </c>
      <c r="H440" s="20">
        <v>0.0</v>
      </c>
      <c r="I440" s="20">
        <v>0.0</v>
      </c>
      <c r="J440" s="26">
        <v>-28120.12</v>
      </c>
      <c r="K440" s="20">
        <v>-28120.12</v>
      </c>
    </row>
    <row r="441" ht="15.75" hidden="1" customHeight="1">
      <c r="A441" s="19" t="s">
        <v>152</v>
      </c>
      <c r="B441" s="19" t="s">
        <v>11</v>
      </c>
      <c r="C441" s="19" t="s">
        <v>153</v>
      </c>
      <c r="D441" s="19" t="s">
        <v>33</v>
      </c>
      <c r="E441" s="19" t="s">
        <v>34</v>
      </c>
      <c r="F441" s="20">
        <v>0.0</v>
      </c>
      <c r="G441" s="20">
        <v>17129.48</v>
      </c>
      <c r="H441" s="20">
        <v>19287.86</v>
      </c>
      <c r="I441" s="20">
        <v>279030.23</v>
      </c>
      <c r="J441" s="26">
        <v>306107.68</v>
      </c>
      <c r="K441" s="20">
        <v>621555.25</v>
      </c>
    </row>
    <row r="442" ht="15.75" hidden="1" customHeight="1">
      <c r="A442" s="19" t="s">
        <v>152</v>
      </c>
      <c r="B442" s="19" t="s">
        <v>11</v>
      </c>
      <c r="C442" s="19" t="s">
        <v>153</v>
      </c>
      <c r="D442" s="19" t="s">
        <v>64</v>
      </c>
      <c r="E442" s="19" t="s">
        <v>65</v>
      </c>
      <c r="F442" s="20">
        <v>0.0</v>
      </c>
      <c r="G442" s="20">
        <v>27717.71</v>
      </c>
      <c r="H442" s="20">
        <v>31210.25</v>
      </c>
      <c r="I442" s="20">
        <v>451506.96</v>
      </c>
      <c r="J442" s="26">
        <v>495321.76</v>
      </c>
      <c r="K442" s="20">
        <v>1005756.68</v>
      </c>
    </row>
    <row r="443" ht="15.75" hidden="1" customHeight="1">
      <c r="A443" s="19" t="s">
        <v>152</v>
      </c>
      <c r="B443" s="19" t="s">
        <v>11</v>
      </c>
      <c r="C443" s="19" t="s">
        <v>153</v>
      </c>
      <c r="D443" s="19" t="s">
        <v>17</v>
      </c>
      <c r="E443" s="19" t="s">
        <v>18</v>
      </c>
      <c r="F443" s="20">
        <v>0.0</v>
      </c>
      <c r="G443" s="20">
        <v>94970.45</v>
      </c>
      <c r="H443" s="20">
        <v>106937.1</v>
      </c>
      <c r="I443" s="20">
        <v>1547018.79</v>
      </c>
      <c r="J443" s="26">
        <v>1697143.44</v>
      </c>
      <c r="K443" s="20">
        <v>3446069.78</v>
      </c>
    </row>
    <row r="444" ht="15.75" hidden="1" customHeight="1">
      <c r="A444" s="19" t="s">
        <v>152</v>
      </c>
      <c r="B444" s="19" t="s">
        <v>11</v>
      </c>
      <c r="C444" s="19" t="s">
        <v>153</v>
      </c>
      <c r="D444" s="19" t="s">
        <v>19</v>
      </c>
      <c r="E444" s="19" t="s">
        <v>20</v>
      </c>
      <c r="F444" s="20">
        <v>0.0</v>
      </c>
      <c r="G444" s="20">
        <v>84324.78</v>
      </c>
      <c r="H444" s="20">
        <v>94950.04</v>
      </c>
      <c r="I444" s="20">
        <v>1373606.48</v>
      </c>
      <c r="J444" s="26">
        <v>1506902.98</v>
      </c>
      <c r="K444" s="20">
        <v>3059784.28</v>
      </c>
    </row>
    <row r="445" ht="15.75" hidden="1" customHeight="1">
      <c r="A445" s="19" t="s">
        <v>152</v>
      </c>
      <c r="B445" s="19" t="s">
        <v>11</v>
      </c>
      <c r="C445" s="19" t="s">
        <v>153</v>
      </c>
      <c r="D445" s="19" t="s">
        <v>21</v>
      </c>
      <c r="E445" s="19" t="s">
        <v>22</v>
      </c>
      <c r="F445" s="20">
        <v>0.0</v>
      </c>
      <c r="G445" s="20">
        <v>16877.97</v>
      </c>
      <c r="H445" s="20">
        <v>19004.66</v>
      </c>
      <c r="I445" s="20">
        <v>274933.26</v>
      </c>
      <c r="J445" s="26">
        <v>301613.13</v>
      </c>
      <c r="K445" s="20">
        <v>612429.02</v>
      </c>
    </row>
    <row r="446" ht="15.75" hidden="1" customHeight="1">
      <c r="A446" s="19" t="s">
        <v>154</v>
      </c>
      <c r="B446" s="19" t="s">
        <v>11</v>
      </c>
      <c r="C446" s="19" t="s">
        <v>155</v>
      </c>
      <c r="D446" s="19" t="s">
        <v>13</v>
      </c>
      <c r="E446" s="19" t="s">
        <v>14</v>
      </c>
      <c r="F446" s="20">
        <v>0.0</v>
      </c>
      <c r="G446" s="20">
        <v>4.458436245E7</v>
      </c>
      <c r="H446" s="20">
        <v>2552077.97</v>
      </c>
      <c r="I446" s="20">
        <v>1.2239227122E8</v>
      </c>
      <c r="J446" s="26">
        <v>1.1362516617E8</v>
      </c>
      <c r="K446" s="20">
        <v>2.8315387781E8</v>
      </c>
    </row>
    <row r="447" ht="15.75" hidden="1" customHeight="1">
      <c r="A447" s="19" t="s">
        <v>154</v>
      </c>
      <c r="B447" s="19" t="s">
        <v>11</v>
      </c>
      <c r="C447" s="19" t="s">
        <v>155</v>
      </c>
      <c r="D447" s="19" t="s">
        <v>15</v>
      </c>
      <c r="E447" s="19" t="s">
        <v>16</v>
      </c>
      <c r="F447" s="20">
        <v>0.0</v>
      </c>
      <c r="G447" s="20">
        <v>1.184633028E7</v>
      </c>
      <c r="H447" s="20">
        <v>678102.3</v>
      </c>
      <c r="I447" s="20">
        <v>3.252035444E7</v>
      </c>
      <c r="J447" s="26">
        <v>3.019088247E7</v>
      </c>
      <c r="K447" s="20">
        <v>7.523566949E7</v>
      </c>
    </row>
    <row r="448" ht="15.75" hidden="1" customHeight="1">
      <c r="A448" s="19" t="s">
        <v>154</v>
      </c>
      <c r="B448" s="19" t="s">
        <v>11</v>
      </c>
      <c r="C448" s="19" t="s">
        <v>155</v>
      </c>
      <c r="D448" s="19" t="s">
        <v>17</v>
      </c>
      <c r="E448" s="19" t="s">
        <v>18</v>
      </c>
      <c r="F448" s="20">
        <v>0.0</v>
      </c>
      <c r="G448" s="20">
        <v>1092196.6</v>
      </c>
      <c r="H448" s="20">
        <v>62519.03</v>
      </c>
      <c r="I448" s="20">
        <v>2998280.48</v>
      </c>
      <c r="J448" s="26">
        <v>2783510.06</v>
      </c>
      <c r="K448" s="20">
        <v>6936506.17</v>
      </c>
    </row>
    <row r="449" ht="15.75" hidden="1" customHeight="1">
      <c r="A449" s="19" t="s">
        <v>154</v>
      </c>
      <c r="B449" s="19" t="s">
        <v>11</v>
      </c>
      <c r="C449" s="19" t="s">
        <v>155</v>
      </c>
      <c r="D449" s="19" t="s">
        <v>19</v>
      </c>
      <c r="E449" s="19" t="s">
        <v>20</v>
      </c>
      <c r="F449" s="20">
        <v>0.0</v>
      </c>
      <c r="G449" s="20">
        <v>0.0</v>
      </c>
      <c r="H449" s="20">
        <v>0.0</v>
      </c>
      <c r="I449" s="20">
        <v>0.0</v>
      </c>
      <c r="J449" s="26">
        <v>-374237.11</v>
      </c>
      <c r="K449" s="20">
        <v>-374237.11</v>
      </c>
    </row>
    <row r="450" ht="15.75" hidden="1" customHeight="1">
      <c r="A450" s="19" t="s">
        <v>154</v>
      </c>
      <c r="B450" s="19" t="s">
        <v>11</v>
      </c>
      <c r="C450" s="19" t="s">
        <v>155</v>
      </c>
      <c r="D450" s="19" t="s">
        <v>21</v>
      </c>
      <c r="E450" s="19" t="s">
        <v>22</v>
      </c>
      <c r="F450" s="20">
        <v>0.0</v>
      </c>
      <c r="G450" s="20">
        <v>55024.67</v>
      </c>
      <c r="H450" s="20">
        <v>3149.7</v>
      </c>
      <c r="I450" s="20">
        <v>151052.86</v>
      </c>
      <c r="J450" s="26">
        <v>140232.76</v>
      </c>
      <c r="K450" s="20">
        <v>349459.99</v>
      </c>
    </row>
    <row r="451" ht="15.75" hidden="1" customHeight="1">
      <c r="A451" s="19" t="s">
        <v>156</v>
      </c>
      <c r="B451" s="19" t="s">
        <v>11</v>
      </c>
      <c r="C451" s="19" t="s">
        <v>157</v>
      </c>
      <c r="D451" s="19" t="s">
        <v>13</v>
      </c>
      <c r="E451" s="19" t="s">
        <v>14</v>
      </c>
      <c r="F451" s="20">
        <v>0.0</v>
      </c>
      <c r="G451" s="20">
        <v>5.652164774E7</v>
      </c>
      <c r="H451" s="20">
        <v>3462273.46</v>
      </c>
      <c r="I451" s="20">
        <v>1.2771934191E8</v>
      </c>
      <c r="J451" s="26">
        <v>8.826426656E7</v>
      </c>
      <c r="K451" s="20">
        <v>2.7596752967E8</v>
      </c>
    </row>
    <row r="452" ht="15.75" hidden="1" customHeight="1">
      <c r="A452" s="19" t="s">
        <v>156</v>
      </c>
      <c r="B452" s="19" t="s">
        <v>11</v>
      </c>
      <c r="C452" s="19" t="s">
        <v>157</v>
      </c>
      <c r="D452" s="19" t="s">
        <v>15</v>
      </c>
      <c r="E452" s="19" t="s">
        <v>16</v>
      </c>
      <c r="F452" s="20">
        <v>0.0</v>
      </c>
      <c r="G452" s="20">
        <v>317785.88</v>
      </c>
      <c r="H452" s="20">
        <v>19466.2</v>
      </c>
      <c r="I452" s="20">
        <v>718085.99</v>
      </c>
      <c r="J452" s="26">
        <v>496254.77</v>
      </c>
      <c r="K452" s="20">
        <v>1551592.84</v>
      </c>
    </row>
    <row r="453" ht="15.75" hidden="1" customHeight="1">
      <c r="A453" s="19" t="s">
        <v>156</v>
      </c>
      <c r="B453" s="19" t="s">
        <v>11</v>
      </c>
      <c r="C453" s="19" t="s">
        <v>157</v>
      </c>
      <c r="D453" s="19" t="s">
        <v>17</v>
      </c>
      <c r="E453" s="19" t="s">
        <v>18</v>
      </c>
      <c r="F453" s="20">
        <v>0.0</v>
      </c>
      <c r="G453" s="20">
        <v>1409470.76</v>
      </c>
      <c r="H453" s="20">
        <v>86338.13</v>
      </c>
      <c r="I453" s="20">
        <v>3184915.62</v>
      </c>
      <c r="J453" s="26">
        <v>2201031.08</v>
      </c>
      <c r="K453" s="20">
        <v>6881755.59</v>
      </c>
    </row>
    <row r="454" ht="15.75" hidden="1" customHeight="1">
      <c r="A454" s="19" t="s">
        <v>156</v>
      </c>
      <c r="B454" s="19" t="s">
        <v>11</v>
      </c>
      <c r="C454" s="19" t="s">
        <v>157</v>
      </c>
      <c r="D454" s="19" t="s">
        <v>19</v>
      </c>
      <c r="E454" s="19" t="s">
        <v>20</v>
      </c>
      <c r="F454" s="20">
        <v>0.0</v>
      </c>
      <c r="G454" s="20">
        <v>346642.86</v>
      </c>
      <c r="H454" s="20">
        <v>21233.85</v>
      </c>
      <c r="I454" s="20">
        <v>783292.76</v>
      </c>
      <c r="J454" s="26">
        <v>541317.86</v>
      </c>
      <c r="K454" s="20">
        <v>1692487.33</v>
      </c>
    </row>
    <row r="455" ht="15.75" hidden="1" customHeight="1">
      <c r="A455" s="19" t="s">
        <v>156</v>
      </c>
      <c r="B455" s="19" t="s">
        <v>11</v>
      </c>
      <c r="C455" s="19" t="s">
        <v>157</v>
      </c>
      <c r="D455" s="19" t="s">
        <v>21</v>
      </c>
      <c r="E455" s="19" t="s">
        <v>22</v>
      </c>
      <c r="F455" s="20">
        <v>0.0</v>
      </c>
      <c r="G455" s="20">
        <v>476173.76</v>
      </c>
      <c r="H455" s="20">
        <v>29168.36</v>
      </c>
      <c r="I455" s="20">
        <v>1075987.72</v>
      </c>
      <c r="J455" s="26">
        <v>743593.45</v>
      </c>
      <c r="K455" s="20">
        <v>2324923.29</v>
      </c>
    </row>
    <row r="456" ht="15.75" hidden="1" customHeight="1">
      <c r="A456" s="19" t="s">
        <v>158</v>
      </c>
      <c r="B456" s="19" t="s">
        <v>11</v>
      </c>
      <c r="C456" s="19" t="s">
        <v>159</v>
      </c>
      <c r="D456" s="19" t="s">
        <v>15</v>
      </c>
      <c r="E456" s="19" t="s">
        <v>16</v>
      </c>
      <c r="F456" s="20">
        <v>0.0</v>
      </c>
      <c r="G456" s="20">
        <v>8.22749626E7</v>
      </c>
      <c r="H456" s="20">
        <v>3.067702466E7</v>
      </c>
      <c r="I456" s="20">
        <v>3.3360569419E8</v>
      </c>
      <c r="J456" s="26">
        <v>3.0604866031E8</v>
      </c>
      <c r="K456" s="20">
        <v>7.5260634176E8</v>
      </c>
    </row>
    <row r="457" ht="15.75" hidden="1" customHeight="1">
      <c r="A457" s="19" t="s">
        <v>158</v>
      </c>
      <c r="B457" s="19" t="s">
        <v>11</v>
      </c>
      <c r="C457" s="19" t="s">
        <v>159</v>
      </c>
      <c r="D457" s="19" t="s">
        <v>33</v>
      </c>
      <c r="E457" s="19" t="s">
        <v>34</v>
      </c>
      <c r="F457" s="20">
        <v>0.0</v>
      </c>
      <c r="G457" s="20">
        <v>68016.2</v>
      </c>
      <c r="H457" s="20">
        <v>25360.51</v>
      </c>
      <c r="I457" s="20">
        <v>275789.77</v>
      </c>
      <c r="J457" s="26">
        <v>253008.54</v>
      </c>
      <c r="K457" s="20">
        <v>622175.02</v>
      </c>
    </row>
    <row r="458" ht="15.75" hidden="1" customHeight="1">
      <c r="A458" s="19" t="s">
        <v>158</v>
      </c>
      <c r="B458" s="19" t="s">
        <v>11</v>
      </c>
      <c r="C458" s="19" t="s">
        <v>159</v>
      </c>
      <c r="D458" s="19" t="s">
        <v>64</v>
      </c>
      <c r="E458" s="19" t="s">
        <v>65</v>
      </c>
      <c r="F458" s="20">
        <v>0.0</v>
      </c>
      <c r="G458" s="20">
        <v>963206.97</v>
      </c>
      <c r="H458" s="20">
        <v>359141.14</v>
      </c>
      <c r="I458" s="20">
        <v>3905578.55</v>
      </c>
      <c r="J458" s="26">
        <v>3582963.66</v>
      </c>
      <c r="K458" s="20">
        <v>8810890.32</v>
      </c>
    </row>
    <row r="459" ht="15.75" hidden="1" customHeight="1">
      <c r="A459" s="19" t="s">
        <v>158</v>
      </c>
      <c r="B459" s="19" t="s">
        <v>11</v>
      </c>
      <c r="C459" s="19" t="s">
        <v>159</v>
      </c>
      <c r="D459" s="19" t="s">
        <v>17</v>
      </c>
      <c r="E459" s="19" t="s">
        <v>18</v>
      </c>
      <c r="F459" s="20">
        <v>0.0</v>
      </c>
      <c r="G459" s="20">
        <v>467650.82</v>
      </c>
      <c r="H459" s="20">
        <v>174368.18</v>
      </c>
      <c r="I459" s="20">
        <v>1896214.49</v>
      </c>
      <c r="J459" s="26">
        <v>1739580.33</v>
      </c>
      <c r="K459" s="20">
        <v>4277813.82</v>
      </c>
    </row>
    <row r="460" ht="15.75" hidden="1" customHeight="1">
      <c r="A460" s="19" t="s">
        <v>158</v>
      </c>
      <c r="B460" s="19" t="s">
        <v>11</v>
      </c>
      <c r="C460" s="19" t="s">
        <v>159</v>
      </c>
      <c r="D460" s="19" t="s">
        <v>19</v>
      </c>
      <c r="E460" s="19" t="s">
        <v>20</v>
      </c>
      <c r="F460" s="20">
        <v>0.0</v>
      </c>
      <c r="G460" s="20">
        <v>342667.03</v>
      </c>
      <c r="H460" s="20">
        <v>127766.76</v>
      </c>
      <c r="I460" s="20">
        <v>1389434.52</v>
      </c>
      <c r="J460" s="26">
        <v>1274662.22</v>
      </c>
      <c r="K460" s="20">
        <v>3134530.53</v>
      </c>
    </row>
    <row r="461" ht="15.75" hidden="1" customHeight="1">
      <c r="A461" s="19" t="s">
        <v>158</v>
      </c>
      <c r="B461" s="19" t="s">
        <v>11</v>
      </c>
      <c r="C461" s="19" t="s">
        <v>159</v>
      </c>
      <c r="D461" s="19" t="s">
        <v>21</v>
      </c>
      <c r="E461" s="19" t="s">
        <v>22</v>
      </c>
      <c r="F461" s="20">
        <v>0.0</v>
      </c>
      <c r="G461" s="20">
        <v>323048.38</v>
      </c>
      <c r="H461" s="20">
        <v>120451.75</v>
      </c>
      <c r="I461" s="20">
        <v>1309885.48</v>
      </c>
      <c r="J461" s="26">
        <v>1201684.22</v>
      </c>
      <c r="K461" s="20">
        <v>2955069.83</v>
      </c>
    </row>
    <row r="462" ht="15.75" hidden="1" customHeight="1">
      <c r="A462" s="19" t="s">
        <v>160</v>
      </c>
      <c r="B462" s="19" t="s">
        <v>11</v>
      </c>
      <c r="C462" s="19" t="s">
        <v>161</v>
      </c>
      <c r="D462" s="19" t="s">
        <v>15</v>
      </c>
      <c r="E462" s="19" t="s">
        <v>16</v>
      </c>
      <c r="F462" s="20">
        <v>0.0</v>
      </c>
      <c r="G462" s="20">
        <v>2.008800065E7</v>
      </c>
      <c r="H462" s="20">
        <v>2324069.85</v>
      </c>
      <c r="I462" s="20">
        <v>9.912047887E7</v>
      </c>
      <c r="J462" s="26">
        <v>1.2514092279E8</v>
      </c>
      <c r="K462" s="20">
        <v>2.4667347216E8</v>
      </c>
    </row>
    <row r="463" ht="15.75" hidden="1" customHeight="1">
      <c r="A463" s="19" t="s">
        <v>160</v>
      </c>
      <c r="B463" s="19" t="s">
        <v>11</v>
      </c>
      <c r="C463" s="19" t="s">
        <v>161</v>
      </c>
      <c r="D463" s="19" t="s">
        <v>17</v>
      </c>
      <c r="E463" s="19" t="s">
        <v>18</v>
      </c>
      <c r="F463" s="20">
        <v>0.0</v>
      </c>
      <c r="G463" s="20">
        <v>155247.32</v>
      </c>
      <c r="H463" s="20">
        <v>17961.25</v>
      </c>
      <c r="I463" s="20">
        <v>766038.86</v>
      </c>
      <c r="J463" s="26">
        <v>967134.25</v>
      </c>
      <c r="K463" s="20">
        <v>1906381.68</v>
      </c>
    </row>
    <row r="464" ht="15.75" hidden="1" customHeight="1">
      <c r="A464" s="19" t="s">
        <v>160</v>
      </c>
      <c r="B464" s="19" t="s">
        <v>11</v>
      </c>
      <c r="C464" s="19" t="s">
        <v>161</v>
      </c>
      <c r="D464" s="19" t="s">
        <v>21</v>
      </c>
      <c r="E464" s="19" t="s">
        <v>22</v>
      </c>
      <c r="F464" s="20">
        <v>0.0</v>
      </c>
      <c r="G464" s="20">
        <v>109045.03</v>
      </c>
      <c r="H464" s="20">
        <v>12615.9</v>
      </c>
      <c r="I464" s="20">
        <v>538062.27</v>
      </c>
      <c r="J464" s="26">
        <v>679310.76</v>
      </c>
      <c r="K464" s="20">
        <v>1339033.96</v>
      </c>
    </row>
    <row r="465" ht="15.75" hidden="1" customHeight="1">
      <c r="A465" s="19" t="s">
        <v>162</v>
      </c>
      <c r="B465" s="19" t="s">
        <v>11</v>
      </c>
      <c r="C465" s="19" t="s">
        <v>163</v>
      </c>
      <c r="D465" s="19" t="s">
        <v>13</v>
      </c>
      <c r="E465" s="19" t="s">
        <v>14</v>
      </c>
      <c r="F465" s="20">
        <v>0.0</v>
      </c>
      <c r="G465" s="20">
        <v>4709042.6</v>
      </c>
      <c r="H465" s="20">
        <v>492315.15</v>
      </c>
      <c r="I465" s="20">
        <v>3.945745579E7</v>
      </c>
      <c r="J465" s="26">
        <v>5.726808255E7</v>
      </c>
      <c r="K465" s="20">
        <v>1.0192689609E8</v>
      </c>
    </row>
    <row r="466" ht="15.75" hidden="1" customHeight="1">
      <c r="A466" s="19" t="s">
        <v>162</v>
      </c>
      <c r="B466" s="19" t="s">
        <v>11</v>
      </c>
      <c r="C466" s="19" t="s">
        <v>163</v>
      </c>
      <c r="D466" s="19" t="s">
        <v>56</v>
      </c>
      <c r="E466" s="19" t="s">
        <v>57</v>
      </c>
      <c r="F466" s="20">
        <v>0.0</v>
      </c>
      <c r="G466" s="20">
        <v>4556258.71</v>
      </c>
      <c r="H466" s="20">
        <v>476342.09</v>
      </c>
      <c r="I466" s="20">
        <v>3.817726696E7</v>
      </c>
      <c r="J466" s="26">
        <v>5.54100317E7</v>
      </c>
      <c r="K466" s="20">
        <v>9.861989946E7</v>
      </c>
    </row>
    <row r="467" ht="15.75" hidden="1" customHeight="1">
      <c r="A467" s="19" t="s">
        <v>162</v>
      </c>
      <c r="B467" s="19" t="s">
        <v>11</v>
      </c>
      <c r="C467" s="19" t="s">
        <v>163</v>
      </c>
      <c r="D467" s="19" t="s">
        <v>19</v>
      </c>
      <c r="E467" s="19" t="s">
        <v>20</v>
      </c>
      <c r="F467" s="20">
        <v>0.0</v>
      </c>
      <c r="G467" s="20">
        <v>0.0</v>
      </c>
      <c r="H467" s="20">
        <v>0.0</v>
      </c>
      <c r="I467" s="20">
        <v>0.0</v>
      </c>
      <c r="J467" s="26">
        <v>-1733191.99</v>
      </c>
      <c r="K467" s="20">
        <v>-1733191.99</v>
      </c>
    </row>
    <row r="468" ht="15.75" hidden="1" customHeight="1">
      <c r="A468" s="19" t="s">
        <v>162</v>
      </c>
      <c r="B468" s="19" t="s">
        <v>11</v>
      </c>
      <c r="C468" s="19" t="s">
        <v>163</v>
      </c>
      <c r="D468" s="19" t="s">
        <v>21</v>
      </c>
      <c r="E468" s="19" t="s">
        <v>22</v>
      </c>
      <c r="F468" s="20">
        <v>0.0</v>
      </c>
      <c r="G468" s="20">
        <v>115926.69</v>
      </c>
      <c r="H468" s="20">
        <v>12119.76</v>
      </c>
      <c r="I468" s="20">
        <v>971359.25</v>
      </c>
      <c r="J468" s="26">
        <v>1409819.27</v>
      </c>
      <c r="K468" s="20">
        <v>2509224.97</v>
      </c>
    </row>
    <row r="469" ht="15.75" hidden="1" customHeight="1">
      <c r="A469" s="19" t="s">
        <v>164</v>
      </c>
      <c r="B469" s="19" t="s">
        <v>11</v>
      </c>
      <c r="C469" s="19" t="s">
        <v>165</v>
      </c>
      <c r="D469" s="19" t="s">
        <v>13</v>
      </c>
      <c r="E469" s="19" t="s">
        <v>14</v>
      </c>
      <c r="F469" s="20">
        <v>0.0</v>
      </c>
      <c r="G469" s="20">
        <v>4.632305124E7</v>
      </c>
      <c r="H469" s="20">
        <v>8.827759165E7</v>
      </c>
      <c r="I469" s="20">
        <v>2.8156499018E8</v>
      </c>
      <c r="J469" s="26">
        <v>1.9347986672E8</v>
      </c>
      <c r="K469" s="20">
        <v>6.0964549979E8</v>
      </c>
    </row>
    <row r="470" ht="15.75" hidden="1" customHeight="1">
      <c r="A470" s="19" t="s">
        <v>164</v>
      </c>
      <c r="B470" s="19" t="s">
        <v>11</v>
      </c>
      <c r="C470" s="19" t="s">
        <v>165</v>
      </c>
      <c r="D470" s="19" t="s">
        <v>15</v>
      </c>
      <c r="E470" s="19" t="s">
        <v>16</v>
      </c>
      <c r="F470" s="20">
        <v>0.0</v>
      </c>
      <c r="G470" s="20">
        <v>4397704.43</v>
      </c>
      <c r="H470" s="20">
        <v>8380681.89</v>
      </c>
      <c r="I470" s="20">
        <v>2.673052774E7</v>
      </c>
      <c r="J470" s="26">
        <v>1.836811794E7</v>
      </c>
      <c r="K470" s="20">
        <v>5.7877032E7</v>
      </c>
    </row>
    <row r="471" ht="15.75" hidden="1" customHeight="1">
      <c r="A471" s="19" t="s">
        <v>164</v>
      </c>
      <c r="B471" s="19" t="s">
        <v>11</v>
      </c>
      <c r="C471" s="19" t="s">
        <v>165</v>
      </c>
      <c r="D471" s="19" t="s">
        <v>56</v>
      </c>
      <c r="E471" s="19" t="s">
        <v>57</v>
      </c>
      <c r="F471" s="20">
        <v>0.0</v>
      </c>
      <c r="G471" s="20">
        <v>7775849.1</v>
      </c>
      <c r="H471" s="20">
        <v>1.481839416E7</v>
      </c>
      <c r="I471" s="20">
        <v>4.726387442E7</v>
      </c>
      <c r="J471" s="26">
        <v>3.247778823E7</v>
      </c>
      <c r="K471" s="20">
        <v>1.0233590591E8</v>
      </c>
    </row>
    <row r="472" ht="15.75" hidden="1" customHeight="1">
      <c r="A472" s="19" t="s">
        <v>164</v>
      </c>
      <c r="B472" s="19" t="s">
        <v>11</v>
      </c>
      <c r="C472" s="19" t="s">
        <v>165</v>
      </c>
      <c r="D472" s="19" t="s">
        <v>17</v>
      </c>
      <c r="E472" s="19" t="s">
        <v>18</v>
      </c>
      <c r="F472" s="20">
        <v>0.0</v>
      </c>
      <c r="G472" s="20">
        <v>282368.87</v>
      </c>
      <c r="H472" s="20">
        <v>538108.86</v>
      </c>
      <c r="I472" s="20">
        <v>1716320.21</v>
      </c>
      <c r="J472" s="26">
        <v>1179384.57</v>
      </c>
      <c r="K472" s="20">
        <v>3716182.51</v>
      </c>
    </row>
    <row r="473" ht="15.75" hidden="1" customHeight="1">
      <c r="A473" s="19" t="s">
        <v>164</v>
      </c>
      <c r="B473" s="19" t="s">
        <v>11</v>
      </c>
      <c r="C473" s="19" t="s">
        <v>165</v>
      </c>
      <c r="D473" s="19" t="s">
        <v>19</v>
      </c>
      <c r="E473" s="19" t="s">
        <v>20</v>
      </c>
      <c r="F473" s="20">
        <v>0.0</v>
      </c>
      <c r="G473" s="20">
        <v>240809.28</v>
      </c>
      <c r="H473" s="20">
        <v>458908.97</v>
      </c>
      <c r="I473" s="20">
        <v>1463708.92</v>
      </c>
      <c r="J473" s="26">
        <v>1005800.49</v>
      </c>
      <c r="K473" s="20">
        <v>3169227.66</v>
      </c>
    </row>
    <row r="474" ht="15.75" hidden="1" customHeight="1">
      <c r="A474" s="19" t="s">
        <v>164</v>
      </c>
      <c r="B474" s="19" t="s">
        <v>11</v>
      </c>
      <c r="C474" s="19" t="s">
        <v>165</v>
      </c>
      <c r="D474" s="19" t="s">
        <v>21</v>
      </c>
      <c r="E474" s="19" t="s">
        <v>22</v>
      </c>
      <c r="F474" s="20">
        <v>0.0</v>
      </c>
      <c r="G474" s="20">
        <v>97288.93</v>
      </c>
      <c r="H474" s="20">
        <v>185402.99</v>
      </c>
      <c r="I474" s="20">
        <v>591350.43</v>
      </c>
      <c r="J474" s="26">
        <v>406351.67</v>
      </c>
      <c r="K474" s="20">
        <v>1280394.02</v>
      </c>
    </row>
    <row r="475" ht="15.75" hidden="1" customHeight="1">
      <c r="A475" s="19" t="s">
        <v>164</v>
      </c>
      <c r="B475" s="19" t="s">
        <v>11</v>
      </c>
      <c r="C475" s="19" t="s">
        <v>165</v>
      </c>
      <c r="D475" s="19" t="s">
        <v>58</v>
      </c>
      <c r="E475" s="19" t="s">
        <v>59</v>
      </c>
      <c r="F475" s="20">
        <v>0.0</v>
      </c>
      <c r="G475" s="20">
        <v>2230805.15</v>
      </c>
      <c r="H475" s="20">
        <v>4251233.48</v>
      </c>
      <c r="I475" s="20">
        <v>1.35594831E7</v>
      </c>
      <c r="J475" s="26">
        <v>9317518.43</v>
      </c>
      <c r="K475" s="20">
        <v>2.935904016E7</v>
      </c>
    </row>
    <row r="476" ht="15.75" hidden="1" customHeight="1">
      <c r="A476" s="19" t="s">
        <v>166</v>
      </c>
      <c r="B476" s="19" t="s">
        <v>11</v>
      </c>
      <c r="C476" s="19" t="s">
        <v>167</v>
      </c>
      <c r="D476" s="19" t="s">
        <v>13</v>
      </c>
      <c r="E476" s="19" t="s">
        <v>14</v>
      </c>
      <c r="F476" s="20">
        <v>0.0</v>
      </c>
      <c r="G476" s="20">
        <v>4.528087788E7</v>
      </c>
      <c r="H476" s="20">
        <v>2124777.45</v>
      </c>
      <c r="I476" s="20">
        <v>1.8106446247E8</v>
      </c>
      <c r="J476" s="26">
        <v>1.870939363E8</v>
      </c>
      <c r="K476" s="20">
        <v>4.155640541E8</v>
      </c>
    </row>
    <row r="477" ht="15.75" hidden="1" customHeight="1">
      <c r="A477" s="19" t="s">
        <v>166</v>
      </c>
      <c r="B477" s="19" t="s">
        <v>11</v>
      </c>
      <c r="C477" s="19" t="s">
        <v>167</v>
      </c>
      <c r="D477" s="19" t="s">
        <v>17</v>
      </c>
      <c r="E477" s="19" t="s">
        <v>18</v>
      </c>
      <c r="F477" s="20">
        <v>0.0</v>
      </c>
      <c r="G477" s="20">
        <v>360760.8</v>
      </c>
      <c r="H477" s="20">
        <v>16928.48</v>
      </c>
      <c r="I477" s="20">
        <v>1442572.76</v>
      </c>
      <c r="J477" s="26">
        <v>1490610.65</v>
      </c>
      <c r="K477" s="20">
        <v>3310872.69</v>
      </c>
    </row>
    <row r="478" ht="15.75" hidden="1" customHeight="1">
      <c r="A478" s="19" t="s">
        <v>166</v>
      </c>
      <c r="B478" s="19" t="s">
        <v>11</v>
      </c>
      <c r="C478" s="19" t="s">
        <v>167</v>
      </c>
      <c r="D478" s="19" t="s">
        <v>21</v>
      </c>
      <c r="E478" s="19" t="s">
        <v>22</v>
      </c>
      <c r="F478" s="20">
        <v>0.0</v>
      </c>
      <c r="G478" s="20">
        <v>270872.01</v>
      </c>
      <c r="H478" s="20">
        <v>12710.5</v>
      </c>
      <c r="I478" s="20">
        <v>1083134.81</v>
      </c>
      <c r="J478" s="26">
        <v>1119203.36</v>
      </c>
      <c r="K478" s="20">
        <v>2485920.68</v>
      </c>
    </row>
    <row r="479" ht="15.75" hidden="1" customHeight="1">
      <c r="A479" s="19" t="s">
        <v>166</v>
      </c>
      <c r="B479" s="19" t="s">
        <v>11</v>
      </c>
      <c r="C479" s="19" t="s">
        <v>167</v>
      </c>
      <c r="D479" s="19" t="s">
        <v>39</v>
      </c>
      <c r="E479" s="19" t="s">
        <v>40</v>
      </c>
      <c r="F479" s="20">
        <v>0.0</v>
      </c>
      <c r="G479" s="20">
        <v>1957203.31</v>
      </c>
      <c r="H479" s="20">
        <v>91840.57</v>
      </c>
      <c r="I479" s="20">
        <v>7826260.96</v>
      </c>
      <c r="J479" s="26">
        <v>8086876.63</v>
      </c>
      <c r="K479" s="20">
        <v>1.796218147E7</v>
      </c>
    </row>
    <row r="480" ht="15.75" hidden="1" customHeight="1">
      <c r="A480" s="19" t="s">
        <v>168</v>
      </c>
      <c r="B480" s="19" t="s">
        <v>11</v>
      </c>
      <c r="C480" s="19" t="s">
        <v>169</v>
      </c>
      <c r="D480" s="19" t="s">
        <v>13</v>
      </c>
      <c r="E480" s="19" t="s">
        <v>14</v>
      </c>
      <c r="F480" s="20">
        <v>0.0</v>
      </c>
      <c r="G480" s="20">
        <v>2.3812598757E8</v>
      </c>
      <c r="H480" s="20">
        <v>5706150.25</v>
      </c>
      <c r="I480" s="20">
        <v>3.9932173319E8</v>
      </c>
      <c r="J480" s="26">
        <v>2.1901070676E8</v>
      </c>
      <c r="K480" s="20">
        <v>8.6216457777E8</v>
      </c>
    </row>
    <row r="481" ht="15.75" hidden="1" customHeight="1">
      <c r="A481" s="19" t="s">
        <v>168</v>
      </c>
      <c r="B481" s="19" t="s">
        <v>11</v>
      </c>
      <c r="C481" s="19" t="s">
        <v>169</v>
      </c>
      <c r="D481" s="19" t="s">
        <v>15</v>
      </c>
      <c r="E481" s="19" t="s">
        <v>16</v>
      </c>
      <c r="F481" s="20">
        <v>0.0</v>
      </c>
      <c r="G481" s="20">
        <v>2.167203471E7</v>
      </c>
      <c r="H481" s="20">
        <v>519321.25</v>
      </c>
      <c r="I481" s="20">
        <v>3.634258718E7</v>
      </c>
      <c r="J481" s="26">
        <v>1.993233787E7</v>
      </c>
      <c r="K481" s="20">
        <v>7.846628101E7</v>
      </c>
    </row>
    <row r="482" ht="15.75" hidden="1" customHeight="1">
      <c r="A482" s="19" t="s">
        <v>168</v>
      </c>
      <c r="B482" s="19" t="s">
        <v>11</v>
      </c>
      <c r="C482" s="19" t="s">
        <v>169</v>
      </c>
      <c r="D482" s="19" t="s">
        <v>56</v>
      </c>
      <c r="E482" s="19" t="s">
        <v>57</v>
      </c>
      <c r="F482" s="20">
        <v>0.0</v>
      </c>
      <c r="G482" s="20">
        <v>3.470615012E7</v>
      </c>
      <c r="H482" s="20">
        <v>831654.32</v>
      </c>
      <c r="I482" s="20">
        <v>5.819994767E7</v>
      </c>
      <c r="J482" s="26">
        <v>3.192015513E7</v>
      </c>
      <c r="K482" s="20">
        <v>1.2565790724E8</v>
      </c>
    </row>
    <row r="483" ht="15.75" hidden="1" customHeight="1">
      <c r="A483" s="19" t="s">
        <v>168</v>
      </c>
      <c r="B483" s="19" t="s">
        <v>11</v>
      </c>
      <c r="C483" s="19" t="s">
        <v>169</v>
      </c>
      <c r="D483" s="19" t="s">
        <v>33</v>
      </c>
      <c r="E483" s="19" t="s">
        <v>34</v>
      </c>
      <c r="F483" s="20">
        <v>0.0</v>
      </c>
      <c r="G483" s="20">
        <v>11826.58</v>
      </c>
      <c r="H483" s="20">
        <v>283.4</v>
      </c>
      <c r="I483" s="20">
        <v>19832.4</v>
      </c>
      <c r="J483" s="26">
        <v>10877.22</v>
      </c>
      <c r="K483" s="20">
        <v>42819.6</v>
      </c>
    </row>
    <row r="484" ht="15.75" hidden="1" customHeight="1">
      <c r="A484" s="19" t="s">
        <v>168</v>
      </c>
      <c r="B484" s="19" t="s">
        <v>11</v>
      </c>
      <c r="C484" s="19" t="s">
        <v>169</v>
      </c>
      <c r="D484" s="19" t="s">
        <v>17</v>
      </c>
      <c r="E484" s="19" t="s">
        <v>18</v>
      </c>
      <c r="F484" s="20">
        <v>0.0</v>
      </c>
      <c r="G484" s="20">
        <v>1220515.67</v>
      </c>
      <c r="H484" s="20">
        <v>29246.9</v>
      </c>
      <c r="I484" s="20">
        <v>2046725.09</v>
      </c>
      <c r="J484" s="26">
        <v>1122540.23</v>
      </c>
      <c r="K484" s="20">
        <v>4419027.89</v>
      </c>
    </row>
    <row r="485" ht="15.75" hidden="1" customHeight="1">
      <c r="A485" s="19" t="s">
        <v>168</v>
      </c>
      <c r="B485" s="19" t="s">
        <v>11</v>
      </c>
      <c r="C485" s="19" t="s">
        <v>169</v>
      </c>
      <c r="D485" s="19" t="s">
        <v>19</v>
      </c>
      <c r="E485" s="19" t="s">
        <v>20</v>
      </c>
      <c r="F485" s="20">
        <v>0.0</v>
      </c>
      <c r="G485" s="20">
        <v>1560356.69</v>
      </c>
      <c r="H485" s="20">
        <v>37390.42</v>
      </c>
      <c r="I485" s="20">
        <v>2616616.3</v>
      </c>
      <c r="J485" s="26">
        <v>1435100.91</v>
      </c>
      <c r="K485" s="20">
        <v>5649464.32</v>
      </c>
    </row>
    <row r="486" ht="15.75" hidden="1" customHeight="1">
      <c r="A486" s="19" t="s">
        <v>168</v>
      </c>
      <c r="B486" s="19" t="s">
        <v>11</v>
      </c>
      <c r="C486" s="19" t="s">
        <v>169</v>
      </c>
      <c r="D486" s="19" t="s">
        <v>21</v>
      </c>
      <c r="E486" s="19" t="s">
        <v>22</v>
      </c>
      <c r="F486" s="20">
        <v>0.0</v>
      </c>
      <c r="G486" s="20">
        <v>556767.1</v>
      </c>
      <c r="H486" s="20">
        <v>13341.66</v>
      </c>
      <c r="I486" s="20">
        <v>933662.07</v>
      </c>
      <c r="J486" s="26">
        <v>512073.28</v>
      </c>
      <c r="K486" s="20">
        <v>2015844.11</v>
      </c>
    </row>
    <row r="487" ht="15.75" hidden="1" customHeight="1">
      <c r="A487" s="19" t="s">
        <v>168</v>
      </c>
      <c r="B487" s="19" t="s">
        <v>11</v>
      </c>
      <c r="C487" s="19" t="s">
        <v>169</v>
      </c>
      <c r="D487" s="19" t="s">
        <v>58</v>
      </c>
      <c r="E487" s="19" t="s">
        <v>59</v>
      </c>
      <c r="F487" s="20">
        <v>0.0</v>
      </c>
      <c r="G487" s="20">
        <v>2.9891401856E8</v>
      </c>
      <c r="H487" s="20">
        <v>7162797.8</v>
      </c>
      <c r="I487" s="20">
        <v>5.012592921E8</v>
      </c>
      <c r="J487" s="26">
        <v>2.7491905076E8</v>
      </c>
      <c r="K487" s="20">
        <v>1.08225515922E9</v>
      </c>
    </row>
    <row r="488" ht="15.75" hidden="1" customHeight="1">
      <c r="A488" s="19" t="s">
        <v>170</v>
      </c>
      <c r="B488" s="19" t="s">
        <v>11</v>
      </c>
      <c r="C488" s="19" t="s">
        <v>171</v>
      </c>
      <c r="D488" s="19" t="s">
        <v>15</v>
      </c>
      <c r="E488" s="19" t="s">
        <v>16</v>
      </c>
      <c r="F488" s="20">
        <v>0.0</v>
      </c>
      <c r="G488" s="20">
        <v>1.860065914E7</v>
      </c>
      <c r="H488" s="20">
        <v>4.857935357E7</v>
      </c>
      <c r="I488" s="20">
        <v>1.6242100037E8</v>
      </c>
      <c r="J488" s="26">
        <v>1.470133259E8</v>
      </c>
      <c r="K488" s="20">
        <v>3.7661433898E8</v>
      </c>
    </row>
    <row r="489" ht="15.75" hidden="1" customHeight="1">
      <c r="A489" s="19" t="s">
        <v>170</v>
      </c>
      <c r="B489" s="19" t="s">
        <v>11</v>
      </c>
      <c r="C489" s="19" t="s">
        <v>171</v>
      </c>
      <c r="D489" s="19" t="s">
        <v>17</v>
      </c>
      <c r="E489" s="19" t="s">
        <v>18</v>
      </c>
      <c r="F489" s="20">
        <v>0.0</v>
      </c>
      <c r="G489" s="20">
        <v>553154.23</v>
      </c>
      <c r="H489" s="20">
        <v>1444673.26</v>
      </c>
      <c r="I489" s="20">
        <v>4830144.07</v>
      </c>
      <c r="J489" s="26">
        <v>4371944.17</v>
      </c>
      <c r="K489" s="20">
        <v>1.119991573E7</v>
      </c>
    </row>
    <row r="490" ht="15.75" hidden="1" customHeight="1">
      <c r="A490" s="19" t="s">
        <v>170</v>
      </c>
      <c r="B490" s="19" t="s">
        <v>11</v>
      </c>
      <c r="C490" s="19" t="s">
        <v>171</v>
      </c>
      <c r="D490" s="19" t="s">
        <v>19</v>
      </c>
      <c r="E490" s="19" t="s">
        <v>20</v>
      </c>
      <c r="F490" s="20">
        <v>0.0</v>
      </c>
      <c r="G490" s="20">
        <v>0.0</v>
      </c>
      <c r="H490" s="20">
        <v>0.0</v>
      </c>
      <c r="I490" s="20">
        <v>0.0</v>
      </c>
      <c r="J490" s="26">
        <v>-84345.72</v>
      </c>
      <c r="K490" s="20">
        <v>-84345.72</v>
      </c>
    </row>
    <row r="491" ht="15.75" hidden="1" customHeight="1">
      <c r="A491" s="19" t="s">
        <v>170</v>
      </c>
      <c r="B491" s="19" t="s">
        <v>11</v>
      </c>
      <c r="C491" s="19" t="s">
        <v>171</v>
      </c>
      <c r="D491" s="19" t="s">
        <v>21</v>
      </c>
      <c r="E491" s="19" t="s">
        <v>22</v>
      </c>
      <c r="F491" s="20">
        <v>0.0</v>
      </c>
      <c r="G491" s="20">
        <v>0.0</v>
      </c>
      <c r="H491" s="20">
        <v>0.0</v>
      </c>
      <c r="I491" s="20">
        <v>0.0</v>
      </c>
      <c r="J491" s="26">
        <v>-576762.01</v>
      </c>
      <c r="K491" s="20">
        <v>-576762.01</v>
      </c>
    </row>
    <row r="492" ht="15.75" hidden="1" customHeight="1">
      <c r="A492" s="19" t="s">
        <v>170</v>
      </c>
      <c r="B492" s="19" t="s">
        <v>11</v>
      </c>
      <c r="C492" s="19" t="s">
        <v>171</v>
      </c>
      <c r="D492" s="19" t="s">
        <v>58</v>
      </c>
      <c r="E492" s="19" t="s">
        <v>59</v>
      </c>
      <c r="F492" s="20">
        <v>0.0</v>
      </c>
      <c r="G492" s="20">
        <v>822300.03</v>
      </c>
      <c r="H492" s="20">
        <v>2147601.51</v>
      </c>
      <c r="I492" s="20">
        <v>7180325.82</v>
      </c>
      <c r="J492" s="26">
        <v>6499181.61</v>
      </c>
      <c r="K492" s="20">
        <v>1.664940897E7</v>
      </c>
    </row>
    <row r="493" ht="15.75" hidden="1" customHeight="1">
      <c r="A493" s="19" t="s">
        <v>170</v>
      </c>
      <c r="B493" s="19" t="s">
        <v>11</v>
      </c>
      <c r="C493" s="19" t="s">
        <v>171</v>
      </c>
      <c r="D493" s="19" t="s">
        <v>23</v>
      </c>
      <c r="E493" s="19" t="s">
        <v>24</v>
      </c>
      <c r="F493" s="20">
        <v>0.0</v>
      </c>
      <c r="G493" s="20">
        <v>3.55569156E7</v>
      </c>
      <c r="H493" s="20">
        <v>9.286401966E7</v>
      </c>
      <c r="I493" s="20">
        <v>3.1048307274E8</v>
      </c>
      <c r="J493" s="26">
        <v>2.810298487E8</v>
      </c>
      <c r="K493" s="20">
        <v>7.199338567E8</v>
      </c>
    </row>
    <row r="494" ht="15.75" hidden="1" customHeight="1">
      <c r="A494" s="19" t="s">
        <v>170</v>
      </c>
      <c r="B494" s="19" t="s">
        <v>11</v>
      </c>
      <c r="C494" s="19" t="s">
        <v>171</v>
      </c>
      <c r="D494" s="19" t="s">
        <v>172</v>
      </c>
      <c r="E494" s="19" t="s">
        <v>173</v>
      </c>
      <c r="F494" s="20">
        <v>0.0</v>
      </c>
      <c r="G494" s="20">
        <v>0.0</v>
      </c>
      <c r="H494" s="20">
        <v>0.0</v>
      </c>
      <c r="I494" s="20">
        <v>0.0</v>
      </c>
      <c r="J494" s="26">
        <v>-37951.36</v>
      </c>
      <c r="K494" s="20">
        <v>-37951.36</v>
      </c>
    </row>
    <row r="495" ht="15.75" hidden="1" customHeight="1">
      <c r="A495" s="19" t="s">
        <v>174</v>
      </c>
      <c r="B495" s="19" t="s">
        <v>11</v>
      </c>
      <c r="C495" s="19" t="s">
        <v>175</v>
      </c>
      <c r="D495" s="19" t="s">
        <v>13</v>
      </c>
      <c r="E495" s="19" t="s">
        <v>14</v>
      </c>
      <c r="F495" s="20">
        <v>0.0</v>
      </c>
      <c r="G495" s="20">
        <v>1521859.19</v>
      </c>
      <c r="H495" s="20">
        <v>470439.59</v>
      </c>
      <c r="I495" s="20">
        <v>3.979518811E7</v>
      </c>
      <c r="J495" s="26">
        <v>5.50604638E7</v>
      </c>
      <c r="K495" s="20">
        <v>9.684795069E7</v>
      </c>
    </row>
    <row r="496" ht="15.75" hidden="1" customHeight="1">
      <c r="A496" s="19" t="s">
        <v>174</v>
      </c>
      <c r="B496" s="19" t="s">
        <v>11</v>
      </c>
      <c r="C496" s="19" t="s">
        <v>175</v>
      </c>
      <c r="D496" s="19" t="s">
        <v>17</v>
      </c>
      <c r="E496" s="19" t="s">
        <v>18</v>
      </c>
      <c r="F496" s="20">
        <v>0.0</v>
      </c>
      <c r="G496" s="20">
        <v>18248.55</v>
      </c>
      <c r="H496" s="20">
        <v>5641.02</v>
      </c>
      <c r="I496" s="20">
        <v>477182.45</v>
      </c>
      <c r="J496" s="26">
        <v>660227.73</v>
      </c>
      <c r="K496" s="20">
        <v>1161299.75</v>
      </c>
    </row>
    <row r="497" ht="15.75" hidden="1" customHeight="1">
      <c r="A497" s="19" t="s">
        <v>174</v>
      </c>
      <c r="B497" s="19" t="s">
        <v>11</v>
      </c>
      <c r="C497" s="19" t="s">
        <v>175</v>
      </c>
      <c r="D497" s="19" t="s">
        <v>19</v>
      </c>
      <c r="E497" s="19" t="s">
        <v>20</v>
      </c>
      <c r="F497" s="20">
        <v>0.0</v>
      </c>
      <c r="G497" s="20">
        <v>0.0</v>
      </c>
      <c r="H497" s="20">
        <v>0.0</v>
      </c>
      <c r="I497" s="20">
        <v>0.0</v>
      </c>
      <c r="J497" s="26">
        <v>-31792.8</v>
      </c>
      <c r="K497" s="20">
        <v>-31792.8</v>
      </c>
    </row>
    <row r="498" ht="15.75" hidden="1" customHeight="1">
      <c r="A498" s="19" t="s">
        <v>174</v>
      </c>
      <c r="B498" s="19" t="s">
        <v>11</v>
      </c>
      <c r="C498" s="19" t="s">
        <v>175</v>
      </c>
      <c r="D498" s="19" t="s">
        <v>21</v>
      </c>
      <c r="E498" s="19" t="s">
        <v>22</v>
      </c>
      <c r="F498" s="20">
        <v>0.0</v>
      </c>
      <c r="G498" s="20">
        <v>3553.26</v>
      </c>
      <c r="H498" s="20">
        <v>1098.39</v>
      </c>
      <c r="I498" s="20">
        <v>92914.44</v>
      </c>
      <c r="J498" s="26">
        <v>128556.06</v>
      </c>
      <c r="K498" s="20">
        <v>226122.15</v>
      </c>
    </row>
    <row r="499" ht="15.75" hidden="1" customHeight="1">
      <c r="A499" s="19" t="s">
        <v>176</v>
      </c>
      <c r="B499" s="19" t="s">
        <v>11</v>
      </c>
      <c r="C499" s="19" t="s">
        <v>177</v>
      </c>
      <c r="D499" s="19" t="s">
        <v>13</v>
      </c>
      <c r="E499" s="19" t="s">
        <v>14</v>
      </c>
      <c r="F499" s="20">
        <v>0.0</v>
      </c>
      <c r="G499" s="20">
        <v>3.506802107E7</v>
      </c>
      <c r="H499" s="20">
        <v>1.079885565E7</v>
      </c>
      <c r="I499" s="20">
        <v>1.5950292209E8</v>
      </c>
      <c r="J499" s="26">
        <v>1.6896798453E8</v>
      </c>
      <c r="K499" s="20">
        <v>3.7433778334E8</v>
      </c>
    </row>
    <row r="500" ht="15.75" hidden="1" customHeight="1">
      <c r="A500" s="19" t="s">
        <v>176</v>
      </c>
      <c r="B500" s="19" t="s">
        <v>11</v>
      </c>
      <c r="C500" s="19" t="s">
        <v>177</v>
      </c>
      <c r="D500" s="19" t="s">
        <v>33</v>
      </c>
      <c r="E500" s="19" t="s">
        <v>34</v>
      </c>
      <c r="F500" s="20">
        <v>0.0</v>
      </c>
      <c r="G500" s="20">
        <v>39000.89</v>
      </c>
      <c r="H500" s="20">
        <v>12009.95</v>
      </c>
      <c r="I500" s="20">
        <v>177391.15</v>
      </c>
      <c r="J500" s="26">
        <v>187917.72</v>
      </c>
      <c r="K500" s="20">
        <v>416319.71</v>
      </c>
    </row>
    <row r="501" ht="15.75" hidden="1" customHeight="1">
      <c r="A501" s="19" t="s">
        <v>176</v>
      </c>
      <c r="B501" s="19" t="s">
        <v>11</v>
      </c>
      <c r="C501" s="19" t="s">
        <v>177</v>
      </c>
      <c r="D501" s="19" t="s">
        <v>17</v>
      </c>
      <c r="E501" s="19" t="s">
        <v>18</v>
      </c>
      <c r="F501" s="20">
        <v>0.0</v>
      </c>
      <c r="G501" s="20">
        <v>233869.1</v>
      </c>
      <c r="H501" s="20">
        <v>72017.71</v>
      </c>
      <c r="I501" s="20">
        <v>1063727.09</v>
      </c>
      <c r="J501" s="26">
        <v>1126849.71</v>
      </c>
      <c r="K501" s="20">
        <v>2496463.61</v>
      </c>
    </row>
    <row r="502" ht="15.75" hidden="1" customHeight="1">
      <c r="A502" s="19" t="s">
        <v>176</v>
      </c>
      <c r="B502" s="19" t="s">
        <v>11</v>
      </c>
      <c r="C502" s="19" t="s">
        <v>177</v>
      </c>
      <c r="D502" s="19" t="s">
        <v>19</v>
      </c>
      <c r="E502" s="19" t="s">
        <v>20</v>
      </c>
      <c r="F502" s="20">
        <v>0.0</v>
      </c>
      <c r="G502" s="20">
        <v>4846.57</v>
      </c>
      <c r="H502" s="20">
        <v>1492.45</v>
      </c>
      <c r="I502" s="20">
        <v>22044.06</v>
      </c>
      <c r="J502" s="26">
        <v>23352.17</v>
      </c>
      <c r="K502" s="20">
        <v>51735.25</v>
      </c>
    </row>
    <row r="503" ht="15.75" hidden="1" customHeight="1">
      <c r="A503" s="19" t="s">
        <v>176</v>
      </c>
      <c r="B503" s="19" t="s">
        <v>11</v>
      </c>
      <c r="C503" s="19" t="s">
        <v>177</v>
      </c>
      <c r="D503" s="19" t="s">
        <v>21</v>
      </c>
      <c r="E503" s="19" t="s">
        <v>22</v>
      </c>
      <c r="F503" s="20">
        <v>0.0</v>
      </c>
      <c r="G503" s="20">
        <v>48338.59</v>
      </c>
      <c r="H503" s="20">
        <v>14885.4</v>
      </c>
      <c r="I503" s="20">
        <v>219862.61</v>
      </c>
      <c r="J503" s="26">
        <v>232909.47</v>
      </c>
      <c r="K503" s="20">
        <v>515996.07</v>
      </c>
    </row>
    <row r="504" ht="15.75" hidden="1" customHeight="1">
      <c r="A504" s="19" t="s">
        <v>176</v>
      </c>
      <c r="B504" s="19" t="s">
        <v>11</v>
      </c>
      <c r="C504" s="19" t="s">
        <v>177</v>
      </c>
      <c r="D504" s="19" t="s">
        <v>39</v>
      </c>
      <c r="E504" s="19" t="s">
        <v>40</v>
      </c>
      <c r="F504" s="20">
        <v>0.0</v>
      </c>
      <c r="G504" s="20">
        <v>1.707371678E7</v>
      </c>
      <c r="H504" s="20">
        <v>5257684.84</v>
      </c>
      <c r="I504" s="20">
        <v>7.7657867E7</v>
      </c>
      <c r="J504" s="26">
        <v>8.226616224E7</v>
      </c>
      <c r="K504" s="20">
        <v>1.8225543086E8</v>
      </c>
    </row>
    <row r="505" ht="15.75" hidden="1" customHeight="1">
      <c r="A505" s="19" t="s">
        <v>178</v>
      </c>
      <c r="B505" s="19" t="s">
        <v>11</v>
      </c>
      <c r="C505" s="19" t="s">
        <v>179</v>
      </c>
      <c r="D505" s="19" t="s">
        <v>13</v>
      </c>
      <c r="E505" s="19" t="s">
        <v>14</v>
      </c>
      <c r="F505" s="20">
        <v>0.0</v>
      </c>
      <c r="G505" s="20">
        <v>939473.93</v>
      </c>
      <c r="H505" s="20">
        <v>732890.54</v>
      </c>
      <c r="I505" s="20">
        <v>4.008710255E7</v>
      </c>
      <c r="J505" s="26">
        <v>5.951435327E7</v>
      </c>
      <c r="K505" s="20">
        <v>1.0127382029E8</v>
      </c>
    </row>
    <row r="506" ht="15.75" hidden="1" customHeight="1">
      <c r="A506" s="19" t="s">
        <v>178</v>
      </c>
      <c r="B506" s="19" t="s">
        <v>11</v>
      </c>
      <c r="C506" s="19" t="s">
        <v>179</v>
      </c>
      <c r="D506" s="19" t="s">
        <v>15</v>
      </c>
      <c r="E506" s="19" t="s">
        <v>16</v>
      </c>
      <c r="F506" s="20">
        <v>0.0</v>
      </c>
      <c r="G506" s="20">
        <v>583154.96</v>
      </c>
      <c r="H506" s="20">
        <v>454923.49</v>
      </c>
      <c r="I506" s="20">
        <v>2.488306701E7</v>
      </c>
      <c r="J506" s="26">
        <v>3.694204734E7</v>
      </c>
      <c r="K506" s="20">
        <v>6.28631928E7</v>
      </c>
    </row>
    <row r="507" ht="15.75" hidden="1" customHeight="1">
      <c r="A507" s="19" t="s">
        <v>178</v>
      </c>
      <c r="B507" s="19" t="s">
        <v>11</v>
      </c>
      <c r="C507" s="19" t="s">
        <v>179</v>
      </c>
      <c r="D507" s="19" t="s">
        <v>17</v>
      </c>
      <c r="E507" s="19" t="s">
        <v>18</v>
      </c>
      <c r="F507" s="20">
        <v>0.0</v>
      </c>
      <c r="G507" s="20">
        <v>53293.32</v>
      </c>
      <c r="H507" s="20">
        <v>41574.52</v>
      </c>
      <c r="I507" s="20">
        <v>2274011.99</v>
      </c>
      <c r="J507" s="26">
        <v>3376057.25</v>
      </c>
      <c r="K507" s="20">
        <v>5744937.08</v>
      </c>
    </row>
    <row r="508" ht="15.75" hidden="1" customHeight="1">
      <c r="A508" s="19" t="s">
        <v>178</v>
      </c>
      <c r="B508" s="19" t="s">
        <v>11</v>
      </c>
      <c r="C508" s="19" t="s">
        <v>179</v>
      </c>
      <c r="D508" s="19" t="s">
        <v>19</v>
      </c>
      <c r="E508" s="19" t="s">
        <v>20</v>
      </c>
      <c r="F508" s="20">
        <v>0.0</v>
      </c>
      <c r="G508" s="20">
        <v>0.0</v>
      </c>
      <c r="H508" s="20">
        <v>0.0</v>
      </c>
      <c r="I508" s="20">
        <v>0.0</v>
      </c>
      <c r="J508" s="26">
        <v>-230356.1</v>
      </c>
      <c r="K508" s="20">
        <v>-230356.1</v>
      </c>
    </row>
    <row r="509" ht="15.75" hidden="1" customHeight="1">
      <c r="A509" s="19" t="s">
        <v>178</v>
      </c>
      <c r="B509" s="19" t="s">
        <v>11</v>
      </c>
      <c r="C509" s="19" t="s">
        <v>179</v>
      </c>
      <c r="D509" s="19" t="s">
        <v>21</v>
      </c>
      <c r="E509" s="19" t="s">
        <v>22</v>
      </c>
      <c r="F509" s="20">
        <v>0.0</v>
      </c>
      <c r="G509" s="20">
        <v>3177.76</v>
      </c>
      <c r="H509" s="20">
        <v>2478.99</v>
      </c>
      <c r="I509" s="20">
        <v>135594.04</v>
      </c>
      <c r="J509" s="26">
        <v>201306.43</v>
      </c>
      <c r="K509" s="20">
        <v>342557.22</v>
      </c>
    </row>
    <row r="510" ht="15.75" hidden="1" customHeight="1">
      <c r="A510" s="19" t="s">
        <v>178</v>
      </c>
      <c r="B510" s="19" t="s">
        <v>11</v>
      </c>
      <c r="C510" s="19" t="s">
        <v>179</v>
      </c>
      <c r="D510" s="19" t="s">
        <v>23</v>
      </c>
      <c r="E510" s="19" t="s">
        <v>24</v>
      </c>
      <c r="F510" s="20">
        <v>0.0</v>
      </c>
      <c r="G510" s="20">
        <v>1685075.03</v>
      </c>
      <c r="H510" s="20">
        <v>1314539.46</v>
      </c>
      <c r="I510" s="20">
        <v>7.190170341E7</v>
      </c>
      <c r="J510" s="26">
        <v>1.0674713574E8</v>
      </c>
      <c r="K510" s="20">
        <v>1.8164845364E8</v>
      </c>
    </row>
    <row r="511" ht="15.75" hidden="1" customHeight="1">
      <c r="A511" s="19" t="s">
        <v>180</v>
      </c>
      <c r="B511" s="19" t="s">
        <v>11</v>
      </c>
      <c r="C511" s="19" t="s">
        <v>181</v>
      </c>
      <c r="D511" s="19" t="s">
        <v>13</v>
      </c>
      <c r="E511" s="19" t="s">
        <v>14</v>
      </c>
      <c r="F511" s="20">
        <v>0.0</v>
      </c>
      <c r="G511" s="20">
        <v>4560417.62</v>
      </c>
      <c r="H511" s="20">
        <v>509543.59</v>
      </c>
      <c r="I511" s="20">
        <v>1.996238599E7</v>
      </c>
      <c r="J511" s="26">
        <v>2.208782956E7</v>
      </c>
      <c r="K511" s="20">
        <v>4.712017676E7</v>
      </c>
    </row>
    <row r="512" ht="15.75" hidden="1" customHeight="1">
      <c r="A512" s="19" t="s">
        <v>180</v>
      </c>
      <c r="B512" s="19" t="s">
        <v>11</v>
      </c>
      <c r="C512" s="19" t="s">
        <v>181</v>
      </c>
      <c r="D512" s="19" t="s">
        <v>15</v>
      </c>
      <c r="E512" s="19" t="s">
        <v>16</v>
      </c>
      <c r="F512" s="20">
        <v>0.0</v>
      </c>
      <c r="G512" s="20">
        <v>5715878.56</v>
      </c>
      <c r="H512" s="20">
        <v>638645.3</v>
      </c>
      <c r="I512" s="20">
        <v>2.502020287E7</v>
      </c>
      <c r="J512" s="26">
        <v>2.768416447E7</v>
      </c>
      <c r="K512" s="20">
        <v>5.90588912E7</v>
      </c>
    </row>
    <row r="513" ht="15.75" hidden="1" customHeight="1">
      <c r="A513" s="19" t="s">
        <v>180</v>
      </c>
      <c r="B513" s="19" t="s">
        <v>11</v>
      </c>
      <c r="C513" s="19" t="s">
        <v>181</v>
      </c>
      <c r="D513" s="19" t="s">
        <v>17</v>
      </c>
      <c r="E513" s="19" t="s">
        <v>18</v>
      </c>
      <c r="F513" s="20">
        <v>0.0</v>
      </c>
      <c r="G513" s="20">
        <v>193503.66</v>
      </c>
      <c r="H513" s="20">
        <v>21620.51</v>
      </c>
      <c r="I513" s="20">
        <v>847026.53</v>
      </c>
      <c r="J513" s="26">
        <v>937211.5</v>
      </c>
      <c r="K513" s="20">
        <v>1999362.2</v>
      </c>
    </row>
    <row r="514" ht="15.75" hidden="1" customHeight="1">
      <c r="A514" s="19" t="s">
        <v>180</v>
      </c>
      <c r="B514" s="19" t="s">
        <v>11</v>
      </c>
      <c r="C514" s="19" t="s">
        <v>181</v>
      </c>
      <c r="D514" s="19" t="s">
        <v>19</v>
      </c>
      <c r="E514" s="19" t="s">
        <v>20</v>
      </c>
      <c r="F514" s="20">
        <v>0.0</v>
      </c>
      <c r="G514" s="20">
        <v>27469.99</v>
      </c>
      <c r="H514" s="20">
        <v>3069.27</v>
      </c>
      <c r="I514" s="20">
        <v>120244.82</v>
      </c>
      <c r="J514" s="26">
        <v>133047.57</v>
      </c>
      <c r="K514" s="20">
        <v>283831.65</v>
      </c>
    </row>
    <row r="515" ht="15.75" hidden="1" customHeight="1">
      <c r="A515" s="19" t="s">
        <v>180</v>
      </c>
      <c r="B515" s="19" t="s">
        <v>11</v>
      </c>
      <c r="C515" s="19" t="s">
        <v>181</v>
      </c>
      <c r="D515" s="19" t="s">
        <v>21</v>
      </c>
      <c r="E515" s="19" t="s">
        <v>22</v>
      </c>
      <c r="F515" s="20">
        <v>0.0</v>
      </c>
      <c r="G515" s="20">
        <v>27464.24</v>
      </c>
      <c r="H515" s="20">
        <v>3068.63</v>
      </c>
      <c r="I515" s="20">
        <v>120219.64</v>
      </c>
      <c r="J515" s="26">
        <v>133019.72</v>
      </c>
      <c r="K515" s="20">
        <v>283772.23</v>
      </c>
    </row>
    <row r="516" ht="15.75" hidden="1" customHeight="1">
      <c r="A516" s="19" t="s">
        <v>180</v>
      </c>
      <c r="B516" s="19" t="s">
        <v>11</v>
      </c>
      <c r="C516" s="19" t="s">
        <v>181</v>
      </c>
      <c r="D516" s="19" t="s">
        <v>23</v>
      </c>
      <c r="E516" s="19" t="s">
        <v>24</v>
      </c>
      <c r="F516" s="20">
        <v>0.0</v>
      </c>
      <c r="G516" s="20">
        <v>1.742031475E7</v>
      </c>
      <c r="H516" s="20">
        <v>1946402.84</v>
      </c>
      <c r="I516" s="20">
        <v>7.625421103E7</v>
      </c>
      <c r="J516" s="26">
        <v>8.437318155E7</v>
      </c>
      <c r="K516" s="20">
        <v>1.7999411017E8</v>
      </c>
    </row>
    <row r="517" ht="15.75" hidden="1" customHeight="1">
      <c r="A517" s="19" t="s">
        <v>180</v>
      </c>
      <c r="B517" s="19" t="s">
        <v>11</v>
      </c>
      <c r="C517" s="19" t="s">
        <v>181</v>
      </c>
      <c r="D517" s="19" t="s">
        <v>39</v>
      </c>
      <c r="E517" s="19" t="s">
        <v>40</v>
      </c>
      <c r="F517" s="20">
        <v>0.0</v>
      </c>
      <c r="G517" s="20">
        <v>1296720.18</v>
      </c>
      <c r="H517" s="20">
        <v>144884.86</v>
      </c>
      <c r="I517" s="20">
        <v>5676153.12</v>
      </c>
      <c r="J517" s="26">
        <v>6280506.89</v>
      </c>
      <c r="K517" s="20">
        <v>1.339826505E7</v>
      </c>
    </row>
    <row r="518" ht="15.75" hidden="1" customHeight="1">
      <c r="A518" s="19" t="s">
        <v>182</v>
      </c>
      <c r="B518" s="19" t="s">
        <v>11</v>
      </c>
      <c r="C518" s="19" t="s">
        <v>183</v>
      </c>
      <c r="D518" s="19" t="s">
        <v>13</v>
      </c>
      <c r="E518" s="19" t="s">
        <v>14</v>
      </c>
      <c r="F518" s="20">
        <v>0.0</v>
      </c>
      <c r="G518" s="20">
        <v>2.0342087695E8</v>
      </c>
      <c r="H518" s="20">
        <v>2.549730484E7</v>
      </c>
      <c r="I518" s="20">
        <v>4.6661421004E8</v>
      </c>
      <c r="J518" s="26">
        <v>2.6476999284E8</v>
      </c>
      <c r="K518" s="20">
        <v>9.6030238467E8</v>
      </c>
    </row>
    <row r="519" ht="15.75" hidden="1" customHeight="1">
      <c r="A519" s="19" t="s">
        <v>182</v>
      </c>
      <c r="B519" s="19" t="s">
        <v>11</v>
      </c>
      <c r="C519" s="19" t="s">
        <v>183</v>
      </c>
      <c r="D519" s="19" t="s">
        <v>15</v>
      </c>
      <c r="E519" s="19" t="s">
        <v>16</v>
      </c>
      <c r="F519" s="20">
        <v>0.0</v>
      </c>
      <c r="G519" s="20">
        <v>529706.04</v>
      </c>
      <c r="H519" s="20">
        <v>66394.74</v>
      </c>
      <c r="I519" s="20">
        <v>1215058.99</v>
      </c>
      <c r="J519" s="26">
        <v>689458.55</v>
      </c>
      <c r="K519" s="20">
        <v>2500618.32</v>
      </c>
    </row>
    <row r="520" ht="15.75" hidden="1" customHeight="1">
      <c r="A520" s="19" t="s">
        <v>182</v>
      </c>
      <c r="B520" s="19" t="s">
        <v>11</v>
      </c>
      <c r="C520" s="19" t="s">
        <v>183</v>
      </c>
      <c r="D520" s="19" t="s">
        <v>33</v>
      </c>
      <c r="E520" s="19" t="s">
        <v>34</v>
      </c>
      <c r="F520" s="20">
        <v>0.0</v>
      </c>
      <c r="G520" s="20">
        <v>10102.39</v>
      </c>
      <c r="H520" s="20">
        <v>1266.26</v>
      </c>
      <c r="I520" s="20">
        <v>23173.23</v>
      </c>
      <c r="J520" s="26">
        <v>13149.14</v>
      </c>
      <c r="K520" s="20">
        <v>47691.02</v>
      </c>
    </row>
    <row r="521" ht="15.75" hidden="1" customHeight="1">
      <c r="A521" s="19" t="s">
        <v>182</v>
      </c>
      <c r="B521" s="19" t="s">
        <v>11</v>
      </c>
      <c r="C521" s="19" t="s">
        <v>183</v>
      </c>
      <c r="D521" s="19" t="s">
        <v>17</v>
      </c>
      <c r="E521" s="19" t="s">
        <v>18</v>
      </c>
      <c r="F521" s="20">
        <v>0.0</v>
      </c>
      <c r="G521" s="20">
        <v>1.360553204E7</v>
      </c>
      <c r="H521" s="20">
        <v>1705352.98</v>
      </c>
      <c r="I521" s="20">
        <v>3.120886452E7</v>
      </c>
      <c r="J521" s="26">
        <v>1.770878524E7</v>
      </c>
      <c r="K521" s="20">
        <v>6.422853478E7</v>
      </c>
    </row>
    <row r="522" ht="15.75" hidden="1" customHeight="1">
      <c r="A522" s="19" t="s">
        <v>182</v>
      </c>
      <c r="B522" s="19" t="s">
        <v>11</v>
      </c>
      <c r="C522" s="19" t="s">
        <v>183</v>
      </c>
      <c r="D522" s="19" t="s">
        <v>19</v>
      </c>
      <c r="E522" s="19" t="s">
        <v>20</v>
      </c>
      <c r="F522" s="20">
        <v>0.0</v>
      </c>
      <c r="G522" s="20">
        <v>0.0</v>
      </c>
      <c r="H522" s="20">
        <v>0.0</v>
      </c>
      <c r="I522" s="20">
        <v>0.0</v>
      </c>
      <c r="J522" s="26">
        <v>-5620930.58</v>
      </c>
      <c r="K522" s="20">
        <v>-5620930.58</v>
      </c>
    </row>
    <row r="523" ht="15.75" hidden="1" customHeight="1">
      <c r="A523" s="19" t="s">
        <v>182</v>
      </c>
      <c r="B523" s="19" t="s">
        <v>11</v>
      </c>
      <c r="C523" s="19" t="s">
        <v>183</v>
      </c>
      <c r="D523" s="19" t="s">
        <v>47</v>
      </c>
      <c r="E523" s="19" t="s">
        <v>48</v>
      </c>
      <c r="F523" s="20">
        <v>0.0</v>
      </c>
      <c r="G523" s="20">
        <v>15657.4</v>
      </c>
      <c r="H523" s="20">
        <v>1962.54</v>
      </c>
      <c r="I523" s="20">
        <v>35915.5</v>
      </c>
      <c r="J523" s="26">
        <v>20379.46</v>
      </c>
      <c r="K523" s="20">
        <v>73914.9</v>
      </c>
    </row>
    <row r="524" ht="15.75" hidden="1" customHeight="1">
      <c r="A524" s="19" t="s">
        <v>182</v>
      </c>
      <c r="B524" s="19" t="s">
        <v>11</v>
      </c>
      <c r="C524" s="19" t="s">
        <v>183</v>
      </c>
      <c r="D524" s="19" t="s">
        <v>184</v>
      </c>
      <c r="E524" s="19" t="s">
        <v>185</v>
      </c>
      <c r="F524" s="20">
        <v>0.0</v>
      </c>
      <c r="G524" s="20">
        <v>3250.28</v>
      </c>
      <c r="H524" s="20">
        <v>407.4</v>
      </c>
      <c r="I524" s="20">
        <v>7455.6</v>
      </c>
      <c r="J524" s="26">
        <v>4230.52</v>
      </c>
      <c r="K524" s="20">
        <v>15343.8</v>
      </c>
    </row>
    <row r="525" ht="15.75" hidden="1" customHeight="1">
      <c r="A525" s="19" t="s">
        <v>182</v>
      </c>
      <c r="B525" s="19" t="s">
        <v>11</v>
      </c>
      <c r="C525" s="19" t="s">
        <v>183</v>
      </c>
      <c r="D525" s="19" t="s">
        <v>21</v>
      </c>
      <c r="E525" s="19" t="s">
        <v>22</v>
      </c>
      <c r="F525" s="20">
        <v>0.0</v>
      </c>
      <c r="G525" s="20">
        <v>634833.87</v>
      </c>
      <c r="H525" s="20">
        <v>79571.74</v>
      </c>
      <c r="I525" s="20">
        <v>1456205.03</v>
      </c>
      <c r="J525" s="26">
        <v>826291.59</v>
      </c>
      <c r="K525" s="20">
        <v>2996902.23</v>
      </c>
    </row>
    <row r="526" ht="15.75" hidden="1" customHeight="1">
      <c r="A526" s="19" t="s">
        <v>182</v>
      </c>
      <c r="B526" s="19" t="s">
        <v>11</v>
      </c>
      <c r="C526" s="19" t="s">
        <v>183</v>
      </c>
      <c r="D526" s="19" t="s">
        <v>58</v>
      </c>
      <c r="E526" s="19" t="s">
        <v>59</v>
      </c>
      <c r="F526" s="20">
        <v>0.0</v>
      </c>
      <c r="G526" s="20">
        <v>3.152251503E7</v>
      </c>
      <c r="H526" s="20">
        <v>3951114.5</v>
      </c>
      <c r="I526" s="20">
        <v>7.230749209E7</v>
      </c>
      <c r="J526" s="26">
        <v>4.102929948E7</v>
      </c>
      <c r="K526" s="20">
        <v>1.488104211E8</v>
      </c>
    </row>
    <row r="527" ht="15.75" hidden="1" customHeight="1">
      <c r="A527" s="19" t="s">
        <v>186</v>
      </c>
      <c r="B527" s="19" t="s">
        <v>11</v>
      </c>
      <c r="C527" s="19" t="s">
        <v>187</v>
      </c>
      <c r="D527" s="19" t="s">
        <v>13</v>
      </c>
      <c r="E527" s="19" t="s">
        <v>14</v>
      </c>
      <c r="F527" s="20">
        <v>0.0</v>
      </c>
      <c r="G527" s="20">
        <v>5.275384453E7</v>
      </c>
      <c r="H527" s="20">
        <v>3046530.12</v>
      </c>
      <c r="I527" s="20">
        <v>1.2849834336E8</v>
      </c>
      <c r="J527" s="26">
        <v>8.525700604E7</v>
      </c>
      <c r="K527" s="20">
        <v>2.6955572405E8</v>
      </c>
    </row>
    <row r="528" ht="15.75" hidden="1" customHeight="1">
      <c r="A528" s="19" t="s">
        <v>186</v>
      </c>
      <c r="B528" s="19" t="s">
        <v>11</v>
      </c>
      <c r="C528" s="19" t="s">
        <v>187</v>
      </c>
      <c r="D528" s="19" t="s">
        <v>64</v>
      </c>
      <c r="E528" s="19" t="s">
        <v>65</v>
      </c>
      <c r="F528" s="20">
        <v>0.0</v>
      </c>
      <c r="G528" s="20">
        <v>0.0</v>
      </c>
      <c r="H528" s="20">
        <v>0.0</v>
      </c>
      <c r="I528" s="20">
        <v>0.0</v>
      </c>
      <c r="J528" s="26">
        <v>-23098.67</v>
      </c>
      <c r="K528" s="20">
        <v>-23098.67</v>
      </c>
    </row>
    <row r="529" ht="15.75" hidden="1" customHeight="1">
      <c r="A529" s="19" t="s">
        <v>186</v>
      </c>
      <c r="B529" s="19" t="s">
        <v>11</v>
      </c>
      <c r="C529" s="19" t="s">
        <v>187</v>
      </c>
      <c r="D529" s="19" t="s">
        <v>17</v>
      </c>
      <c r="E529" s="19" t="s">
        <v>18</v>
      </c>
      <c r="F529" s="20">
        <v>0.0</v>
      </c>
      <c r="G529" s="20">
        <v>2633439.24</v>
      </c>
      <c r="H529" s="20">
        <v>152080.9</v>
      </c>
      <c r="I529" s="20">
        <v>6414557.71</v>
      </c>
      <c r="J529" s="26">
        <v>4255976.93</v>
      </c>
      <c r="K529" s="20">
        <v>1.345605478E7</v>
      </c>
    </row>
    <row r="530" ht="15.75" hidden="1" customHeight="1">
      <c r="A530" s="19" t="s">
        <v>186</v>
      </c>
      <c r="B530" s="19" t="s">
        <v>11</v>
      </c>
      <c r="C530" s="19" t="s">
        <v>187</v>
      </c>
      <c r="D530" s="19" t="s">
        <v>19</v>
      </c>
      <c r="E530" s="19" t="s">
        <v>20</v>
      </c>
      <c r="F530" s="20">
        <v>0.0</v>
      </c>
      <c r="G530" s="20">
        <v>0.0</v>
      </c>
      <c r="H530" s="20">
        <v>0.0</v>
      </c>
      <c r="I530" s="20">
        <v>0.0</v>
      </c>
      <c r="J530" s="26">
        <v>-594237.15</v>
      </c>
      <c r="K530" s="20">
        <v>-594237.15</v>
      </c>
    </row>
    <row r="531" ht="15.75" hidden="1" customHeight="1">
      <c r="A531" s="19" t="s">
        <v>186</v>
      </c>
      <c r="B531" s="19" t="s">
        <v>11</v>
      </c>
      <c r="C531" s="19" t="s">
        <v>187</v>
      </c>
      <c r="D531" s="19" t="s">
        <v>47</v>
      </c>
      <c r="E531" s="19" t="s">
        <v>48</v>
      </c>
      <c r="F531" s="20">
        <v>0.0</v>
      </c>
      <c r="G531" s="20">
        <v>11924.17</v>
      </c>
      <c r="H531" s="20">
        <v>688.62</v>
      </c>
      <c r="I531" s="20">
        <v>29045.01</v>
      </c>
      <c r="J531" s="26">
        <v>19271.0</v>
      </c>
      <c r="K531" s="20">
        <v>60928.8</v>
      </c>
    </row>
    <row r="532" ht="15.75" hidden="1" customHeight="1">
      <c r="A532" s="19" t="s">
        <v>186</v>
      </c>
      <c r="B532" s="19" t="s">
        <v>11</v>
      </c>
      <c r="C532" s="19" t="s">
        <v>187</v>
      </c>
      <c r="D532" s="19" t="s">
        <v>21</v>
      </c>
      <c r="E532" s="19" t="s">
        <v>22</v>
      </c>
      <c r="F532" s="20">
        <v>0.0</v>
      </c>
      <c r="G532" s="20">
        <v>266235.78</v>
      </c>
      <c r="H532" s="20">
        <v>15375.09</v>
      </c>
      <c r="I532" s="20">
        <v>648499.77</v>
      </c>
      <c r="J532" s="26">
        <v>430271.3</v>
      </c>
      <c r="K532" s="20">
        <v>1360381.94</v>
      </c>
    </row>
    <row r="533" ht="15.75" hidden="1" customHeight="1">
      <c r="A533" s="19" t="s">
        <v>186</v>
      </c>
      <c r="B533" s="19" t="s">
        <v>11</v>
      </c>
      <c r="C533" s="19" t="s">
        <v>187</v>
      </c>
      <c r="D533" s="19" t="s">
        <v>39</v>
      </c>
      <c r="E533" s="19" t="s">
        <v>40</v>
      </c>
      <c r="F533" s="20">
        <v>0.0</v>
      </c>
      <c r="G533" s="20">
        <v>1.419696028E7</v>
      </c>
      <c r="H533" s="20">
        <v>819873.27</v>
      </c>
      <c r="I533" s="20">
        <v>3.458109815E7</v>
      </c>
      <c r="J533" s="26">
        <v>2.294411599E7</v>
      </c>
      <c r="K533" s="20">
        <v>7.254204769E7</v>
      </c>
    </row>
    <row r="534" ht="15.75" hidden="1" customHeight="1">
      <c r="A534" s="19" t="s">
        <v>188</v>
      </c>
      <c r="B534" s="19" t="s">
        <v>11</v>
      </c>
      <c r="C534" s="19" t="s">
        <v>189</v>
      </c>
      <c r="D534" s="19" t="s">
        <v>13</v>
      </c>
      <c r="E534" s="19" t="s">
        <v>14</v>
      </c>
      <c r="F534" s="20">
        <v>0.0</v>
      </c>
      <c r="G534" s="20">
        <v>6.718109261E7</v>
      </c>
      <c r="H534" s="20">
        <v>2428688.29</v>
      </c>
      <c r="I534" s="20">
        <v>1.5190645117E8</v>
      </c>
      <c r="J534" s="26">
        <v>1.1942364362E8</v>
      </c>
      <c r="K534" s="20">
        <v>3.4093987569E8</v>
      </c>
    </row>
    <row r="535" ht="15.75" hidden="1" customHeight="1">
      <c r="A535" s="19" t="s">
        <v>188</v>
      </c>
      <c r="B535" s="19" t="s">
        <v>11</v>
      </c>
      <c r="C535" s="19" t="s">
        <v>189</v>
      </c>
      <c r="D535" s="19" t="s">
        <v>33</v>
      </c>
      <c r="E535" s="19" t="s">
        <v>34</v>
      </c>
      <c r="F535" s="20">
        <v>0.0</v>
      </c>
      <c r="G535" s="20">
        <v>6617.69</v>
      </c>
      <c r="H535" s="20">
        <v>239.24</v>
      </c>
      <c r="I535" s="20">
        <v>14963.6</v>
      </c>
      <c r="J535" s="26">
        <v>11763.87</v>
      </c>
      <c r="K535" s="20">
        <v>33584.4</v>
      </c>
    </row>
    <row r="536" ht="15.75" hidden="1" customHeight="1">
      <c r="A536" s="19" t="s">
        <v>188</v>
      </c>
      <c r="B536" s="19" t="s">
        <v>11</v>
      </c>
      <c r="C536" s="19" t="s">
        <v>189</v>
      </c>
      <c r="D536" s="19" t="s">
        <v>17</v>
      </c>
      <c r="E536" s="19" t="s">
        <v>18</v>
      </c>
      <c r="F536" s="20">
        <v>0.0</v>
      </c>
      <c r="G536" s="20">
        <v>891306.97</v>
      </c>
      <c r="H536" s="20">
        <v>32221.96</v>
      </c>
      <c r="I536" s="20">
        <v>2015377.73</v>
      </c>
      <c r="J536" s="26">
        <v>1584420.87</v>
      </c>
      <c r="K536" s="20">
        <v>4523327.53</v>
      </c>
    </row>
    <row r="537" ht="15.75" hidden="1" customHeight="1">
      <c r="A537" s="19" t="s">
        <v>188</v>
      </c>
      <c r="B537" s="19" t="s">
        <v>11</v>
      </c>
      <c r="C537" s="19" t="s">
        <v>189</v>
      </c>
      <c r="D537" s="19" t="s">
        <v>19</v>
      </c>
      <c r="E537" s="19" t="s">
        <v>20</v>
      </c>
      <c r="F537" s="20">
        <v>0.0</v>
      </c>
      <c r="G537" s="20">
        <v>0.0</v>
      </c>
      <c r="H537" s="20">
        <v>0.0</v>
      </c>
      <c r="I537" s="20">
        <v>0.0</v>
      </c>
      <c r="J537" s="26">
        <v>-1235937.31</v>
      </c>
      <c r="K537" s="20">
        <v>-1235937.31</v>
      </c>
    </row>
    <row r="538" ht="15.75" hidden="1" customHeight="1">
      <c r="A538" s="19" t="s">
        <v>188</v>
      </c>
      <c r="B538" s="19" t="s">
        <v>11</v>
      </c>
      <c r="C538" s="19" t="s">
        <v>189</v>
      </c>
      <c r="D538" s="19" t="s">
        <v>21</v>
      </c>
      <c r="E538" s="19" t="s">
        <v>22</v>
      </c>
      <c r="F538" s="20">
        <v>0.0</v>
      </c>
      <c r="G538" s="20">
        <v>660309.48</v>
      </c>
      <c r="H538" s="20">
        <v>23871.09</v>
      </c>
      <c r="I538" s="20">
        <v>1493058.02</v>
      </c>
      <c r="J538" s="26">
        <v>1173791.02</v>
      </c>
      <c r="K538" s="20">
        <v>3351029.61</v>
      </c>
    </row>
    <row r="539" ht="15.75" hidden="1" customHeight="1">
      <c r="A539" s="19" t="s">
        <v>188</v>
      </c>
      <c r="B539" s="19" t="s">
        <v>11</v>
      </c>
      <c r="C539" s="19" t="s">
        <v>189</v>
      </c>
      <c r="D539" s="19" t="s">
        <v>39</v>
      </c>
      <c r="E539" s="19" t="s">
        <v>40</v>
      </c>
      <c r="F539" s="20">
        <v>0.0</v>
      </c>
      <c r="G539" s="20">
        <v>1.692050625E7</v>
      </c>
      <c r="H539" s="20">
        <v>611699.42</v>
      </c>
      <c r="I539" s="20">
        <v>3.825978348E7</v>
      </c>
      <c r="J539" s="26">
        <v>3.007852999E7</v>
      </c>
      <c r="K539" s="20">
        <v>8.587051914E7</v>
      </c>
    </row>
    <row r="540" ht="15.75" hidden="1" customHeight="1">
      <c r="A540" s="19" t="s">
        <v>190</v>
      </c>
      <c r="B540" s="19" t="s">
        <v>11</v>
      </c>
      <c r="C540" s="19" t="s">
        <v>191</v>
      </c>
      <c r="D540" s="19" t="s">
        <v>13</v>
      </c>
      <c r="E540" s="19" t="s">
        <v>14</v>
      </c>
      <c r="F540" s="20">
        <v>0.0</v>
      </c>
      <c r="G540" s="20">
        <v>1.973990635E7</v>
      </c>
      <c r="H540" s="20">
        <v>933991.53</v>
      </c>
      <c r="I540" s="20">
        <v>5.910850309E7</v>
      </c>
      <c r="J540" s="26">
        <v>4.90437939E7</v>
      </c>
      <c r="K540" s="20">
        <v>1.2882619487E8</v>
      </c>
    </row>
    <row r="541" ht="15.75" hidden="1" customHeight="1">
      <c r="A541" s="19" t="s">
        <v>190</v>
      </c>
      <c r="B541" s="19" t="s">
        <v>11</v>
      </c>
      <c r="C541" s="19" t="s">
        <v>191</v>
      </c>
      <c r="D541" s="19" t="s">
        <v>15</v>
      </c>
      <c r="E541" s="19" t="s">
        <v>16</v>
      </c>
      <c r="F541" s="20">
        <v>0.0</v>
      </c>
      <c r="G541" s="20">
        <v>1.577058849E7</v>
      </c>
      <c r="H541" s="20">
        <v>746183.69</v>
      </c>
      <c r="I541" s="20">
        <v>4.722291292E7</v>
      </c>
      <c r="J541" s="26">
        <v>3.918202438E7</v>
      </c>
      <c r="K541" s="20">
        <v>1.0292170948E8</v>
      </c>
    </row>
    <row r="542" ht="15.75" hidden="1" customHeight="1">
      <c r="A542" s="19" t="s">
        <v>190</v>
      </c>
      <c r="B542" s="19" t="s">
        <v>11</v>
      </c>
      <c r="C542" s="19" t="s">
        <v>191</v>
      </c>
      <c r="D542" s="19" t="s">
        <v>17</v>
      </c>
      <c r="E542" s="19" t="s">
        <v>18</v>
      </c>
      <c r="F542" s="20">
        <v>0.0</v>
      </c>
      <c r="G542" s="20">
        <v>1443072.2</v>
      </c>
      <c r="H542" s="20">
        <v>68278.81</v>
      </c>
      <c r="I542" s="20">
        <v>4321086.23</v>
      </c>
      <c r="J542" s="26">
        <v>3585312.63</v>
      </c>
      <c r="K542" s="20">
        <v>9417749.87</v>
      </c>
    </row>
    <row r="543" ht="15.75" hidden="1" customHeight="1">
      <c r="A543" s="19" t="s">
        <v>190</v>
      </c>
      <c r="B543" s="19" t="s">
        <v>11</v>
      </c>
      <c r="C543" s="19" t="s">
        <v>191</v>
      </c>
      <c r="D543" s="19" t="s">
        <v>19</v>
      </c>
      <c r="E543" s="19" t="s">
        <v>20</v>
      </c>
      <c r="F543" s="20">
        <v>0.0</v>
      </c>
      <c r="G543" s="20">
        <v>223976.33</v>
      </c>
      <c r="H543" s="20">
        <v>10597.42</v>
      </c>
      <c r="I543" s="20">
        <v>670667.11</v>
      </c>
      <c r="J543" s="26">
        <v>556469.17</v>
      </c>
      <c r="K543" s="20">
        <v>1461710.03</v>
      </c>
    </row>
    <row r="544" ht="15.75" hidden="1" customHeight="1">
      <c r="A544" s="19" t="s">
        <v>190</v>
      </c>
      <c r="B544" s="19" t="s">
        <v>11</v>
      </c>
      <c r="C544" s="19" t="s">
        <v>191</v>
      </c>
      <c r="D544" s="19" t="s">
        <v>47</v>
      </c>
      <c r="E544" s="19" t="s">
        <v>48</v>
      </c>
      <c r="F544" s="20">
        <v>0.0</v>
      </c>
      <c r="G544" s="20">
        <v>9181.97</v>
      </c>
      <c r="H544" s="20">
        <v>434.44</v>
      </c>
      <c r="I544" s="20">
        <v>27494.18</v>
      </c>
      <c r="J544" s="26">
        <v>22812.61</v>
      </c>
      <c r="K544" s="20">
        <v>59923.2</v>
      </c>
    </row>
    <row r="545" ht="15.75" hidden="1" customHeight="1">
      <c r="A545" s="19" t="s">
        <v>190</v>
      </c>
      <c r="B545" s="19" t="s">
        <v>11</v>
      </c>
      <c r="C545" s="19" t="s">
        <v>191</v>
      </c>
      <c r="D545" s="19" t="s">
        <v>21</v>
      </c>
      <c r="E545" s="19" t="s">
        <v>22</v>
      </c>
      <c r="F545" s="20">
        <v>0.0</v>
      </c>
      <c r="G545" s="20">
        <v>300056.49</v>
      </c>
      <c r="H545" s="20">
        <v>14197.14</v>
      </c>
      <c r="I545" s="20">
        <v>898478.93</v>
      </c>
      <c r="J545" s="26">
        <v>745490.3</v>
      </c>
      <c r="K545" s="20">
        <v>1958222.86</v>
      </c>
    </row>
    <row r="546" ht="15.75" hidden="1" customHeight="1">
      <c r="A546" s="19" t="s">
        <v>190</v>
      </c>
      <c r="B546" s="19" t="s">
        <v>11</v>
      </c>
      <c r="C546" s="19" t="s">
        <v>191</v>
      </c>
      <c r="D546" s="19" t="s">
        <v>23</v>
      </c>
      <c r="E546" s="19" t="s">
        <v>24</v>
      </c>
      <c r="F546" s="20">
        <v>0.0</v>
      </c>
      <c r="G546" s="20">
        <v>8.807260917E7</v>
      </c>
      <c r="H546" s="20">
        <v>4167145.97</v>
      </c>
      <c r="I546" s="20">
        <v>2.6372162054E8</v>
      </c>
      <c r="J546" s="26">
        <v>2.1881638225E8</v>
      </c>
      <c r="K546" s="20">
        <v>5.7477775793E8</v>
      </c>
    </row>
    <row r="547" ht="15.75" hidden="1" customHeight="1">
      <c r="A547" s="19" t="s">
        <v>192</v>
      </c>
      <c r="B547" s="19" t="s">
        <v>11</v>
      </c>
      <c r="C547" s="19" t="s">
        <v>193</v>
      </c>
      <c r="D547" s="19" t="s">
        <v>13</v>
      </c>
      <c r="E547" s="19" t="s">
        <v>14</v>
      </c>
      <c r="F547" s="20">
        <v>0.0</v>
      </c>
      <c r="G547" s="20">
        <v>6294419.92</v>
      </c>
      <c r="H547" s="20">
        <v>1.437064995E7</v>
      </c>
      <c r="I547" s="20">
        <v>7.761538318E7</v>
      </c>
      <c r="J547" s="26">
        <v>7.644134118E7</v>
      </c>
      <c r="K547" s="20">
        <v>1.7472179423E8</v>
      </c>
    </row>
    <row r="548" ht="15.75" hidden="1" customHeight="1">
      <c r="A548" s="19" t="s">
        <v>192</v>
      </c>
      <c r="B548" s="19" t="s">
        <v>11</v>
      </c>
      <c r="C548" s="19" t="s">
        <v>193</v>
      </c>
      <c r="D548" s="19" t="s">
        <v>64</v>
      </c>
      <c r="E548" s="19" t="s">
        <v>65</v>
      </c>
      <c r="F548" s="20">
        <v>0.0</v>
      </c>
      <c r="G548" s="20">
        <v>127906.2</v>
      </c>
      <c r="H548" s="20">
        <v>292019.81</v>
      </c>
      <c r="I548" s="20">
        <v>1577188.86</v>
      </c>
      <c r="J548" s="26">
        <v>1553331.66</v>
      </c>
      <c r="K548" s="20">
        <v>3550446.53</v>
      </c>
    </row>
    <row r="549" ht="15.75" hidden="1" customHeight="1">
      <c r="A549" s="19" t="s">
        <v>192</v>
      </c>
      <c r="B549" s="19" t="s">
        <v>11</v>
      </c>
      <c r="C549" s="19" t="s">
        <v>193</v>
      </c>
      <c r="D549" s="19" t="s">
        <v>17</v>
      </c>
      <c r="E549" s="19" t="s">
        <v>18</v>
      </c>
      <c r="F549" s="20">
        <v>0.0</v>
      </c>
      <c r="G549" s="20">
        <v>36968.63</v>
      </c>
      <c r="H549" s="20">
        <v>84402.27</v>
      </c>
      <c r="I549" s="20">
        <v>455853.73</v>
      </c>
      <c r="J549" s="26">
        <v>448958.31</v>
      </c>
      <c r="K549" s="20">
        <v>1026182.94</v>
      </c>
    </row>
    <row r="550" ht="15.75" hidden="1" customHeight="1">
      <c r="A550" s="19" t="s">
        <v>192</v>
      </c>
      <c r="B550" s="19" t="s">
        <v>11</v>
      </c>
      <c r="C550" s="19" t="s">
        <v>193</v>
      </c>
      <c r="D550" s="19" t="s">
        <v>19</v>
      </c>
      <c r="E550" s="19" t="s">
        <v>20</v>
      </c>
      <c r="F550" s="20">
        <v>0.0</v>
      </c>
      <c r="G550" s="20">
        <v>16557.09</v>
      </c>
      <c r="H550" s="20">
        <v>37801.12</v>
      </c>
      <c r="I550" s="20">
        <v>204162.53</v>
      </c>
      <c r="J550" s="26">
        <v>201074.29</v>
      </c>
      <c r="K550" s="20">
        <v>459595.03</v>
      </c>
    </row>
    <row r="551" ht="15.75" hidden="1" customHeight="1">
      <c r="A551" s="19" t="s">
        <v>192</v>
      </c>
      <c r="B551" s="19" t="s">
        <v>11</v>
      </c>
      <c r="C551" s="19" t="s">
        <v>193</v>
      </c>
      <c r="D551" s="19" t="s">
        <v>21</v>
      </c>
      <c r="E551" s="19" t="s">
        <v>22</v>
      </c>
      <c r="F551" s="20">
        <v>0.0</v>
      </c>
      <c r="G551" s="20">
        <v>77513.79</v>
      </c>
      <c r="H551" s="20">
        <v>176970.02</v>
      </c>
      <c r="I551" s="20">
        <v>955808.92</v>
      </c>
      <c r="J551" s="26">
        <v>941350.96</v>
      </c>
      <c r="K551" s="20">
        <v>2151643.69</v>
      </c>
    </row>
    <row r="552" ht="15.75" hidden="1" customHeight="1">
      <c r="A552" s="19" t="s">
        <v>192</v>
      </c>
      <c r="B552" s="19" t="s">
        <v>11</v>
      </c>
      <c r="C552" s="19" t="s">
        <v>193</v>
      </c>
      <c r="D552" s="19" t="s">
        <v>39</v>
      </c>
      <c r="E552" s="19" t="s">
        <v>40</v>
      </c>
      <c r="F552" s="20">
        <v>0.0</v>
      </c>
      <c r="G552" s="20">
        <v>543296.37</v>
      </c>
      <c r="H552" s="20">
        <v>1240387.83</v>
      </c>
      <c r="I552" s="20">
        <v>6699291.78</v>
      </c>
      <c r="J552" s="26">
        <v>6597955.56</v>
      </c>
      <c r="K552" s="20">
        <v>1.508093154E7</v>
      </c>
    </row>
    <row r="553" ht="15.75" hidden="1" customHeight="1">
      <c r="A553" s="19" t="s">
        <v>194</v>
      </c>
      <c r="B553" s="19" t="s">
        <v>11</v>
      </c>
      <c r="C553" s="19" t="s">
        <v>195</v>
      </c>
      <c r="D553" s="19" t="s">
        <v>13</v>
      </c>
      <c r="E553" s="19" t="s">
        <v>14</v>
      </c>
      <c r="F553" s="20">
        <v>0.0</v>
      </c>
      <c r="G553" s="20">
        <v>0.0</v>
      </c>
      <c r="H553" s="20">
        <v>2.74519203E7</v>
      </c>
      <c r="I553" s="20">
        <v>3.3231931557E8</v>
      </c>
      <c r="J553" s="26">
        <v>4.7392637344E8</v>
      </c>
      <c r="K553" s="20">
        <v>8.3369760931E8</v>
      </c>
    </row>
    <row r="554" ht="15.75" hidden="1" customHeight="1">
      <c r="A554" s="19" t="s">
        <v>194</v>
      </c>
      <c r="B554" s="19" t="s">
        <v>11</v>
      </c>
      <c r="C554" s="19" t="s">
        <v>195</v>
      </c>
      <c r="D554" s="19" t="s">
        <v>31</v>
      </c>
      <c r="E554" s="19" t="s">
        <v>32</v>
      </c>
      <c r="F554" s="20">
        <v>0.0</v>
      </c>
      <c r="G554" s="20">
        <v>0.0</v>
      </c>
      <c r="H554" s="20">
        <v>0.0</v>
      </c>
      <c r="I554" s="20">
        <v>0.0</v>
      </c>
      <c r="J554" s="26">
        <v>-74787.54</v>
      </c>
      <c r="K554" s="20">
        <v>-74787.54</v>
      </c>
    </row>
    <row r="555" ht="15.75" hidden="1" customHeight="1">
      <c r="A555" s="19" t="s">
        <v>194</v>
      </c>
      <c r="B555" s="19" t="s">
        <v>11</v>
      </c>
      <c r="C555" s="19" t="s">
        <v>195</v>
      </c>
      <c r="D555" s="19" t="s">
        <v>33</v>
      </c>
      <c r="E555" s="19" t="s">
        <v>34</v>
      </c>
      <c r="F555" s="20">
        <v>0.0</v>
      </c>
      <c r="G555" s="20">
        <v>0.0</v>
      </c>
      <c r="H555" s="20">
        <v>151081.32</v>
      </c>
      <c r="I555" s="20">
        <v>1828915.47</v>
      </c>
      <c r="J555" s="26">
        <v>2608248.26</v>
      </c>
      <c r="K555" s="20">
        <v>4588245.05</v>
      </c>
    </row>
    <row r="556" ht="15.75" hidden="1" customHeight="1">
      <c r="A556" s="19" t="s">
        <v>194</v>
      </c>
      <c r="B556" s="19" t="s">
        <v>11</v>
      </c>
      <c r="C556" s="19" t="s">
        <v>195</v>
      </c>
      <c r="D556" s="19" t="s">
        <v>148</v>
      </c>
      <c r="E556" s="19" t="s">
        <v>149</v>
      </c>
      <c r="F556" s="20">
        <v>0.0</v>
      </c>
      <c r="G556" s="20">
        <v>0.0</v>
      </c>
      <c r="H556" s="20">
        <v>12232.0</v>
      </c>
      <c r="I556" s="20">
        <v>148074.53</v>
      </c>
      <c r="J556" s="26">
        <v>211171.67</v>
      </c>
      <c r="K556" s="20">
        <v>371478.2</v>
      </c>
    </row>
    <row r="557" ht="15.75" hidden="1" customHeight="1">
      <c r="A557" s="19" t="s">
        <v>194</v>
      </c>
      <c r="B557" s="19" t="s">
        <v>11</v>
      </c>
      <c r="C557" s="19" t="s">
        <v>195</v>
      </c>
      <c r="D557" s="19" t="s">
        <v>64</v>
      </c>
      <c r="E557" s="19" t="s">
        <v>65</v>
      </c>
      <c r="F557" s="20">
        <v>0.0</v>
      </c>
      <c r="G557" s="20">
        <v>0.0</v>
      </c>
      <c r="H557" s="20">
        <v>1052531.07</v>
      </c>
      <c r="I557" s="20">
        <v>1.274141855E7</v>
      </c>
      <c r="J557" s="26">
        <v>1.817075927E7</v>
      </c>
      <c r="K557" s="20">
        <v>3.196470889E7</v>
      </c>
    </row>
    <row r="558" ht="15.75" hidden="1" customHeight="1">
      <c r="A558" s="19" t="s">
        <v>194</v>
      </c>
      <c r="B558" s="19" t="s">
        <v>11</v>
      </c>
      <c r="C558" s="19" t="s">
        <v>195</v>
      </c>
      <c r="D558" s="19" t="s">
        <v>17</v>
      </c>
      <c r="E558" s="19" t="s">
        <v>18</v>
      </c>
      <c r="F558" s="20">
        <v>0.0</v>
      </c>
      <c r="G558" s="20">
        <v>0.0</v>
      </c>
      <c r="H558" s="20">
        <v>299048.62</v>
      </c>
      <c r="I558" s="20">
        <v>3620134.09</v>
      </c>
      <c r="J558" s="26">
        <v>5162736.38</v>
      </c>
      <c r="K558" s="20">
        <v>9081919.09</v>
      </c>
    </row>
    <row r="559" ht="15.75" hidden="1" customHeight="1">
      <c r="A559" s="19" t="s">
        <v>194</v>
      </c>
      <c r="B559" s="19" t="s">
        <v>11</v>
      </c>
      <c r="C559" s="19" t="s">
        <v>195</v>
      </c>
      <c r="D559" s="19" t="s">
        <v>19</v>
      </c>
      <c r="E559" s="19" t="s">
        <v>20</v>
      </c>
      <c r="F559" s="20">
        <v>0.0</v>
      </c>
      <c r="G559" s="20">
        <v>0.0</v>
      </c>
      <c r="H559" s="20">
        <v>0.0</v>
      </c>
      <c r="I559" s="20">
        <v>0.0</v>
      </c>
      <c r="J559" s="26">
        <v>-173436.03</v>
      </c>
      <c r="K559" s="20">
        <v>-173436.03</v>
      </c>
    </row>
    <row r="560" ht="15.75" hidden="1" customHeight="1">
      <c r="A560" s="19" t="s">
        <v>194</v>
      </c>
      <c r="B560" s="19" t="s">
        <v>11</v>
      </c>
      <c r="C560" s="19" t="s">
        <v>195</v>
      </c>
      <c r="D560" s="19" t="s">
        <v>47</v>
      </c>
      <c r="E560" s="19" t="s">
        <v>48</v>
      </c>
      <c r="F560" s="20">
        <v>0.0</v>
      </c>
      <c r="G560" s="20">
        <v>0.0</v>
      </c>
      <c r="H560" s="20">
        <v>0.0</v>
      </c>
      <c r="I560" s="20">
        <v>0.0</v>
      </c>
      <c r="J560" s="26">
        <v>-24619.66</v>
      </c>
      <c r="K560" s="20">
        <v>-24619.66</v>
      </c>
    </row>
    <row r="561" ht="15.75" hidden="1" customHeight="1">
      <c r="A561" s="19" t="s">
        <v>194</v>
      </c>
      <c r="B561" s="19" t="s">
        <v>11</v>
      </c>
      <c r="C561" s="19" t="s">
        <v>195</v>
      </c>
      <c r="D561" s="19" t="s">
        <v>196</v>
      </c>
      <c r="E561" s="19" t="s">
        <v>197</v>
      </c>
      <c r="F561" s="20">
        <v>0.0</v>
      </c>
      <c r="G561" s="20">
        <v>0.0</v>
      </c>
      <c r="H561" s="20">
        <v>0.0</v>
      </c>
      <c r="I561" s="20">
        <v>0.0</v>
      </c>
      <c r="J561" s="26">
        <v>-1011125.25</v>
      </c>
      <c r="K561" s="20">
        <v>-1011125.25</v>
      </c>
    </row>
    <row r="562" ht="15.75" hidden="1" customHeight="1">
      <c r="A562" s="19" t="s">
        <v>194</v>
      </c>
      <c r="B562" s="19" t="s">
        <v>11</v>
      </c>
      <c r="C562" s="19" t="s">
        <v>195</v>
      </c>
      <c r="D562" s="19" t="s">
        <v>21</v>
      </c>
      <c r="E562" s="19" t="s">
        <v>22</v>
      </c>
      <c r="F562" s="20">
        <v>0.0</v>
      </c>
      <c r="G562" s="20">
        <v>0.0</v>
      </c>
      <c r="H562" s="20">
        <v>194586.67</v>
      </c>
      <c r="I562" s="20">
        <v>2355569.66</v>
      </c>
      <c r="J562" s="26">
        <v>3359318.99</v>
      </c>
      <c r="K562" s="20">
        <v>5909475.32</v>
      </c>
    </row>
    <row r="563" ht="15.75" hidden="1" customHeight="1">
      <c r="A563" s="19" t="s">
        <v>194</v>
      </c>
      <c r="B563" s="19" t="s">
        <v>11</v>
      </c>
      <c r="C563" s="19" t="s">
        <v>195</v>
      </c>
      <c r="D563" s="19" t="s">
        <v>39</v>
      </c>
      <c r="E563" s="19" t="s">
        <v>40</v>
      </c>
      <c r="F563" s="20">
        <v>0.0</v>
      </c>
      <c r="G563" s="20">
        <v>0.0</v>
      </c>
      <c r="H563" s="20">
        <v>3291645.02</v>
      </c>
      <c r="I563" s="20">
        <v>3.984702013E7</v>
      </c>
      <c r="J563" s="26">
        <v>5.682653055E7</v>
      </c>
      <c r="K563" s="20">
        <v>9.99651957E7</v>
      </c>
    </row>
    <row r="564" ht="15.75" hidden="1" customHeight="1">
      <c r="A564" s="19" t="s">
        <v>198</v>
      </c>
      <c r="B564" s="19" t="s">
        <v>11</v>
      </c>
      <c r="C564" s="19" t="s">
        <v>199</v>
      </c>
      <c r="D564" s="19" t="s">
        <v>13</v>
      </c>
      <c r="E564" s="19" t="s">
        <v>14</v>
      </c>
      <c r="F564" s="20">
        <v>0.0</v>
      </c>
      <c r="G564" s="20">
        <v>2.60876297E7</v>
      </c>
      <c r="H564" s="20">
        <v>1749884.4</v>
      </c>
      <c r="I564" s="20">
        <v>1.316346564E8</v>
      </c>
      <c r="J564" s="26">
        <v>1.1333938921E8</v>
      </c>
      <c r="K564" s="20">
        <v>2.7281155971E8</v>
      </c>
    </row>
    <row r="565" ht="15.75" hidden="1" customHeight="1">
      <c r="A565" s="19" t="s">
        <v>198</v>
      </c>
      <c r="B565" s="19" t="s">
        <v>11</v>
      </c>
      <c r="C565" s="19" t="s">
        <v>199</v>
      </c>
      <c r="D565" s="19" t="s">
        <v>15</v>
      </c>
      <c r="E565" s="19" t="s">
        <v>16</v>
      </c>
      <c r="F565" s="20">
        <v>0.0</v>
      </c>
      <c r="G565" s="20">
        <v>3586503.73</v>
      </c>
      <c r="H565" s="20">
        <v>240572.52</v>
      </c>
      <c r="I565" s="20">
        <v>1.809701346E7</v>
      </c>
      <c r="J565" s="26">
        <v>1.558179669E7</v>
      </c>
      <c r="K565" s="20">
        <v>3.75058864E7</v>
      </c>
    </row>
    <row r="566" ht="15.75" hidden="1" customHeight="1">
      <c r="A566" s="19" t="s">
        <v>198</v>
      </c>
      <c r="B566" s="19" t="s">
        <v>11</v>
      </c>
      <c r="C566" s="19" t="s">
        <v>199</v>
      </c>
      <c r="D566" s="19" t="s">
        <v>17</v>
      </c>
      <c r="E566" s="19" t="s">
        <v>18</v>
      </c>
      <c r="F566" s="20">
        <v>0.0</v>
      </c>
      <c r="G566" s="20">
        <v>437010.1</v>
      </c>
      <c r="H566" s="20">
        <v>29313.4</v>
      </c>
      <c r="I566" s="20">
        <v>2205093.96</v>
      </c>
      <c r="J566" s="26">
        <v>1898618.57</v>
      </c>
      <c r="K566" s="20">
        <v>4570036.03</v>
      </c>
    </row>
    <row r="567" ht="15.75" hidden="1" customHeight="1">
      <c r="A567" s="19" t="s">
        <v>198</v>
      </c>
      <c r="B567" s="19" t="s">
        <v>11</v>
      </c>
      <c r="C567" s="19" t="s">
        <v>199</v>
      </c>
      <c r="D567" s="19" t="s">
        <v>19</v>
      </c>
      <c r="E567" s="19" t="s">
        <v>20</v>
      </c>
      <c r="F567" s="20">
        <v>0.0</v>
      </c>
      <c r="G567" s="20">
        <v>0.0</v>
      </c>
      <c r="H567" s="20">
        <v>0.0</v>
      </c>
      <c r="I567" s="20">
        <v>0.0</v>
      </c>
      <c r="J567" s="26">
        <v>-2389034.58</v>
      </c>
      <c r="K567" s="20">
        <v>-2389034.58</v>
      </c>
    </row>
    <row r="568" ht="15.75" hidden="1" customHeight="1">
      <c r="A568" s="19" t="s">
        <v>198</v>
      </c>
      <c r="B568" s="19" t="s">
        <v>11</v>
      </c>
      <c r="C568" s="19" t="s">
        <v>199</v>
      </c>
      <c r="D568" s="19" t="s">
        <v>21</v>
      </c>
      <c r="E568" s="19" t="s">
        <v>22</v>
      </c>
      <c r="F568" s="20">
        <v>0.0</v>
      </c>
      <c r="G568" s="20">
        <v>96693.24</v>
      </c>
      <c r="H568" s="20">
        <v>6485.91</v>
      </c>
      <c r="I568" s="20">
        <v>487901.05</v>
      </c>
      <c r="J568" s="26">
        <v>420090.03</v>
      </c>
      <c r="K568" s="20">
        <v>1011170.23</v>
      </c>
    </row>
    <row r="569" ht="15.75" hidden="1" customHeight="1">
      <c r="A569" s="19" t="s">
        <v>198</v>
      </c>
      <c r="B569" s="19" t="s">
        <v>11</v>
      </c>
      <c r="C569" s="19" t="s">
        <v>199</v>
      </c>
      <c r="D569" s="19" t="s">
        <v>39</v>
      </c>
      <c r="E569" s="19" t="s">
        <v>40</v>
      </c>
      <c r="F569" s="20">
        <v>0.0</v>
      </c>
      <c r="G569" s="20">
        <v>498288.23</v>
      </c>
      <c r="H569" s="20">
        <v>33423.77</v>
      </c>
      <c r="I569" s="20">
        <v>2514295.13</v>
      </c>
      <c r="J569" s="26">
        <v>2164845.36</v>
      </c>
      <c r="K569" s="20">
        <v>5210852.49</v>
      </c>
    </row>
    <row r="570" ht="15.75" hidden="1" customHeight="1">
      <c r="A570" s="19" t="s">
        <v>200</v>
      </c>
      <c r="B570" s="19" t="s">
        <v>11</v>
      </c>
      <c r="C570" s="19" t="s">
        <v>201</v>
      </c>
      <c r="D570" s="19" t="s">
        <v>13</v>
      </c>
      <c r="E570" s="19" t="s">
        <v>14</v>
      </c>
      <c r="F570" s="20">
        <v>0.0</v>
      </c>
      <c r="G570" s="20">
        <v>0.0</v>
      </c>
      <c r="H570" s="20">
        <v>4.024238068E7</v>
      </c>
      <c r="I570" s="20">
        <v>1.0281791168E8</v>
      </c>
      <c r="J570" s="26">
        <v>1.1638110973E8</v>
      </c>
      <c r="K570" s="20">
        <v>2.5944140209E8</v>
      </c>
    </row>
    <row r="571" ht="15.75" hidden="1" customHeight="1">
      <c r="A571" s="19" t="s">
        <v>200</v>
      </c>
      <c r="B571" s="19" t="s">
        <v>11</v>
      </c>
      <c r="C571" s="19" t="s">
        <v>201</v>
      </c>
      <c r="D571" s="19" t="s">
        <v>15</v>
      </c>
      <c r="E571" s="19" t="s">
        <v>16</v>
      </c>
      <c r="F571" s="20">
        <v>0.0</v>
      </c>
      <c r="G571" s="20">
        <v>0.0</v>
      </c>
      <c r="H571" s="20">
        <v>264579.02</v>
      </c>
      <c r="I571" s="20">
        <v>675990.37</v>
      </c>
      <c r="J571" s="26">
        <v>765163.47</v>
      </c>
      <c r="K571" s="20">
        <v>1705732.86</v>
      </c>
    </row>
    <row r="572" ht="15.75" hidden="1" customHeight="1">
      <c r="A572" s="19" t="s">
        <v>200</v>
      </c>
      <c r="B572" s="19" t="s">
        <v>11</v>
      </c>
      <c r="C572" s="19" t="s">
        <v>201</v>
      </c>
      <c r="D572" s="19" t="s">
        <v>31</v>
      </c>
      <c r="E572" s="19" t="s">
        <v>32</v>
      </c>
      <c r="F572" s="20">
        <v>0.0</v>
      </c>
      <c r="G572" s="20">
        <v>0.0</v>
      </c>
      <c r="H572" s="20">
        <v>29973.74</v>
      </c>
      <c r="I572" s="20">
        <v>76581.89</v>
      </c>
      <c r="J572" s="26">
        <v>86684.17</v>
      </c>
      <c r="K572" s="20">
        <v>193239.8</v>
      </c>
    </row>
    <row r="573" ht="15.75" hidden="1" customHeight="1">
      <c r="A573" s="19" t="s">
        <v>200</v>
      </c>
      <c r="B573" s="19" t="s">
        <v>11</v>
      </c>
      <c r="C573" s="19" t="s">
        <v>201</v>
      </c>
      <c r="D573" s="19" t="s">
        <v>33</v>
      </c>
      <c r="E573" s="19" t="s">
        <v>34</v>
      </c>
      <c r="F573" s="20">
        <v>0.0</v>
      </c>
      <c r="G573" s="20">
        <v>0.0</v>
      </c>
      <c r="H573" s="20">
        <v>9346.62</v>
      </c>
      <c r="I573" s="20">
        <v>23880.31</v>
      </c>
      <c r="J573" s="26">
        <v>27030.47</v>
      </c>
      <c r="K573" s="20">
        <v>60257.4</v>
      </c>
    </row>
    <row r="574" ht="15.75" hidden="1" customHeight="1">
      <c r="A574" s="19" t="s">
        <v>200</v>
      </c>
      <c r="B574" s="19" t="s">
        <v>11</v>
      </c>
      <c r="C574" s="19" t="s">
        <v>201</v>
      </c>
      <c r="D574" s="19" t="s">
        <v>148</v>
      </c>
      <c r="E574" s="19" t="s">
        <v>149</v>
      </c>
      <c r="F574" s="20">
        <v>0.0</v>
      </c>
      <c r="G574" s="20">
        <v>0.0</v>
      </c>
      <c r="H574" s="20">
        <v>7558.85</v>
      </c>
      <c r="I574" s="20">
        <v>19312.61</v>
      </c>
      <c r="J574" s="26">
        <v>21860.24</v>
      </c>
      <c r="K574" s="20">
        <v>48731.7</v>
      </c>
    </row>
    <row r="575" ht="15.75" hidden="1" customHeight="1">
      <c r="A575" s="19" t="s">
        <v>200</v>
      </c>
      <c r="B575" s="19" t="s">
        <v>11</v>
      </c>
      <c r="C575" s="19" t="s">
        <v>201</v>
      </c>
      <c r="D575" s="19" t="s">
        <v>64</v>
      </c>
      <c r="E575" s="19" t="s">
        <v>65</v>
      </c>
      <c r="F575" s="20">
        <v>0.0</v>
      </c>
      <c r="G575" s="20">
        <v>0.0</v>
      </c>
      <c r="H575" s="20">
        <v>1059878.11</v>
      </c>
      <c r="I575" s="20">
        <v>2707952.46</v>
      </c>
      <c r="J575" s="26">
        <v>3065171.3</v>
      </c>
      <c r="K575" s="20">
        <v>6833001.87</v>
      </c>
    </row>
    <row r="576" ht="15.75" hidden="1" customHeight="1">
      <c r="A576" s="19" t="s">
        <v>200</v>
      </c>
      <c r="B576" s="19" t="s">
        <v>11</v>
      </c>
      <c r="C576" s="19" t="s">
        <v>201</v>
      </c>
      <c r="D576" s="19" t="s">
        <v>17</v>
      </c>
      <c r="E576" s="19" t="s">
        <v>18</v>
      </c>
      <c r="F576" s="20">
        <v>0.0</v>
      </c>
      <c r="G576" s="20">
        <v>0.0</v>
      </c>
      <c r="H576" s="20">
        <v>128347.87</v>
      </c>
      <c r="I576" s="20">
        <v>327924.43</v>
      </c>
      <c r="J576" s="26">
        <v>371182.5</v>
      </c>
      <c r="K576" s="20">
        <v>827454.8</v>
      </c>
    </row>
    <row r="577" ht="15.75" hidden="1" customHeight="1">
      <c r="A577" s="19" t="s">
        <v>200</v>
      </c>
      <c r="B577" s="19" t="s">
        <v>11</v>
      </c>
      <c r="C577" s="19" t="s">
        <v>201</v>
      </c>
      <c r="D577" s="19" t="s">
        <v>19</v>
      </c>
      <c r="E577" s="19" t="s">
        <v>20</v>
      </c>
      <c r="F577" s="20">
        <v>0.0</v>
      </c>
      <c r="G577" s="20">
        <v>0.0</v>
      </c>
      <c r="H577" s="20">
        <v>41489.11</v>
      </c>
      <c r="I577" s="20">
        <v>106003.25</v>
      </c>
      <c r="J577" s="26">
        <v>119986.64</v>
      </c>
      <c r="K577" s="20">
        <v>267479.0</v>
      </c>
    </row>
    <row r="578" ht="15.75" hidden="1" customHeight="1">
      <c r="A578" s="19" t="s">
        <v>200</v>
      </c>
      <c r="B578" s="19" t="s">
        <v>11</v>
      </c>
      <c r="C578" s="19" t="s">
        <v>201</v>
      </c>
      <c r="D578" s="19" t="s">
        <v>21</v>
      </c>
      <c r="E578" s="19" t="s">
        <v>22</v>
      </c>
      <c r="F578" s="20">
        <v>0.0</v>
      </c>
      <c r="G578" s="20">
        <v>0.0</v>
      </c>
      <c r="H578" s="20">
        <v>0.0</v>
      </c>
      <c r="I578" s="20">
        <v>0.0</v>
      </c>
      <c r="J578" s="26">
        <v>-420698.87</v>
      </c>
      <c r="K578" s="20">
        <v>-420698.87</v>
      </c>
    </row>
    <row r="579" ht="15.75" hidden="1" customHeight="1">
      <c r="A579" s="19" t="s">
        <v>202</v>
      </c>
      <c r="B579" s="19" t="s">
        <v>11</v>
      </c>
      <c r="C579" s="19" t="s">
        <v>203</v>
      </c>
      <c r="D579" s="19" t="s">
        <v>13</v>
      </c>
      <c r="E579" s="19" t="s">
        <v>14</v>
      </c>
      <c r="F579" s="20">
        <v>0.0</v>
      </c>
      <c r="G579" s="20">
        <v>2.584035437E7</v>
      </c>
      <c r="H579" s="20">
        <v>3356502.19</v>
      </c>
      <c r="I579" s="20">
        <v>1.4544676592E8</v>
      </c>
      <c r="J579" s="26">
        <v>1.4841022757E8</v>
      </c>
      <c r="K579" s="20">
        <v>3.2305385005E8</v>
      </c>
    </row>
    <row r="580" ht="15.75" hidden="1" customHeight="1">
      <c r="A580" s="19" t="s">
        <v>202</v>
      </c>
      <c r="B580" s="19" t="s">
        <v>11</v>
      </c>
      <c r="C580" s="19" t="s">
        <v>203</v>
      </c>
      <c r="D580" s="19" t="s">
        <v>31</v>
      </c>
      <c r="E580" s="19" t="s">
        <v>32</v>
      </c>
      <c r="F580" s="20">
        <v>0.0</v>
      </c>
      <c r="G580" s="20">
        <v>81509.08</v>
      </c>
      <c r="H580" s="20">
        <v>10587.53</v>
      </c>
      <c r="I580" s="20">
        <v>458787.54</v>
      </c>
      <c r="J580" s="26">
        <v>468135.29</v>
      </c>
      <c r="K580" s="20">
        <v>1019019.44</v>
      </c>
    </row>
    <row r="581" ht="15.75" hidden="1" customHeight="1">
      <c r="A581" s="19" t="s">
        <v>202</v>
      </c>
      <c r="B581" s="19" t="s">
        <v>11</v>
      </c>
      <c r="C581" s="19" t="s">
        <v>203</v>
      </c>
      <c r="D581" s="19" t="s">
        <v>33</v>
      </c>
      <c r="E581" s="19" t="s">
        <v>34</v>
      </c>
      <c r="F581" s="20">
        <v>0.0</v>
      </c>
      <c r="G581" s="20">
        <v>24586.04</v>
      </c>
      <c r="H581" s="20">
        <v>3193.57</v>
      </c>
      <c r="I581" s="20">
        <v>138386.64</v>
      </c>
      <c r="J581" s="26">
        <v>141206.26</v>
      </c>
      <c r="K581" s="20">
        <v>307372.51</v>
      </c>
    </row>
    <row r="582" ht="15.75" hidden="1" customHeight="1">
      <c r="A582" s="19" t="s">
        <v>202</v>
      </c>
      <c r="B582" s="19" t="s">
        <v>11</v>
      </c>
      <c r="C582" s="19" t="s">
        <v>203</v>
      </c>
      <c r="D582" s="19" t="s">
        <v>17</v>
      </c>
      <c r="E582" s="19" t="s">
        <v>18</v>
      </c>
      <c r="F582" s="20">
        <v>0.0</v>
      </c>
      <c r="G582" s="20">
        <v>192320.43</v>
      </c>
      <c r="H582" s="20">
        <v>24981.23</v>
      </c>
      <c r="I582" s="20">
        <v>1082507.75</v>
      </c>
      <c r="J582" s="26">
        <v>1104563.72</v>
      </c>
      <c r="K582" s="20">
        <v>2404373.13</v>
      </c>
    </row>
    <row r="583" ht="15.75" hidden="1" customHeight="1">
      <c r="A583" s="19" t="s">
        <v>202</v>
      </c>
      <c r="B583" s="19" t="s">
        <v>11</v>
      </c>
      <c r="C583" s="19" t="s">
        <v>203</v>
      </c>
      <c r="D583" s="19" t="s">
        <v>19</v>
      </c>
      <c r="E583" s="19" t="s">
        <v>20</v>
      </c>
      <c r="F583" s="20">
        <v>0.0</v>
      </c>
      <c r="G583" s="20">
        <v>133640.12</v>
      </c>
      <c r="H583" s="20">
        <v>17359.02</v>
      </c>
      <c r="I583" s="20">
        <v>752215.77</v>
      </c>
      <c r="J583" s="26">
        <v>767542.08</v>
      </c>
      <c r="K583" s="20">
        <v>1670756.99</v>
      </c>
    </row>
    <row r="584" ht="15.75" hidden="1" customHeight="1">
      <c r="A584" s="19" t="s">
        <v>202</v>
      </c>
      <c r="B584" s="19" t="s">
        <v>11</v>
      </c>
      <c r="C584" s="19" t="s">
        <v>203</v>
      </c>
      <c r="D584" s="19" t="s">
        <v>21</v>
      </c>
      <c r="E584" s="19" t="s">
        <v>22</v>
      </c>
      <c r="F584" s="20">
        <v>0.0</v>
      </c>
      <c r="G584" s="20">
        <v>153491.76</v>
      </c>
      <c r="H584" s="20">
        <v>19937.63</v>
      </c>
      <c r="I584" s="20">
        <v>863954.11</v>
      </c>
      <c r="J584" s="26">
        <v>881557.07</v>
      </c>
      <c r="K584" s="20">
        <v>1918940.57</v>
      </c>
    </row>
    <row r="585" ht="15.75" hidden="1" customHeight="1">
      <c r="A585" s="19" t="s">
        <v>202</v>
      </c>
      <c r="B585" s="19" t="s">
        <v>11</v>
      </c>
      <c r="C585" s="19" t="s">
        <v>203</v>
      </c>
      <c r="D585" s="19" t="s">
        <v>39</v>
      </c>
      <c r="E585" s="19" t="s">
        <v>40</v>
      </c>
      <c r="F585" s="20">
        <v>0.0</v>
      </c>
      <c r="G585" s="20">
        <v>2.53325522E7</v>
      </c>
      <c r="H585" s="20">
        <v>3290541.83</v>
      </c>
      <c r="I585" s="20">
        <v>1.4258851627E8</v>
      </c>
      <c r="J585" s="26">
        <v>1.454937414E8</v>
      </c>
      <c r="K585" s="20">
        <v>3.167053517E8</v>
      </c>
    </row>
    <row r="586" ht="15.75" hidden="1" customHeight="1">
      <c r="A586" s="19" t="s">
        <v>204</v>
      </c>
      <c r="B586" s="19" t="s">
        <v>11</v>
      </c>
      <c r="C586" s="19" t="s">
        <v>205</v>
      </c>
      <c r="D586" s="19" t="s">
        <v>13</v>
      </c>
      <c r="E586" s="19" t="s">
        <v>14</v>
      </c>
      <c r="F586" s="20">
        <v>0.0</v>
      </c>
      <c r="G586" s="20">
        <v>1.216921168E7</v>
      </c>
      <c r="H586" s="20">
        <v>1113882.27</v>
      </c>
      <c r="I586" s="20">
        <v>7.663670388E7</v>
      </c>
      <c r="J586" s="26">
        <v>7.572701657E7</v>
      </c>
      <c r="K586" s="20">
        <v>1.656468144E8</v>
      </c>
    </row>
    <row r="587" ht="15.75" hidden="1" customHeight="1">
      <c r="A587" s="19" t="s">
        <v>204</v>
      </c>
      <c r="B587" s="19" t="s">
        <v>11</v>
      </c>
      <c r="C587" s="19" t="s">
        <v>205</v>
      </c>
      <c r="D587" s="19" t="s">
        <v>15</v>
      </c>
      <c r="E587" s="19" t="s">
        <v>16</v>
      </c>
      <c r="F587" s="20">
        <v>0.0</v>
      </c>
      <c r="G587" s="20">
        <v>3100312.46</v>
      </c>
      <c r="H587" s="20">
        <v>283780.35</v>
      </c>
      <c r="I587" s="20">
        <v>1.952449629E7</v>
      </c>
      <c r="J587" s="26">
        <v>1.929273806E7</v>
      </c>
      <c r="K587" s="20">
        <v>4.220132716E7</v>
      </c>
    </row>
    <row r="588" ht="15.75" hidden="1" customHeight="1">
      <c r="A588" s="19" t="s">
        <v>204</v>
      </c>
      <c r="B588" s="19" t="s">
        <v>11</v>
      </c>
      <c r="C588" s="19" t="s">
        <v>205</v>
      </c>
      <c r="D588" s="19" t="s">
        <v>33</v>
      </c>
      <c r="E588" s="19" t="s">
        <v>34</v>
      </c>
      <c r="F588" s="20">
        <v>0.0</v>
      </c>
      <c r="G588" s="20">
        <v>0.0</v>
      </c>
      <c r="H588" s="20">
        <v>0.0</v>
      </c>
      <c r="I588" s="20">
        <v>0.0</v>
      </c>
      <c r="J588" s="26">
        <v>-82754.62</v>
      </c>
      <c r="K588" s="20">
        <v>-82754.62</v>
      </c>
    </row>
    <row r="589" ht="15.75" hidden="1" customHeight="1">
      <c r="A589" s="19" t="s">
        <v>204</v>
      </c>
      <c r="B589" s="19" t="s">
        <v>11</v>
      </c>
      <c r="C589" s="19" t="s">
        <v>205</v>
      </c>
      <c r="D589" s="19" t="s">
        <v>17</v>
      </c>
      <c r="E589" s="19" t="s">
        <v>18</v>
      </c>
      <c r="F589" s="20">
        <v>0.0</v>
      </c>
      <c r="G589" s="20">
        <v>275383.91</v>
      </c>
      <c r="H589" s="20">
        <v>25206.67</v>
      </c>
      <c r="I589" s="20">
        <v>1734254.95</v>
      </c>
      <c r="J589" s="26">
        <v>1713669.12</v>
      </c>
      <c r="K589" s="20">
        <v>3748514.65</v>
      </c>
    </row>
    <row r="590" ht="15.75" hidden="1" customHeight="1">
      <c r="A590" s="19" t="s">
        <v>204</v>
      </c>
      <c r="B590" s="19" t="s">
        <v>11</v>
      </c>
      <c r="C590" s="19" t="s">
        <v>205</v>
      </c>
      <c r="D590" s="19" t="s">
        <v>19</v>
      </c>
      <c r="E590" s="19" t="s">
        <v>20</v>
      </c>
      <c r="F590" s="20">
        <v>0.0</v>
      </c>
      <c r="G590" s="20">
        <v>0.0</v>
      </c>
      <c r="H590" s="20">
        <v>0.0</v>
      </c>
      <c r="I590" s="20">
        <v>0.0</v>
      </c>
      <c r="J590" s="26">
        <v>-30128.7</v>
      </c>
      <c r="K590" s="20">
        <v>-30128.7</v>
      </c>
    </row>
    <row r="591" ht="15.75" hidden="1" customHeight="1">
      <c r="A591" s="19" t="s">
        <v>204</v>
      </c>
      <c r="B591" s="19" t="s">
        <v>11</v>
      </c>
      <c r="C591" s="19" t="s">
        <v>205</v>
      </c>
      <c r="D591" s="19" t="s">
        <v>21</v>
      </c>
      <c r="E591" s="19" t="s">
        <v>22</v>
      </c>
      <c r="F591" s="20">
        <v>0.0</v>
      </c>
      <c r="G591" s="20">
        <v>135095.95</v>
      </c>
      <c r="H591" s="20">
        <v>12365.71</v>
      </c>
      <c r="I591" s="20">
        <v>850778.88</v>
      </c>
      <c r="J591" s="26">
        <v>840680.03</v>
      </c>
      <c r="K591" s="20">
        <v>1838920.57</v>
      </c>
    </row>
    <row r="592" ht="15.75" hidden="1" customHeight="1">
      <c r="A592" s="19" t="s">
        <v>206</v>
      </c>
      <c r="B592" s="19" t="s">
        <v>11</v>
      </c>
      <c r="C592" s="19" t="s">
        <v>207</v>
      </c>
      <c r="D592" s="19" t="s">
        <v>13</v>
      </c>
      <c r="E592" s="19" t="s">
        <v>14</v>
      </c>
      <c r="F592" s="20">
        <v>0.0</v>
      </c>
      <c r="G592" s="20">
        <v>0.0</v>
      </c>
      <c r="H592" s="20">
        <v>4575267.25</v>
      </c>
      <c r="I592" s="20">
        <v>1.3349393725E8</v>
      </c>
      <c r="J592" s="26">
        <v>1.8336521476E8</v>
      </c>
      <c r="K592" s="20">
        <v>3.2143441926E8</v>
      </c>
    </row>
    <row r="593" ht="15.75" hidden="1" customHeight="1">
      <c r="A593" s="19" t="s">
        <v>206</v>
      </c>
      <c r="B593" s="19" t="s">
        <v>11</v>
      </c>
      <c r="C593" s="19" t="s">
        <v>207</v>
      </c>
      <c r="D593" s="19" t="s">
        <v>17</v>
      </c>
      <c r="E593" s="19" t="s">
        <v>18</v>
      </c>
      <c r="F593" s="20">
        <v>0.0</v>
      </c>
      <c r="G593" s="20">
        <v>0.0</v>
      </c>
      <c r="H593" s="20">
        <v>52436.39</v>
      </c>
      <c r="I593" s="20">
        <v>1529952.27</v>
      </c>
      <c r="J593" s="26">
        <v>2101518.86</v>
      </c>
      <c r="K593" s="20">
        <v>3683907.52</v>
      </c>
    </row>
    <row r="594" ht="15.75" hidden="1" customHeight="1">
      <c r="A594" s="19" t="s">
        <v>206</v>
      </c>
      <c r="B594" s="19" t="s">
        <v>11</v>
      </c>
      <c r="C594" s="19" t="s">
        <v>207</v>
      </c>
      <c r="D594" s="19" t="s">
        <v>19</v>
      </c>
      <c r="E594" s="19" t="s">
        <v>20</v>
      </c>
      <c r="F594" s="20">
        <v>0.0</v>
      </c>
      <c r="G594" s="20">
        <v>0.0</v>
      </c>
      <c r="H594" s="20">
        <v>208.71</v>
      </c>
      <c r="I594" s="20">
        <v>6089.55</v>
      </c>
      <c r="J594" s="26">
        <v>8364.5</v>
      </c>
      <c r="K594" s="20">
        <v>14662.76</v>
      </c>
    </row>
    <row r="595" ht="15.75" hidden="1" customHeight="1">
      <c r="A595" s="19" t="s">
        <v>206</v>
      </c>
      <c r="B595" s="19" t="s">
        <v>11</v>
      </c>
      <c r="C595" s="19" t="s">
        <v>207</v>
      </c>
      <c r="D595" s="19" t="s">
        <v>21</v>
      </c>
      <c r="E595" s="19" t="s">
        <v>22</v>
      </c>
      <c r="F595" s="20">
        <v>0.0</v>
      </c>
      <c r="G595" s="20">
        <v>0.0</v>
      </c>
      <c r="H595" s="20">
        <v>15970.55</v>
      </c>
      <c r="I595" s="20">
        <v>465977.37</v>
      </c>
      <c r="J595" s="26">
        <v>640059.32</v>
      </c>
      <c r="K595" s="20">
        <v>1122007.24</v>
      </c>
    </row>
    <row r="596" ht="15.75" hidden="1" customHeight="1">
      <c r="A596" s="19" t="s">
        <v>206</v>
      </c>
      <c r="B596" s="19" t="s">
        <v>11</v>
      </c>
      <c r="C596" s="19" t="s">
        <v>207</v>
      </c>
      <c r="D596" s="19" t="s">
        <v>39</v>
      </c>
      <c r="E596" s="19" t="s">
        <v>40</v>
      </c>
      <c r="F596" s="20">
        <v>0.0</v>
      </c>
      <c r="G596" s="20">
        <v>0.0</v>
      </c>
      <c r="H596" s="20">
        <v>2531117.1</v>
      </c>
      <c r="I596" s="20">
        <v>7.385115856E7</v>
      </c>
      <c r="J596" s="26">
        <v>1.0144081316E8</v>
      </c>
      <c r="K596" s="20">
        <v>1.7782308882E8</v>
      </c>
    </row>
    <row r="597" ht="15.75" hidden="1" customHeight="1">
      <c r="A597" s="19" t="s">
        <v>208</v>
      </c>
      <c r="B597" s="19" t="s">
        <v>11</v>
      </c>
      <c r="C597" s="19" t="s">
        <v>209</v>
      </c>
      <c r="D597" s="19" t="s">
        <v>13</v>
      </c>
      <c r="E597" s="19" t="s">
        <v>14</v>
      </c>
      <c r="F597" s="20">
        <v>0.0</v>
      </c>
      <c r="G597" s="20">
        <v>949666.74</v>
      </c>
      <c r="H597" s="20">
        <v>1244090.19</v>
      </c>
      <c r="I597" s="20">
        <v>1.0511134186E8</v>
      </c>
      <c r="J597" s="26">
        <v>1.3938536599E8</v>
      </c>
      <c r="K597" s="20">
        <v>2.4669046478E8</v>
      </c>
    </row>
    <row r="598" ht="15.75" hidden="1" customHeight="1">
      <c r="A598" s="19" t="s">
        <v>208</v>
      </c>
      <c r="B598" s="19" t="s">
        <v>11</v>
      </c>
      <c r="C598" s="19" t="s">
        <v>209</v>
      </c>
      <c r="D598" s="19" t="s">
        <v>15</v>
      </c>
      <c r="E598" s="19" t="s">
        <v>16</v>
      </c>
      <c r="F598" s="20">
        <v>0.0</v>
      </c>
      <c r="G598" s="20">
        <v>5020.37</v>
      </c>
      <c r="H598" s="20">
        <v>6576.83</v>
      </c>
      <c r="I598" s="20">
        <v>555666.48</v>
      </c>
      <c r="J598" s="26">
        <v>736854.61</v>
      </c>
      <c r="K598" s="20">
        <v>1304118.29</v>
      </c>
    </row>
    <row r="599" ht="15.75" hidden="1" customHeight="1">
      <c r="A599" s="19" t="s">
        <v>208</v>
      </c>
      <c r="B599" s="19" t="s">
        <v>11</v>
      </c>
      <c r="C599" s="19" t="s">
        <v>209</v>
      </c>
      <c r="D599" s="19" t="s">
        <v>17</v>
      </c>
      <c r="E599" s="19" t="s">
        <v>18</v>
      </c>
      <c r="F599" s="20">
        <v>0.0</v>
      </c>
      <c r="G599" s="20">
        <v>6858.51</v>
      </c>
      <c r="H599" s="20">
        <v>8984.83</v>
      </c>
      <c r="I599" s="20">
        <v>759115.3</v>
      </c>
      <c r="J599" s="26">
        <v>1006642.69</v>
      </c>
      <c r="K599" s="20">
        <v>1781601.33</v>
      </c>
    </row>
    <row r="600" ht="15.75" hidden="1" customHeight="1">
      <c r="A600" s="19" t="s">
        <v>208</v>
      </c>
      <c r="B600" s="19" t="s">
        <v>11</v>
      </c>
      <c r="C600" s="19" t="s">
        <v>209</v>
      </c>
      <c r="D600" s="19" t="s">
        <v>19</v>
      </c>
      <c r="E600" s="19" t="s">
        <v>20</v>
      </c>
      <c r="F600" s="20">
        <v>0.0</v>
      </c>
      <c r="G600" s="20">
        <v>0.0</v>
      </c>
      <c r="H600" s="20">
        <v>0.0</v>
      </c>
      <c r="I600" s="20">
        <v>0.0</v>
      </c>
      <c r="J600" s="26">
        <v>-333824.4</v>
      </c>
      <c r="K600" s="20">
        <v>-333824.4</v>
      </c>
    </row>
    <row r="601" ht="15.75" hidden="1" customHeight="1">
      <c r="A601" s="19" t="s">
        <v>208</v>
      </c>
      <c r="B601" s="19" t="s">
        <v>11</v>
      </c>
      <c r="C601" s="19" t="s">
        <v>209</v>
      </c>
      <c r="D601" s="19" t="s">
        <v>21</v>
      </c>
      <c r="E601" s="19" t="s">
        <v>22</v>
      </c>
      <c r="F601" s="20">
        <v>0.0</v>
      </c>
      <c r="G601" s="20">
        <v>2976.38</v>
      </c>
      <c r="H601" s="20">
        <v>3899.15</v>
      </c>
      <c r="I601" s="20">
        <v>329433.36</v>
      </c>
      <c r="J601" s="26">
        <v>436852.85</v>
      </c>
      <c r="K601" s="20">
        <v>773161.74</v>
      </c>
    </row>
    <row r="602" ht="15.75" hidden="1" customHeight="1">
      <c r="A602" s="19" t="s">
        <v>210</v>
      </c>
      <c r="B602" s="19" t="s">
        <v>11</v>
      </c>
      <c r="C602" s="19" t="s">
        <v>211</v>
      </c>
      <c r="D602" s="19" t="s">
        <v>13</v>
      </c>
      <c r="E602" s="19" t="s">
        <v>14</v>
      </c>
      <c r="F602" s="20">
        <v>0.0</v>
      </c>
      <c r="G602" s="20">
        <v>1.065188229E7</v>
      </c>
      <c r="H602" s="20">
        <v>1127374.67</v>
      </c>
      <c r="I602" s="20">
        <v>3.791552005E7</v>
      </c>
      <c r="J602" s="26">
        <v>3.758419093E7</v>
      </c>
      <c r="K602" s="20">
        <v>8.727896794E7</v>
      </c>
    </row>
    <row r="603" ht="15.75" hidden="1" customHeight="1">
      <c r="A603" s="19" t="s">
        <v>210</v>
      </c>
      <c r="B603" s="19" t="s">
        <v>11</v>
      </c>
      <c r="C603" s="19" t="s">
        <v>211</v>
      </c>
      <c r="D603" s="19" t="s">
        <v>15</v>
      </c>
      <c r="E603" s="19" t="s">
        <v>16</v>
      </c>
      <c r="F603" s="20">
        <v>0.0</v>
      </c>
      <c r="G603" s="20">
        <v>2.340164949E7</v>
      </c>
      <c r="H603" s="20">
        <v>2476785.44</v>
      </c>
      <c r="I603" s="20">
        <v>8.329849004E7</v>
      </c>
      <c r="J603" s="26">
        <v>8.257057665E7</v>
      </c>
      <c r="K603" s="20">
        <v>1.9174750162E8</v>
      </c>
    </row>
    <row r="604" ht="15.75" hidden="1" customHeight="1">
      <c r="A604" s="19" t="s">
        <v>210</v>
      </c>
      <c r="B604" s="19" t="s">
        <v>11</v>
      </c>
      <c r="C604" s="19" t="s">
        <v>211</v>
      </c>
      <c r="D604" s="19" t="s">
        <v>17</v>
      </c>
      <c r="E604" s="19" t="s">
        <v>18</v>
      </c>
      <c r="F604" s="20">
        <v>0.0</v>
      </c>
      <c r="G604" s="20">
        <v>875400.21</v>
      </c>
      <c r="H604" s="20">
        <v>92650.67</v>
      </c>
      <c r="I604" s="20">
        <v>3115998.98</v>
      </c>
      <c r="J604" s="26">
        <v>3088769.47</v>
      </c>
      <c r="K604" s="20">
        <v>7172819.33</v>
      </c>
    </row>
    <row r="605" ht="15.75" hidden="1" customHeight="1">
      <c r="A605" s="19" t="s">
        <v>210</v>
      </c>
      <c r="B605" s="19" t="s">
        <v>11</v>
      </c>
      <c r="C605" s="19" t="s">
        <v>211</v>
      </c>
      <c r="D605" s="19" t="s">
        <v>19</v>
      </c>
      <c r="E605" s="19" t="s">
        <v>20</v>
      </c>
      <c r="F605" s="20">
        <v>0.0</v>
      </c>
      <c r="G605" s="20">
        <v>22036.99</v>
      </c>
      <c r="H605" s="20">
        <v>2332.35</v>
      </c>
      <c r="I605" s="20">
        <v>78440.98</v>
      </c>
      <c r="J605" s="26">
        <v>77755.51</v>
      </c>
      <c r="K605" s="20">
        <v>180565.83</v>
      </c>
    </row>
    <row r="606" ht="15.75" hidden="1" customHeight="1">
      <c r="A606" s="19" t="s">
        <v>210</v>
      </c>
      <c r="B606" s="19" t="s">
        <v>11</v>
      </c>
      <c r="C606" s="19" t="s">
        <v>211</v>
      </c>
      <c r="D606" s="19" t="s">
        <v>21</v>
      </c>
      <c r="E606" s="19" t="s">
        <v>22</v>
      </c>
      <c r="F606" s="20">
        <v>0.0</v>
      </c>
      <c r="G606" s="20">
        <v>106745.57</v>
      </c>
      <c r="H606" s="20">
        <v>11297.75</v>
      </c>
      <c r="I606" s="20">
        <v>379962.34</v>
      </c>
      <c r="J606" s="26">
        <v>376642.0</v>
      </c>
      <c r="K606" s="20">
        <v>874647.66</v>
      </c>
    </row>
    <row r="607" ht="15.75" hidden="1" customHeight="1">
      <c r="A607" s="19" t="s">
        <v>210</v>
      </c>
      <c r="B607" s="19" t="s">
        <v>11</v>
      </c>
      <c r="C607" s="19" t="s">
        <v>211</v>
      </c>
      <c r="D607" s="19" t="s">
        <v>39</v>
      </c>
      <c r="E607" s="19" t="s">
        <v>40</v>
      </c>
      <c r="F607" s="20">
        <v>0.0</v>
      </c>
      <c r="G607" s="20">
        <v>2531774.45</v>
      </c>
      <c r="H607" s="20">
        <v>267958.12</v>
      </c>
      <c r="I607" s="20">
        <v>9011885.61</v>
      </c>
      <c r="J607" s="26">
        <v>8933134.21</v>
      </c>
      <c r="K607" s="20">
        <v>2.074475239E7</v>
      </c>
    </row>
    <row r="608" ht="15.75" hidden="1" customHeight="1">
      <c r="A608" s="19" t="s">
        <v>212</v>
      </c>
      <c r="B608" s="19" t="s">
        <v>11</v>
      </c>
      <c r="C608" s="19" t="s">
        <v>213</v>
      </c>
      <c r="D608" s="19" t="s">
        <v>13</v>
      </c>
      <c r="E608" s="19" t="s">
        <v>14</v>
      </c>
      <c r="F608" s="20">
        <v>0.0</v>
      </c>
      <c r="G608" s="20">
        <v>939051.11</v>
      </c>
      <c r="H608" s="20">
        <v>452631.68</v>
      </c>
      <c r="I608" s="20">
        <v>3.922113298E7</v>
      </c>
      <c r="J608" s="26">
        <v>3.315450147E7</v>
      </c>
      <c r="K608" s="20">
        <v>7.376731724E7</v>
      </c>
    </row>
    <row r="609" ht="15.75" hidden="1" customHeight="1">
      <c r="A609" s="19" t="s">
        <v>212</v>
      </c>
      <c r="B609" s="19" t="s">
        <v>11</v>
      </c>
      <c r="C609" s="19" t="s">
        <v>213</v>
      </c>
      <c r="D609" s="19" t="s">
        <v>15</v>
      </c>
      <c r="E609" s="19" t="s">
        <v>16</v>
      </c>
      <c r="F609" s="20">
        <v>0.0</v>
      </c>
      <c r="G609" s="20">
        <v>76955.3</v>
      </c>
      <c r="H609" s="20">
        <v>37093.2</v>
      </c>
      <c r="I609" s="20">
        <v>3214174.49</v>
      </c>
      <c r="J609" s="26">
        <v>2717013.63</v>
      </c>
      <c r="K609" s="20">
        <v>6045236.62</v>
      </c>
    </row>
    <row r="610" ht="15.75" hidden="1" customHeight="1">
      <c r="A610" s="19" t="s">
        <v>212</v>
      </c>
      <c r="B610" s="19" t="s">
        <v>11</v>
      </c>
      <c r="C610" s="19" t="s">
        <v>213</v>
      </c>
      <c r="D610" s="19" t="s">
        <v>17</v>
      </c>
      <c r="E610" s="19" t="s">
        <v>18</v>
      </c>
      <c r="F610" s="20">
        <v>0.0</v>
      </c>
      <c r="G610" s="20">
        <v>29879.53</v>
      </c>
      <c r="H610" s="20">
        <v>14402.22</v>
      </c>
      <c r="I610" s="20">
        <v>1247971.37</v>
      </c>
      <c r="J610" s="26">
        <v>1054938.13</v>
      </c>
      <c r="K610" s="20">
        <v>2347191.25</v>
      </c>
    </row>
    <row r="611" ht="15.75" hidden="1" customHeight="1">
      <c r="A611" s="19" t="s">
        <v>212</v>
      </c>
      <c r="B611" s="19" t="s">
        <v>11</v>
      </c>
      <c r="C611" s="19" t="s">
        <v>213</v>
      </c>
      <c r="D611" s="19" t="s">
        <v>19</v>
      </c>
      <c r="E611" s="19" t="s">
        <v>20</v>
      </c>
      <c r="F611" s="20">
        <v>0.0</v>
      </c>
      <c r="G611" s="20">
        <v>0.0</v>
      </c>
      <c r="H611" s="20">
        <v>0.0</v>
      </c>
      <c r="I611" s="20">
        <v>0.0</v>
      </c>
      <c r="J611" s="26">
        <v>-25107.25</v>
      </c>
      <c r="K611" s="20">
        <v>-25107.25</v>
      </c>
    </row>
    <row r="612" ht="15.75" hidden="1" customHeight="1">
      <c r="A612" s="19" t="s">
        <v>212</v>
      </c>
      <c r="B612" s="19" t="s">
        <v>11</v>
      </c>
      <c r="C612" s="19" t="s">
        <v>213</v>
      </c>
      <c r="D612" s="19" t="s">
        <v>21</v>
      </c>
      <c r="E612" s="19" t="s">
        <v>22</v>
      </c>
      <c r="F612" s="20">
        <v>0.0</v>
      </c>
      <c r="G612" s="20">
        <v>7539.06</v>
      </c>
      <c r="H612" s="20">
        <v>3633.9</v>
      </c>
      <c r="I612" s="20">
        <v>314882.16</v>
      </c>
      <c r="J612" s="26">
        <v>266176.94</v>
      </c>
      <c r="K612" s="20">
        <v>592232.06</v>
      </c>
    </row>
    <row r="613" ht="15.75" hidden="1" customHeight="1">
      <c r="A613" s="19" t="s">
        <v>214</v>
      </c>
      <c r="B613" s="19" t="s">
        <v>11</v>
      </c>
      <c r="C613" s="19" t="s">
        <v>215</v>
      </c>
      <c r="D613" s="19" t="s">
        <v>13</v>
      </c>
      <c r="E613" s="19" t="s">
        <v>14</v>
      </c>
      <c r="F613" s="20">
        <v>0.0</v>
      </c>
      <c r="G613" s="20">
        <v>4.408891533E7</v>
      </c>
      <c r="H613" s="20">
        <v>3824996.9</v>
      </c>
      <c r="I613" s="20">
        <v>3.3047485788E8</v>
      </c>
      <c r="J613" s="26">
        <v>3.7040458195E8</v>
      </c>
      <c r="K613" s="20">
        <v>7.4879335206E8</v>
      </c>
    </row>
    <row r="614" ht="15.75" hidden="1" customHeight="1">
      <c r="A614" s="19" t="s">
        <v>214</v>
      </c>
      <c r="B614" s="19" t="s">
        <v>11</v>
      </c>
      <c r="C614" s="19" t="s">
        <v>215</v>
      </c>
      <c r="D614" s="19" t="s">
        <v>15</v>
      </c>
      <c r="E614" s="19" t="s">
        <v>16</v>
      </c>
      <c r="F614" s="20">
        <v>0.0</v>
      </c>
      <c r="G614" s="20">
        <v>7473.78</v>
      </c>
      <c r="H614" s="20">
        <v>648.4</v>
      </c>
      <c r="I614" s="20">
        <v>56020.81</v>
      </c>
      <c r="J614" s="26">
        <v>62789.55</v>
      </c>
      <c r="K614" s="20">
        <v>126932.54</v>
      </c>
    </row>
    <row r="615" ht="15.75" hidden="1" customHeight="1">
      <c r="A615" s="19" t="s">
        <v>214</v>
      </c>
      <c r="B615" s="19" t="s">
        <v>11</v>
      </c>
      <c r="C615" s="19" t="s">
        <v>215</v>
      </c>
      <c r="D615" s="19" t="s">
        <v>56</v>
      </c>
      <c r="E615" s="19" t="s">
        <v>57</v>
      </c>
      <c r="F615" s="20">
        <v>0.0</v>
      </c>
      <c r="G615" s="20">
        <v>4013113.79</v>
      </c>
      <c r="H615" s="20">
        <v>348163.43</v>
      </c>
      <c r="I615" s="20">
        <v>3.008087638E7</v>
      </c>
      <c r="J615" s="26">
        <v>3.371540731E7</v>
      </c>
      <c r="K615" s="20">
        <v>6.815756091E7</v>
      </c>
    </row>
    <row r="616" ht="15.75" hidden="1" customHeight="1">
      <c r="A616" s="19" t="s">
        <v>214</v>
      </c>
      <c r="B616" s="19" t="s">
        <v>11</v>
      </c>
      <c r="C616" s="19" t="s">
        <v>215</v>
      </c>
      <c r="D616" s="19" t="s">
        <v>17</v>
      </c>
      <c r="E616" s="19" t="s">
        <v>18</v>
      </c>
      <c r="F616" s="20">
        <v>0.0</v>
      </c>
      <c r="G616" s="20">
        <v>127931.24</v>
      </c>
      <c r="H616" s="20">
        <v>11098.86</v>
      </c>
      <c r="I616" s="20">
        <v>958927.15</v>
      </c>
      <c r="J616" s="26">
        <v>1074789.81</v>
      </c>
      <c r="K616" s="20">
        <v>2172747.06</v>
      </c>
    </row>
    <row r="617" ht="15.75" hidden="1" customHeight="1">
      <c r="A617" s="19" t="s">
        <v>214</v>
      </c>
      <c r="B617" s="19" t="s">
        <v>11</v>
      </c>
      <c r="C617" s="19" t="s">
        <v>215</v>
      </c>
      <c r="D617" s="19" t="s">
        <v>19</v>
      </c>
      <c r="E617" s="19" t="s">
        <v>20</v>
      </c>
      <c r="F617" s="20">
        <v>0.0</v>
      </c>
      <c r="G617" s="20">
        <v>207265.1</v>
      </c>
      <c r="H617" s="20">
        <v>17981.58</v>
      </c>
      <c r="I617" s="20">
        <v>1553585.62</v>
      </c>
      <c r="J617" s="26">
        <v>1741298.06</v>
      </c>
      <c r="K617" s="20">
        <v>3520130.36</v>
      </c>
    </row>
    <row r="618" ht="15.75" hidden="1" customHeight="1">
      <c r="A618" s="19" t="s">
        <v>214</v>
      </c>
      <c r="B618" s="19" t="s">
        <v>11</v>
      </c>
      <c r="C618" s="19" t="s">
        <v>215</v>
      </c>
      <c r="D618" s="19" t="s">
        <v>47</v>
      </c>
      <c r="E618" s="19" t="s">
        <v>48</v>
      </c>
      <c r="F618" s="20">
        <v>0.0</v>
      </c>
      <c r="G618" s="20">
        <v>0.0</v>
      </c>
      <c r="H618" s="20">
        <v>0.0</v>
      </c>
      <c r="I618" s="20">
        <v>0.0</v>
      </c>
      <c r="J618" s="26">
        <v>-16888.32</v>
      </c>
      <c r="K618" s="20">
        <v>-16888.32</v>
      </c>
    </row>
    <row r="619" ht="15.75" hidden="1" customHeight="1">
      <c r="A619" s="19" t="s">
        <v>214</v>
      </c>
      <c r="B619" s="19" t="s">
        <v>11</v>
      </c>
      <c r="C619" s="19" t="s">
        <v>215</v>
      </c>
      <c r="D619" s="19" t="s">
        <v>21</v>
      </c>
      <c r="E619" s="19" t="s">
        <v>22</v>
      </c>
      <c r="F619" s="20">
        <v>0.0</v>
      </c>
      <c r="G619" s="20">
        <v>13953.33</v>
      </c>
      <c r="H619" s="20">
        <v>1210.54</v>
      </c>
      <c r="I619" s="20">
        <v>104589.18</v>
      </c>
      <c r="J619" s="26">
        <v>117226.2</v>
      </c>
      <c r="K619" s="20">
        <v>236979.25</v>
      </c>
    </row>
    <row r="620" ht="15.75" hidden="1" customHeight="1">
      <c r="A620" s="19" t="s">
        <v>214</v>
      </c>
      <c r="B620" s="19" t="s">
        <v>11</v>
      </c>
      <c r="C620" s="19" t="s">
        <v>215</v>
      </c>
      <c r="D620" s="19" t="s">
        <v>58</v>
      </c>
      <c r="E620" s="19" t="s">
        <v>59</v>
      </c>
      <c r="F620" s="20">
        <v>0.0</v>
      </c>
      <c r="G620" s="20">
        <v>6881003.43</v>
      </c>
      <c r="H620" s="20">
        <v>596971.29</v>
      </c>
      <c r="I620" s="20">
        <v>5.157755898E7</v>
      </c>
      <c r="J620" s="26">
        <v>5.780943305E7</v>
      </c>
      <c r="K620" s="20">
        <v>1.1686496675E8</v>
      </c>
    </row>
    <row r="621" ht="15.75" hidden="1" customHeight="1">
      <c r="A621" s="19" t="s">
        <v>216</v>
      </c>
      <c r="B621" s="19" t="s">
        <v>11</v>
      </c>
      <c r="C621" s="19" t="s">
        <v>217</v>
      </c>
      <c r="D621" s="19" t="s">
        <v>13</v>
      </c>
      <c r="E621" s="19" t="s">
        <v>14</v>
      </c>
      <c r="F621" s="20">
        <v>0.0</v>
      </c>
      <c r="G621" s="20">
        <v>1.995636823E7</v>
      </c>
      <c r="H621" s="20">
        <v>5074699.07</v>
      </c>
      <c r="I621" s="20">
        <v>1.9802562501E8</v>
      </c>
      <c r="J621" s="26">
        <v>2.109584318E8</v>
      </c>
      <c r="K621" s="20">
        <v>4.3401512411E8</v>
      </c>
    </row>
    <row r="622" ht="15.75" hidden="1" customHeight="1">
      <c r="A622" s="19" t="s">
        <v>216</v>
      </c>
      <c r="B622" s="19" t="s">
        <v>11</v>
      </c>
      <c r="C622" s="19" t="s">
        <v>217</v>
      </c>
      <c r="D622" s="19" t="s">
        <v>15</v>
      </c>
      <c r="E622" s="19" t="s">
        <v>16</v>
      </c>
      <c r="F622" s="20">
        <v>0.0</v>
      </c>
      <c r="G622" s="20">
        <v>288876.35</v>
      </c>
      <c r="H622" s="20">
        <v>73458.28</v>
      </c>
      <c r="I622" s="20">
        <v>2866499.51</v>
      </c>
      <c r="J622" s="26">
        <v>3053707.02</v>
      </c>
      <c r="K622" s="20">
        <v>6282541.16</v>
      </c>
    </row>
    <row r="623" ht="15.75" hidden="1" customHeight="1">
      <c r="A623" s="19" t="s">
        <v>216</v>
      </c>
      <c r="B623" s="19" t="s">
        <v>11</v>
      </c>
      <c r="C623" s="19" t="s">
        <v>217</v>
      </c>
      <c r="D623" s="19" t="s">
        <v>17</v>
      </c>
      <c r="E623" s="19" t="s">
        <v>18</v>
      </c>
      <c r="F623" s="20">
        <v>0.0</v>
      </c>
      <c r="G623" s="20">
        <v>311718.93</v>
      </c>
      <c r="H623" s="20">
        <v>79266.91</v>
      </c>
      <c r="I623" s="20">
        <v>3093164.78</v>
      </c>
      <c r="J623" s="26">
        <v>3295175.52</v>
      </c>
      <c r="K623" s="20">
        <v>6779326.14</v>
      </c>
    </row>
    <row r="624" ht="15.75" hidden="1" customHeight="1">
      <c r="A624" s="19" t="s">
        <v>216</v>
      </c>
      <c r="B624" s="19" t="s">
        <v>11</v>
      </c>
      <c r="C624" s="19" t="s">
        <v>217</v>
      </c>
      <c r="D624" s="19" t="s">
        <v>19</v>
      </c>
      <c r="E624" s="19" t="s">
        <v>20</v>
      </c>
      <c r="F624" s="20">
        <v>0.0</v>
      </c>
      <c r="G624" s="20">
        <v>0.0</v>
      </c>
      <c r="H624" s="20">
        <v>0.0</v>
      </c>
      <c r="I624" s="20">
        <v>0.0</v>
      </c>
      <c r="J624" s="26">
        <v>-16068.64</v>
      </c>
      <c r="K624" s="20">
        <v>-16068.64</v>
      </c>
    </row>
    <row r="625" ht="15.75" hidden="1" customHeight="1">
      <c r="A625" s="19" t="s">
        <v>216</v>
      </c>
      <c r="B625" s="19" t="s">
        <v>11</v>
      </c>
      <c r="C625" s="19" t="s">
        <v>217</v>
      </c>
      <c r="D625" s="19" t="s">
        <v>49</v>
      </c>
      <c r="E625" s="19" t="s">
        <v>50</v>
      </c>
      <c r="F625" s="20">
        <v>0.0</v>
      </c>
      <c r="G625" s="20">
        <v>16673.96</v>
      </c>
      <c r="H625" s="20">
        <v>4240.02</v>
      </c>
      <c r="I625" s="20">
        <v>165454.55</v>
      </c>
      <c r="J625" s="26">
        <v>176260.17</v>
      </c>
      <c r="K625" s="20">
        <v>362628.7</v>
      </c>
    </row>
    <row r="626" ht="15.75" hidden="1" customHeight="1">
      <c r="A626" s="19" t="s">
        <v>216</v>
      </c>
      <c r="B626" s="19" t="s">
        <v>11</v>
      </c>
      <c r="C626" s="19" t="s">
        <v>217</v>
      </c>
      <c r="D626" s="19" t="s">
        <v>21</v>
      </c>
      <c r="E626" s="19" t="s">
        <v>22</v>
      </c>
      <c r="F626" s="20">
        <v>0.0</v>
      </c>
      <c r="G626" s="20">
        <v>37668.53</v>
      </c>
      <c r="H626" s="20">
        <v>9578.72</v>
      </c>
      <c r="I626" s="20">
        <v>373782.15</v>
      </c>
      <c r="J626" s="26">
        <v>398193.39</v>
      </c>
      <c r="K626" s="20">
        <v>819222.79</v>
      </c>
    </row>
    <row r="627" ht="15.75" hidden="1" customHeight="1">
      <c r="A627" s="19" t="s">
        <v>218</v>
      </c>
      <c r="B627" s="19" t="s">
        <v>11</v>
      </c>
      <c r="C627" s="19" t="s">
        <v>219</v>
      </c>
      <c r="D627" s="19" t="s">
        <v>13</v>
      </c>
      <c r="E627" s="19" t="s">
        <v>14</v>
      </c>
      <c r="F627" s="20">
        <v>0.0</v>
      </c>
      <c r="G627" s="20">
        <v>0.0</v>
      </c>
      <c r="H627" s="20">
        <v>1.469329077E7</v>
      </c>
      <c r="I627" s="20">
        <v>1.9850864458E8</v>
      </c>
      <c r="J627" s="26">
        <v>2.0207824814E8</v>
      </c>
      <c r="K627" s="20">
        <v>4.1528018349E8</v>
      </c>
    </row>
    <row r="628" ht="15.75" hidden="1" customHeight="1">
      <c r="A628" s="19" t="s">
        <v>218</v>
      </c>
      <c r="B628" s="19" t="s">
        <v>11</v>
      </c>
      <c r="C628" s="19" t="s">
        <v>219</v>
      </c>
      <c r="D628" s="19" t="s">
        <v>33</v>
      </c>
      <c r="E628" s="19" t="s">
        <v>34</v>
      </c>
      <c r="F628" s="20">
        <v>0.0</v>
      </c>
      <c r="G628" s="20">
        <v>0.0</v>
      </c>
      <c r="H628" s="20">
        <v>16754.92</v>
      </c>
      <c r="I628" s="20">
        <v>226361.54</v>
      </c>
      <c r="J628" s="26">
        <v>230432.0</v>
      </c>
      <c r="K628" s="20">
        <v>473548.46</v>
      </c>
    </row>
    <row r="629" ht="15.75" hidden="1" customHeight="1">
      <c r="A629" s="19" t="s">
        <v>218</v>
      </c>
      <c r="B629" s="19" t="s">
        <v>11</v>
      </c>
      <c r="C629" s="19" t="s">
        <v>219</v>
      </c>
      <c r="D629" s="19" t="s">
        <v>17</v>
      </c>
      <c r="E629" s="19" t="s">
        <v>18</v>
      </c>
      <c r="F629" s="20">
        <v>0.0</v>
      </c>
      <c r="G629" s="20">
        <v>0.0</v>
      </c>
      <c r="H629" s="20">
        <v>94067.56</v>
      </c>
      <c r="I629" s="20">
        <v>1270867.4</v>
      </c>
      <c r="J629" s="26">
        <v>1293720.27</v>
      </c>
      <c r="K629" s="20">
        <v>2658655.23</v>
      </c>
    </row>
    <row r="630" ht="15.75" hidden="1" customHeight="1">
      <c r="A630" s="19" t="s">
        <v>218</v>
      </c>
      <c r="B630" s="19" t="s">
        <v>11</v>
      </c>
      <c r="C630" s="19" t="s">
        <v>219</v>
      </c>
      <c r="D630" s="19" t="s">
        <v>19</v>
      </c>
      <c r="E630" s="19" t="s">
        <v>20</v>
      </c>
      <c r="F630" s="20">
        <v>0.0</v>
      </c>
      <c r="G630" s="20">
        <v>0.0</v>
      </c>
      <c r="H630" s="20">
        <v>0.0</v>
      </c>
      <c r="I630" s="20">
        <v>0.0</v>
      </c>
      <c r="J630" s="26">
        <v>-72110.35</v>
      </c>
      <c r="K630" s="20">
        <v>-72110.35</v>
      </c>
    </row>
    <row r="631" ht="15.75" hidden="1" customHeight="1">
      <c r="A631" s="19" t="s">
        <v>218</v>
      </c>
      <c r="B631" s="19" t="s">
        <v>11</v>
      </c>
      <c r="C631" s="19" t="s">
        <v>219</v>
      </c>
      <c r="D631" s="19" t="s">
        <v>21</v>
      </c>
      <c r="E631" s="19" t="s">
        <v>22</v>
      </c>
      <c r="F631" s="20">
        <v>0.0</v>
      </c>
      <c r="G631" s="20">
        <v>0.0</v>
      </c>
      <c r="H631" s="20">
        <v>65563.75</v>
      </c>
      <c r="I631" s="20">
        <v>885776.48</v>
      </c>
      <c r="J631" s="26">
        <v>901704.61</v>
      </c>
      <c r="K631" s="20">
        <v>1853044.84</v>
      </c>
    </row>
    <row r="632" ht="15.75" hidden="1" customHeight="1">
      <c r="A632" s="19" t="s">
        <v>220</v>
      </c>
      <c r="B632" s="19" t="s">
        <v>11</v>
      </c>
      <c r="C632" s="19" t="s">
        <v>221</v>
      </c>
      <c r="D632" s="19" t="s">
        <v>13</v>
      </c>
      <c r="E632" s="19" t="s">
        <v>14</v>
      </c>
      <c r="F632" s="20">
        <v>0.0</v>
      </c>
      <c r="G632" s="20">
        <v>1.1532126121E8</v>
      </c>
      <c r="H632" s="20">
        <v>8366445.1</v>
      </c>
      <c r="I632" s="20">
        <v>6.2793501254E8</v>
      </c>
      <c r="J632" s="26">
        <v>6.3419042354E8</v>
      </c>
      <c r="K632" s="20">
        <v>1.38581314239E9</v>
      </c>
    </row>
    <row r="633" ht="15.75" hidden="1" customHeight="1">
      <c r="A633" s="19" t="s">
        <v>220</v>
      </c>
      <c r="B633" s="19" t="s">
        <v>11</v>
      </c>
      <c r="C633" s="19" t="s">
        <v>221</v>
      </c>
      <c r="D633" s="19" t="s">
        <v>15</v>
      </c>
      <c r="E633" s="19" t="s">
        <v>16</v>
      </c>
      <c r="F633" s="20">
        <v>0.0</v>
      </c>
      <c r="G633" s="20">
        <v>816329.26</v>
      </c>
      <c r="H633" s="20">
        <v>59223.89</v>
      </c>
      <c r="I633" s="20">
        <v>4444988.89</v>
      </c>
      <c r="J633" s="26">
        <v>4489269.33</v>
      </c>
      <c r="K633" s="20">
        <v>9809811.37</v>
      </c>
    </row>
    <row r="634" ht="15.75" hidden="1" customHeight="1">
      <c r="A634" s="19" t="s">
        <v>220</v>
      </c>
      <c r="B634" s="19" t="s">
        <v>11</v>
      </c>
      <c r="C634" s="19" t="s">
        <v>221</v>
      </c>
      <c r="D634" s="19" t="s">
        <v>17</v>
      </c>
      <c r="E634" s="19" t="s">
        <v>18</v>
      </c>
      <c r="F634" s="20">
        <v>0.0</v>
      </c>
      <c r="G634" s="20">
        <v>430466.49</v>
      </c>
      <c r="H634" s="20">
        <v>31229.92</v>
      </c>
      <c r="I634" s="20">
        <v>2343930.11</v>
      </c>
      <c r="J634" s="26">
        <v>2367280.05</v>
      </c>
      <c r="K634" s="20">
        <v>5172906.57</v>
      </c>
    </row>
    <row r="635" ht="15.75" hidden="1" customHeight="1">
      <c r="A635" s="19" t="s">
        <v>220</v>
      </c>
      <c r="B635" s="19" t="s">
        <v>11</v>
      </c>
      <c r="C635" s="19" t="s">
        <v>221</v>
      </c>
      <c r="D635" s="19" t="s">
        <v>19</v>
      </c>
      <c r="E635" s="19" t="s">
        <v>20</v>
      </c>
      <c r="F635" s="20">
        <v>0.0</v>
      </c>
      <c r="G635" s="20">
        <v>444581.72</v>
      </c>
      <c r="H635" s="20">
        <v>32253.97</v>
      </c>
      <c r="I635" s="20">
        <v>2420788.89</v>
      </c>
      <c r="J635" s="26">
        <v>2444904.48</v>
      </c>
      <c r="K635" s="20">
        <v>5342529.06</v>
      </c>
    </row>
    <row r="636" ht="15.75" hidden="1" customHeight="1">
      <c r="A636" s="19" t="s">
        <v>220</v>
      </c>
      <c r="B636" s="19" t="s">
        <v>11</v>
      </c>
      <c r="C636" s="19" t="s">
        <v>221</v>
      </c>
      <c r="D636" s="19" t="s">
        <v>21</v>
      </c>
      <c r="E636" s="19" t="s">
        <v>22</v>
      </c>
      <c r="F636" s="20">
        <v>0.0</v>
      </c>
      <c r="G636" s="20">
        <v>52683.32</v>
      </c>
      <c r="H636" s="20">
        <v>3822.12</v>
      </c>
      <c r="I636" s="20">
        <v>286865.57</v>
      </c>
      <c r="J636" s="26">
        <v>289723.29</v>
      </c>
      <c r="K636" s="20">
        <v>633094.3</v>
      </c>
    </row>
    <row r="637" ht="15.75" hidden="1" customHeight="1">
      <c r="A637" s="19" t="s">
        <v>222</v>
      </c>
      <c r="B637" s="19" t="s">
        <v>11</v>
      </c>
      <c r="C637" s="19" t="s">
        <v>223</v>
      </c>
      <c r="D637" s="19" t="s">
        <v>13</v>
      </c>
      <c r="E637" s="19" t="s">
        <v>14</v>
      </c>
      <c r="F637" s="20">
        <v>0.0</v>
      </c>
      <c r="G637" s="20">
        <v>3.733127174E7</v>
      </c>
      <c r="H637" s="20">
        <v>8.662811037E7</v>
      </c>
      <c r="I637" s="20">
        <v>1.8475312353E8</v>
      </c>
      <c r="J637" s="26">
        <v>1.2348282362E8</v>
      </c>
      <c r="K637" s="20">
        <v>4.3219532926E8</v>
      </c>
    </row>
    <row r="638" ht="15.75" hidden="1" customHeight="1">
      <c r="A638" s="19" t="s">
        <v>222</v>
      </c>
      <c r="B638" s="19" t="s">
        <v>11</v>
      </c>
      <c r="C638" s="19" t="s">
        <v>223</v>
      </c>
      <c r="D638" s="19" t="s">
        <v>17</v>
      </c>
      <c r="E638" s="19" t="s">
        <v>18</v>
      </c>
      <c r="F638" s="20">
        <v>0.0</v>
      </c>
      <c r="G638" s="20">
        <v>141132.31</v>
      </c>
      <c r="H638" s="20">
        <v>327500.92</v>
      </c>
      <c r="I638" s="20">
        <v>698466.32</v>
      </c>
      <c r="J638" s="26">
        <v>466831.58</v>
      </c>
      <c r="K638" s="20">
        <v>1633931.13</v>
      </c>
    </row>
    <row r="639" ht="15.75" hidden="1" customHeight="1">
      <c r="A639" s="19" t="s">
        <v>222</v>
      </c>
      <c r="B639" s="19" t="s">
        <v>11</v>
      </c>
      <c r="C639" s="19" t="s">
        <v>223</v>
      </c>
      <c r="D639" s="19" t="s">
        <v>19</v>
      </c>
      <c r="E639" s="19" t="s">
        <v>20</v>
      </c>
      <c r="F639" s="20">
        <v>0.0</v>
      </c>
      <c r="G639" s="20">
        <v>0.0</v>
      </c>
      <c r="H639" s="20">
        <v>0.0</v>
      </c>
      <c r="I639" s="20">
        <v>0.0</v>
      </c>
      <c r="J639" s="26">
        <v>-3027691.12</v>
      </c>
      <c r="K639" s="20">
        <v>-3027691.12</v>
      </c>
    </row>
    <row r="640" ht="15.75" hidden="1" customHeight="1">
      <c r="A640" s="19" t="s">
        <v>222</v>
      </c>
      <c r="B640" s="19" t="s">
        <v>11</v>
      </c>
      <c r="C640" s="19" t="s">
        <v>223</v>
      </c>
      <c r="D640" s="19" t="s">
        <v>21</v>
      </c>
      <c r="E640" s="19" t="s">
        <v>22</v>
      </c>
      <c r="F640" s="20">
        <v>0.0</v>
      </c>
      <c r="G640" s="20">
        <v>89530.71</v>
      </c>
      <c r="H640" s="20">
        <v>207758.17</v>
      </c>
      <c r="I640" s="20">
        <v>443089.08</v>
      </c>
      <c r="J640" s="26">
        <v>296145.96</v>
      </c>
      <c r="K640" s="20">
        <v>1036523.92</v>
      </c>
    </row>
    <row r="641" ht="15.75" hidden="1" customHeight="1">
      <c r="A641" s="19" t="s">
        <v>222</v>
      </c>
      <c r="B641" s="19" t="s">
        <v>11</v>
      </c>
      <c r="C641" s="19" t="s">
        <v>223</v>
      </c>
      <c r="D641" s="19" t="s">
        <v>39</v>
      </c>
      <c r="E641" s="19" t="s">
        <v>40</v>
      </c>
      <c r="F641" s="20">
        <v>0.0</v>
      </c>
      <c r="G641" s="20">
        <v>2506577.24</v>
      </c>
      <c r="H641" s="20">
        <v>5816572.54</v>
      </c>
      <c r="I641" s="20">
        <v>1.240509507E7</v>
      </c>
      <c r="J641" s="26">
        <v>8291151.65</v>
      </c>
      <c r="K641" s="20">
        <v>2.90193965E7</v>
      </c>
    </row>
    <row r="642" ht="15.75" hidden="1" customHeight="1">
      <c r="A642" s="19" t="s">
        <v>224</v>
      </c>
      <c r="B642" s="19" t="s">
        <v>11</v>
      </c>
      <c r="C642" s="19" t="s">
        <v>225</v>
      </c>
      <c r="D642" s="19" t="s">
        <v>13</v>
      </c>
      <c r="E642" s="19" t="s">
        <v>14</v>
      </c>
      <c r="F642" s="20">
        <v>0.0</v>
      </c>
      <c r="G642" s="20">
        <v>5.652605596E7</v>
      </c>
      <c r="H642" s="20">
        <v>9968796.26</v>
      </c>
      <c r="I642" s="20">
        <v>2.7239962201E8</v>
      </c>
      <c r="J642" s="26">
        <v>2.6542928764E8</v>
      </c>
      <c r="K642" s="20">
        <v>6.0432376187E8</v>
      </c>
    </row>
    <row r="643" ht="15.75" hidden="1" customHeight="1">
      <c r="A643" s="19" t="s">
        <v>224</v>
      </c>
      <c r="B643" s="19" t="s">
        <v>11</v>
      </c>
      <c r="C643" s="19" t="s">
        <v>225</v>
      </c>
      <c r="D643" s="19" t="s">
        <v>15</v>
      </c>
      <c r="E643" s="19" t="s">
        <v>16</v>
      </c>
      <c r="F643" s="20">
        <v>0.0</v>
      </c>
      <c r="G643" s="20">
        <v>1431975.33</v>
      </c>
      <c r="H643" s="20">
        <v>252539.65</v>
      </c>
      <c r="I643" s="20">
        <v>6900703.27</v>
      </c>
      <c r="J643" s="26">
        <v>6724123.7</v>
      </c>
      <c r="K643" s="20">
        <v>1.530934195E7</v>
      </c>
    </row>
    <row r="644" ht="15.75" hidden="1" customHeight="1">
      <c r="A644" s="19" t="s">
        <v>224</v>
      </c>
      <c r="B644" s="19" t="s">
        <v>11</v>
      </c>
      <c r="C644" s="19" t="s">
        <v>225</v>
      </c>
      <c r="D644" s="19" t="s">
        <v>17</v>
      </c>
      <c r="E644" s="19" t="s">
        <v>18</v>
      </c>
      <c r="F644" s="20">
        <v>0.0</v>
      </c>
      <c r="G644" s="20">
        <v>899288.93</v>
      </c>
      <c r="H644" s="20">
        <v>158596.38</v>
      </c>
      <c r="I644" s="20">
        <v>4333682.23</v>
      </c>
      <c r="J644" s="26">
        <v>4222789.22</v>
      </c>
      <c r="K644" s="20">
        <v>9614356.76</v>
      </c>
    </row>
    <row r="645" ht="15.75" hidden="1" customHeight="1">
      <c r="A645" s="19" t="s">
        <v>224</v>
      </c>
      <c r="B645" s="19" t="s">
        <v>11</v>
      </c>
      <c r="C645" s="19" t="s">
        <v>225</v>
      </c>
      <c r="D645" s="19" t="s">
        <v>19</v>
      </c>
      <c r="E645" s="19" t="s">
        <v>20</v>
      </c>
      <c r="F645" s="20">
        <v>0.0</v>
      </c>
      <c r="G645" s="20">
        <v>313110.11</v>
      </c>
      <c r="H645" s="20">
        <v>55219.33</v>
      </c>
      <c r="I645" s="20">
        <v>1508880.7</v>
      </c>
      <c r="J645" s="26">
        <v>1470270.51</v>
      </c>
      <c r="K645" s="20">
        <v>3347480.65</v>
      </c>
    </row>
    <row r="646" ht="15.75" hidden="1" customHeight="1">
      <c r="A646" s="19" t="s">
        <v>224</v>
      </c>
      <c r="B646" s="19" t="s">
        <v>11</v>
      </c>
      <c r="C646" s="19" t="s">
        <v>225</v>
      </c>
      <c r="D646" s="19" t="s">
        <v>21</v>
      </c>
      <c r="E646" s="19" t="s">
        <v>22</v>
      </c>
      <c r="F646" s="20">
        <v>0.0</v>
      </c>
      <c r="G646" s="20">
        <v>139636.86</v>
      </c>
      <c r="H646" s="20">
        <v>24626.01</v>
      </c>
      <c r="I646" s="20">
        <v>672911.38</v>
      </c>
      <c r="J646" s="26">
        <v>655692.5</v>
      </c>
      <c r="K646" s="20">
        <v>1492866.75</v>
      </c>
    </row>
    <row r="647" ht="15.75" hidden="1" customHeight="1">
      <c r="A647" s="19" t="s">
        <v>224</v>
      </c>
      <c r="B647" s="19" t="s">
        <v>11</v>
      </c>
      <c r="C647" s="19" t="s">
        <v>225</v>
      </c>
      <c r="D647" s="19" t="s">
        <v>226</v>
      </c>
      <c r="E647" s="19" t="s">
        <v>227</v>
      </c>
      <c r="F647" s="20">
        <v>0.0</v>
      </c>
      <c r="G647" s="20">
        <v>11495.81</v>
      </c>
      <c r="H647" s="20">
        <v>2027.37</v>
      </c>
      <c r="I647" s="20">
        <v>55398.41</v>
      </c>
      <c r="J647" s="26">
        <v>53980.83</v>
      </c>
      <c r="K647" s="20">
        <v>122902.42</v>
      </c>
    </row>
    <row r="648" ht="15.75" hidden="1" customHeight="1">
      <c r="A648" s="19" t="s">
        <v>228</v>
      </c>
      <c r="B648" s="19" t="s">
        <v>11</v>
      </c>
      <c r="C648" s="19" t="s">
        <v>229</v>
      </c>
      <c r="D648" s="19" t="s">
        <v>13</v>
      </c>
      <c r="E648" s="19" t="s">
        <v>14</v>
      </c>
      <c r="F648" s="20">
        <v>0.0</v>
      </c>
      <c r="G648" s="20">
        <v>1.2303136505E8</v>
      </c>
      <c r="H648" s="20">
        <v>5449386.42</v>
      </c>
      <c r="I648" s="20">
        <v>2.7523975168E8</v>
      </c>
      <c r="J648" s="26">
        <v>2.000871021E8</v>
      </c>
      <c r="K648" s="20">
        <v>6.0380760525E8</v>
      </c>
    </row>
    <row r="649" ht="15.75" hidden="1" customHeight="1">
      <c r="A649" s="19" t="s">
        <v>228</v>
      </c>
      <c r="B649" s="19" t="s">
        <v>11</v>
      </c>
      <c r="C649" s="19" t="s">
        <v>229</v>
      </c>
      <c r="D649" s="19" t="s">
        <v>15</v>
      </c>
      <c r="E649" s="19" t="s">
        <v>16</v>
      </c>
      <c r="F649" s="20">
        <v>0.0</v>
      </c>
      <c r="G649" s="20">
        <v>4668004.54</v>
      </c>
      <c r="H649" s="20">
        <v>206758.34</v>
      </c>
      <c r="I649" s="20">
        <v>1.044303143E7</v>
      </c>
      <c r="J649" s="26">
        <v>7591621.06</v>
      </c>
      <c r="K649" s="20">
        <v>2.290941537E7</v>
      </c>
    </row>
    <row r="650" ht="15.75" hidden="1" customHeight="1">
      <c r="A650" s="19" t="s">
        <v>228</v>
      </c>
      <c r="B650" s="19" t="s">
        <v>11</v>
      </c>
      <c r="C650" s="19" t="s">
        <v>229</v>
      </c>
      <c r="D650" s="19" t="s">
        <v>17</v>
      </c>
      <c r="E650" s="19" t="s">
        <v>18</v>
      </c>
      <c r="F650" s="20">
        <v>0.0</v>
      </c>
      <c r="G650" s="20">
        <v>390213.27</v>
      </c>
      <c r="H650" s="20">
        <v>17283.58</v>
      </c>
      <c r="I650" s="20">
        <v>872966.03</v>
      </c>
      <c r="J650" s="26">
        <v>634607.62</v>
      </c>
      <c r="K650" s="20">
        <v>1915070.5</v>
      </c>
    </row>
    <row r="651" ht="15.75" hidden="1" customHeight="1">
      <c r="A651" s="19" t="s">
        <v>228</v>
      </c>
      <c r="B651" s="19" t="s">
        <v>11</v>
      </c>
      <c r="C651" s="19" t="s">
        <v>229</v>
      </c>
      <c r="D651" s="19" t="s">
        <v>19</v>
      </c>
      <c r="E651" s="19" t="s">
        <v>20</v>
      </c>
      <c r="F651" s="20">
        <v>0.0</v>
      </c>
      <c r="G651" s="20">
        <v>0.0</v>
      </c>
      <c r="H651" s="20">
        <v>0.0</v>
      </c>
      <c r="I651" s="20">
        <v>0.0</v>
      </c>
      <c r="J651" s="26">
        <v>-92882.25</v>
      </c>
      <c r="K651" s="20">
        <v>-92882.25</v>
      </c>
    </row>
    <row r="652" ht="15.75" hidden="1" customHeight="1">
      <c r="A652" s="19" t="s">
        <v>228</v>
      </c>
      <c r="B652" s="19" t="s">
        <v>11</v>
      </c>
      <c r="C652" s="19" t="s">
        <v>229</v>
      </c>
      <c r="D652" s="19" t="s">
        <v>21</v>
      </c>
      <c r="E652" s="19" t="s">
        <v>22</v>
      </c>
      <c r="F652" s="20">
        <v>0.0</v>
      </c>
      <c r="G652" s="20">
        <v>273288.14</v>
      </c>
      <c r="H652" s="20">
        <v>12104.66</v>
      </c>
      <c r="I652" s="20">
        <v>611386.86</v>
      </c>
      <c r="J652" s="26">
        <v>444451.15</v>
      </c>
      <c r="K652" s="20">
        <v>1341230.81</v>
      </c>
    </row>
    <row r="653" ht="15.75" hidden="1" customHeight="1">
      <c r="A653" s="19" t="s">
        <v>230</v>
      </c>
      <c r="B653" s="19" t="s">
        <v>11</v>
      </c>
      <c r="C653" s="19" t="s">
        <v>231</v>
      </c>
      <c r="D653" s="19" t="s">
        <v>13</v>
      </c>
      <c r="E653" s="19" t="s">
        <v>14</v>
      </c>
      <c r="F653" s="20">
        <v>0.0</v>
      </c>
      <c r="G653" s="20">
        <v>5.11718054E7</v>
      </c>
      <c r="H653" s="20">
        <v>4092131.51</v>
      </c>
      <c r="I653" s="20">
        <v>1.6962530172E8</v>
      </c>
      <c r="J653" s="26">
        <v>2.1261243768E8</v>
      </c>
      <c r="K653" s="20">
        <v>4.3750167631E8</v>
      </c>
    </row>
    <row r="654" ht="15.75" hidden="1" customHeight="1">
      <c r="A654" s="19" t="s">
        <v>230</v>
      </c>
      <c r="B654" s="19" t="s">
        <v>11</v>
      </c>
      <c r="C654" s="19" t="s">
        <v>231</v>
      </c>
      <c r="D654" s="19" t="s">
        <v>31</v>
      </c>
      <c r="E654" s="19" t="s">
        <v>32</v>
      </c>
      <c r="F654" s="20">
        <v>0.0</v>
      </c>
      <c r="G654" s="20">
        <v>0.0</v>
      </c>
      <c r="H654" s="20">
        <v>0.0</v>
      </c>
      <c r="I654" s="20">
        <v>0.0</v>
      </c>
      <c r="J654" s="26">
        <v>-98596.16</v>
      </c>
      <c r="K654" s="20">
        <v>-98596.16</v>
      </c>
    </row>
    <row r="655" ht="15.75" hidden="1" customHeight="1">
      <c r="A655" s="19" t="s">
        <v>230</v>
      </c>
      <c r="B655" s="19" t="s">
        <v>11</v>
      </c>
      <c r="C655" s="19" t="s">
        <v>231</v>
      </c>
      <c r="D655" s="19" t="s">
        <v>33</v>
      </c>
      <c r="E655" s="19" t="s">
        <v>34</v>
      </c>
      <c r="F655" s="20">
        <v>0.0</v>
      </c>
      <c r="G655" s="20">
        <v>7047.93</v>
      </c>
      <c r="H655" s="20">
        <v>563.61</v>
      </c>
      <c r="I655" s="20">
        <v>23362.61</v>
      </c>
      <c r="J655" s="26">
        <v>29283.25</v>
      </c>
      <c r="K655" s="20">
        <v>60257.4</v>
      </c>
    </row>
    <row r="656" ht="15.75" hidden="1" customHeight="1">
      <c r="A656" s="19" t="s">
        <v>230</v>
      </c>
      <c r="B656" s="19" t="s">
        <v>11</v>
      </c>
      <c r="C656" s="19" t="s">
        <v>231</v>
      </c>
      <c r="D656" s="19" t="s">
        <v>17</v>
      </c>
      <c r="E656" s="19" t="s">
        <v>18</v>
      </c>
      <c r="F656" s="20">
        <v>0.0</v>
      </c>
      <c r="G656" s="20">
        <v>977525.62</v>
      </c>
      <c r="H656" s="20">
        <v>78171.24</v>
      </c>
      <c r="I656" s="20">
        <v>3240321.05</v>
      </c>
      <c r="J656" s="26">
        <v>4061496.42</v>
      </c>
      <c r="K656" s="20">
        <v>8357514.33</v>
      </c>
    </row>
    <row r="657" ht="15.75" hidden="1" customHeight="1">
      <c r="A657" s="19" t="s">
        <v>230</v>
      </c>
      <c r="B657" s="19" t="s">
        <v>11</v>
      </c>
      <c r="C657" s="19" t="s">
        <v>231</v>
      </c>
      <c r="D657" s="19" t="s">
        <v>19</v>
      </c>
      <c r="E657" s="19" t="s">
        <v>20</v>
      </c>
      <c r="F657" s="20">
        <v>0.0</v>
      </c>
      <c r="G657" s="20">
        <v>114737.48</v>
      </c>
      <c r="H657" s="20">
        <v>9175.38</v>
      </c>
      <c r="I657" s="20">
        <v>380334.03</v>
      </c>
      <c r="J657" s="26">
        <v>476719.83</v>
      </c>
      <c r="K657" s="20">
        <v>980966.72</v>
      </c>
    </row>
    <row r="658" ht="15.75" hidden="1" customHeight="1">
      <c r="A658" s="19" t="s">
        <v>230</v>
      </c>
      <c r="B658" s="19" t="s">
        <v>11</v>
      </c>
      <c r="C658" s="19" t="s">
        <v>231</v>
      </c>
      <c r="D658" s="19" t="s">
        <v>21</v>
      </c>
      <c r="E658" s="19" t="s">
        <v>22</v>
      </c>
      <c r="F658" s="20">
        <v>0.0</v>
      </c>
      <c r="G658" s="20">
        <v>141010.89</v>
      </c>
      <c r="H658" s="20">
        <v>11276.43</v>
      </c>
      <c r="I658" s="20">
        <v>467425.68</v>
      </c>
      <c r="J658" s="26">
        <v>585882.61</v>
      </c>
      <c r="K658" s="20">
        <v>1205595.61</v>
      </c>
    </row>
    <row r="659" ht="15.75" hidden="1" customHeight="1">
      <c r="A659" s="19" t="s">
        <v>230</v>
      </c>
      <c r="B659" s="19" t="s">
        <v>11</v>
      </c>
      <c r="C659" s="19" t="s">
        <v>231</v>
      </c>
      <c r="D659" s="19" t="s">
        <v>23</v>
      </c>
      <c r="E659" s="19" t="s">
        <v>24</v>
      </c>
      <c r="F659" s="20">
        <v>0.0</v>
      </c>
      <c r="G659" s="20">
        <v>3.032705445E7</v>
      </c>
      <c r="H659" s="20">
        <v>2425208.45</v>
      </c>
      <c r="I659" s="20">
        <v>1.0052871341E8</v>
      </c>
      <c r="J659" s="26">
        <v>1.2600511006E8</v>
      </c>
      <c r="K659" s="20">
        <v>2.5928608637E8</v>
      </c>
    </row>
    <row r="660" ht="15.75" hidden="1" customHeight="1">
      <c r="A660" s="19" t="s">
        <v>230</v>
      </c>
      <c r="B660" s="19" t="s">
        <v>11</v>
      </c>
      <c r="C660" s="19" t="s">
        <v>231</v>
      </c>
      <c r="D660" s="19" t="s">
        <v>39</v>
      </c>
      <c r="E660" s="19" t="s">
        <v>40</v>
      </c>
      <c r="F660" s="20">
        <v>0.0</v>
      </c>
      <c r="G660" s="20">
        <v>7205606.23</v>
      </c>
      <c r="H660" s="20">
        <v>576221.38</v>
      </c>
      <c r="I660" s="20">
        <v>2.38852845E7</v>
      </c>
      <c r="J660" s="26">
        <v>2.993839073E7</v>
      </c>
      <c r="K660" s="20">
        <v>6.160550284E7</v>
      </c>
    </row>
    <row r="661" ht="15.75" hidden="1" customHeight="1">
      <c r="A661" s="19" t="s">
        <v>232</v>
      </c>
      <c r="B661" s="19" t="s">
        <v>11</v>
      </c>
      <c r="C661" s="19" t="s">
        <v>233</v>
      </c>
      <c r="D661" s="19" t="s">
        <v>13</v>
      </c>
      <c r="E661" s="19" t="s">
        <v>14</v>
      </c>
      <c r="F661" s="20">
        <v>0.0</v>
      </c>
      <c r="G661" s="20">
        <v>1.0714830604E8</v>
      </c>
      <c r="H661" s="20">
        <v>3.463650905E7</v>
      </c>
      <c r="I661" s="20">
        <v>3.3416145899E8</v>
      </c>
      <c r="J661" s="26">
        <v>2.3730847663E8</v>
      </c>
      <c r="K661" s="20">
        <v>7.1325475071E8</v>
      </c>
    </row>
    <row r="662" ht="15.75" hidden="1" customHeight="1">
      <c r="A662" s="19" t="s">
        <v>232</v>
      </c>
      <c r="B662" s="19" t="s">
        <v>11</v>
      </c>
      <c r="C662" s="19" t="s">
        <v>233</v>
      </c>
      <c r="D662" s="19" t="s">
        <v>15</v>
      </c>
      <c r="E662" s="19" t="s">
        <v>16</v>
      </c>
      <c r="F662" s="20">
        <v>0.0</v>
      </c>
      <c r="G662" s="20">
        <v>385631.15</v>
      </c>
      <c r="H662" s="20">
        <v>124658.22</v>
      </c>
      <c r="I662" s="20">
        <v>1202660.81</v>
      </c>
      <c r="J662" s="26">
        <v>854082.95</v>
      </c>
      <c r="K662" s="20">
        <v>2567033.13</v>
      </c>
    </row>
    <row r="663" ht="15.75" hidden="1" customHeight="1">
      <c r="A663" s="19" t="s">
        <v>232</v>
      </c>
      <c r="B663" s="19" t="s">
        <v>11</v>
      </c>
      <c r="C663" s="19" t="s">
        <v>233</v>
      </c>
      <c r="D663" s="19" t="s">
        <v>33</v>
      </c>
      <c r="E663" s="19" t="s">
        <v>34</v>
      </c>
      <c r="F663" s="20">
        <v>0.0</v>
      </c>
      <c r="G663" s="20">
        <v>116193.52</v>
      </c>
      <c r="H663" s="20">
        <v>37560.44</v>
      </c>
      <c r="I663" s="20">
        <v>362370.6</v>
      </c>
      <c r="J663" s="26">
        <v>257341.51</v>
      </c>
      <c r="K663" s="20">
        <v>773466.07</v>
      </c>
    </row>
    <row r="664" ht="15.75" hidden="1" customHeight="1">
      <c r="A664" s="19" t="s">
        <v>232</v>
      </c>
      <c r="B664" s="19" t="s">
        <v>11</v>
      </c>
      <c r="C664" s="19" t="s">
        <v>233</v>
      </c>
      <c r="D664" s="19" t="s">
        <v>64</v>
      </c>
      <c r="E664" s="19" t="s">
        <v>65</v>
      </c>
      <c r="F664" s="20">
        <v>0.0</v>
      </c>
      <c r="G664" s="20">
        <v>1090661.1</v>
      </c>
      <c r="H664" s="20">
        <v>352564.54</v>
      </c>
      <c r="I664" s="20">
        <v>3401424.79</v>
      </c>
      <c r="J664" s="26">
        <v>2415559.64</v>
      </c>
      <c r="K664" s="20">
        <v>7260210.07</v>
      </c>
    </row>
    <row r="665" ht="15.75" hidden="1" customHeight="1">
      <c r="A665" s="19" t="s">
        <v>232</v>
      </c>
      <c r="B665" s="19" t="s">
        <v>11</v>
      </c>
      <c r="C665" s="19" t="s">
        <v>233</v>
      </c>
      <c r="D665" s="19" t="s">
        <v>17</v>
      </c>
      <c r="E665" s="19" t="s">
        <v>18</v>
      </c>
      <c r="F665" s="20">
        <v>0.0</v>
      </c>
      <c r="G665" s="20">
        <v>949457.0</v>
      </c>
      <c r="H665" s="20">
        <v>306919.24</v>
      </c>
      <c r="I665" s="20">
        <v>2961054.17</v>
      </c>
      <c r="J665" s="26">
        <v>2102825.56</v>
      </c>
      <c r="K665" s="20">
        <v>6320255.97</v>
      </c>
    </row>
    <row r="666" ht="15.75" hidden="1" customHeight="1">
      <c r="A666" s="19" t="s">
        <v>232</v>
      </c>
      <c r="B666" s="19" t="s">
        <v>11</v>
      </c>
      <c r="C666" s="19" t="s">
        <v>233</v>
      </c>
      <c r="D666" s="19" t="s">
        <v>19</v>
      </c>
      <c r="E666" s="19" t="s">
        <v>20</v>
      </c>
      <c r="F666" s="20">
        <v>0.0</v>
      </c>
      <c r="G666" s="20">
        <v>144378.27</v>
      </c>
      <c r="H666" s="20">
        <v>46671.38</v>
      </c>
      <c r="I666" s="20">
        <v>450269.87</v>
      </c>
      <c r="J666" s="26">
        <v>319764.15</v>
      </c>
      <c r="K666" s="20">
        <v>961083.67</v>
      </c>
    </row>
    <row r="667" ht="15.75" hidden="1" customHeight="1">
      <c r="A667" s="19" t="s">
        <v>232</v>
      </c>
      <c r="B667" s="19" t="s">
        <v>11</v>
      </c>
      <c r="C667" s="19" t="s">
        <v>233</v>
      </c>
      <c r="D667" s="19" t="s">
        <v>49</v>
      </c>
      <c r="E667" s="19" t="s">
        <v>50</v>
      </c>
      <c r="F667" s="20">
        <v>0.0</v>
      </c>
      <c r="G667" s="20">
        <v>4502.05</v>
      </c>
      <c r="H667" s="20">
        <v>1455.32</v>
      </c>
      <c r="I667" s="20">
        <v>14040.45</v>
      </c>
      <c r="J667" s="26">
        <v>9970.98</v>
      </c>
      <c r="K667" s="20">
        <v>29968.8</v>
      </c>
    </row>
    <row r="668" ht="15.75" hidden="1" customHeight="1">
      <c r="A668" s="19" t="s">
        <v>232</v>
      </c>
      <c r="B668" s="19" t="s">
        <v>11</v>
      </c>
      <c r="C668" s="19" t="s">
        <v>233</v>
      </c>
      <c r="D668" s="19" t="s">
        <v>21</v>
      </c>
      <c r="E668" s="19" t="s">
        <v>22</v>
      </c>
      <c r="F668" s="20">
        <v>0.0</v>
      </c>
      <c r="G668" s="20">
        <v>347186.87</v>
      </c>
      <c r="H668" s="20">
        <v>112230.81</v>
      </c>
      <c r="I668" s="20">
        <v>1082765.32</v>
      </c>
      <c r="J668" s="26">
        <v>768937.83</v>
      </c>
      <c r="K668" s="20">
        <v>2311120.83</v>
      </c>
    </row>
    <row r="669" ht="15.75" hidden="1" customHeight="1">
      <c r="A669" s="19" t="s">
        <v>234</v>
      </c>
      <c r="B669" s="19" t="s">
        <v>11</v>
      </c>
      <c r="C669" s="19" t="s">
        <v>235</v>
      </c>
      <c r="D669" s="19" t="s">
        <v>13</v>
      </c>
      <c r="E669" s="19" t="s">
        <v>14</v>
      </c>
      <c r="F669" s="20">
        <v>0.0</v>
      </c>
      <c r="G669" s="20">
        <v>6.110623614E7</v>
      </c>
      <c r="H669" s="20">
        <v>5577697.09</v>
      </c>
      <c r="I669" s="20">
        <v>1.4388095258E8</v>
      </c>
      <c r="J669" s="26">
        <v>1.1693739002E8</v>
      </c>
      <c r="K669" s="20">
        <v>3.2750227583E8</v>
      </c>
    </row>
    <row r="670" ht="15.75" hidden="1" customHeight="1">
      <c r="A670" s="19" t="s">
        <v>234</v>
      </c>
      <c r="B670" s="19" t="s">
        <v>11</v>
      </c>
      <c r="C670" s="19" t="s">
        <v>235</v>
      </c>
      <c r="D670" s="19" t="s">
        <v>17</v>
      </c>
      <c r="E670" s="19" t="s">
        <v>18</v>
      </c>
      <c r="F670" s="20">
        <v>0.0</v>
      </c>
      <c r="G670" s="20">
        <v>339830.3</v>
      </c>
      <c r="H670" s="20">
        <v>31019.26</v>
      </c>
      <c r="I670" s="20">
        <v>800165.57</v>
      </c>
      <c r="J670" s="26">
        <v>650324.25</v>
      </c>
      <c r="K670" s="20">
        <v>1821339.38</v>
      </c>
    </row>
    <row r="671" ht="15.75" hidden="1" customHeight="1">
      <c r="A671" s="19" t="s">
        <v>234</v>
      </c>
      <c r="B671" s="19" t="s">
        <v>11</v>
      </c>
      <c r="C671" s="19" t="s">
        <v>235</v>
      </c>
      <c r="D671" s="19" t="s">
        <v>19</v>
      </c>
      <c r="E671" s="19" t="s">
        <v>20</v>
      </c>
      <c r="F671" s="20">
        <v>0.0</v>
      </c>
      <c r="G671" s="20">
        <v>0.0</v>
      </c>
      <c r="H671" s="20">
        <v>0.0</v>
      </c>
      <c r="I671" s="20">
        <v>0.0</v>
      </c>
      <c r="J671" s="26">
        <v>-530530.72</v>
      </c>
      <c r="K671" s="20">
        <v>-530530.72</v>
      </c>
    </row>
    <row r="672" ht="15.75" hidden="1" customHeight="1">
      <c r="A672" s="19" t="s">
        <v>234</v>
      </c>
      <c r="B672" s="19" t="s">
        <v>11</v>
      </c>
      <c r="C672" s="19" t="s">
        <v>235</v>
      </c>
      <c r="D672" s="19" t="s">
        <v>21</v>
      </c>
      <c r="E672" s="19" t="s">
        <v>22</v>
      </c>
      <c r="F672" s="20">
        <v>0.0</v>
      </c>
      <c r="G672" s="20">
        <v>494788.56</v>
      </c>
      <c r="H672" s="20">
        <v>45163.65</v>
      </c>
      <c r="I672" s="20">
        <v>1165030.85</v>
      </c>
      <c r="J672" s="26">
        <v>946863.81</v>
      </c>
      <c r="K672" s="20">
        <v>2651846.87</v>
      </c>
    </row>
    <row r="673" ht="15.75" hidden="1" customHeight="1">
      <c r="A673" s="19" t="s">
        <v>236</v>
      </c>
      <c r="B673" s="19" t="s">
        <v>11</v>
      </c>
      <c r="C673" s="19" t="s">
        <v>237</v>
      </c>
      <c r="D673" s="19" t="s">
        <v>13</v>
      </c>
      <c r="E673" s="19" t="s">
        <v>14</v>
      </c>
      <c r="F673" s="20">
        <v>0.0</v>
      </c>
      <c r="G673" s="20">
        <v>4.787183431E7</v>
      </c>
      <c r="H673" s="20">
        <v>3103215.6</v>
      </c>
      <c r="I673" s="20">
        <v>2.7143790469E8</v>
      </c>
      <c r="J673" s="26">
        <v>2.4926490777E8</v>
      </c>
      <c r="K673" s="20">
        <v>5.7167786237E8</v>
      </c>
    </row>
    <row r="674" ht="15.75" hidden="1" customHeight="1">
      <c r="A674" s="19" t="s">
        <v>236</v>
      </c>
      <c r="B674" s="19" t="s">
        <v>11</v>
      </c>
      <c r="C674" s="19" t="s">
        <v>237</v>
      </c>
      <c r="D674" s="19" t="s">
        <v>15</v>
      </c>
      <c r="E674" s="19" t="s">
        <v>16</v>
      </c>
      <c r="F674" s="20">
        <v>0.0</v>
      </c>
      <c r="G674" s="20">
        <v>7937475.13</v>
      </c>
      <c r="H674" s="20">
        <v>514534.21</v>
      </c>
      <c r="I674" s="20">
        <v>4.500624738E7</v>
      </c>
      <c r="J674" s="26">
        <v>4.132981397E7</v>
      </c>
      <c r="K674" s="20">
        <v>9.478807069E7</v>
      </c>
    </row>
    <row r="675" ht="15.75" hidden="1" customHeight="1">
      <c r="A675" s="19" t="s">
        <v>236</v>
      </c>
      <c r="B675" s="19" t="s">
        <v>11</v>
      </c>
      <c r="C675" s="19" t="s">
        <v>237</v>
      </c>
      <c r="D675" s="19" t="s">
        <v>33</v>
      </c>
      <c r="E675" s="19" t="s">
        <v>34</v>
      </c>
      <c r="F675" s="20">
        <v>0.0</v>
      </c>
      <c r="G675" s="20">
        <v>0.0</v>
      </c>
      <c r="H675" s="20">
        <v>0.0</v>
      </c>
      <c r="I675" s="20">
        <v>0.0</v>
      </c>
      <c r="J675" s="26">
        <v>0.0</v>
      </c>
      <c r="K675" s="20">
        <v>0.0</v>
      </c>
    </row>
    <row r="676" ht="15.75" hidden="1" customHeight="1">
      <c r="A676" s="19" t="s">
        <v>236</v>
      </c>
      <c r="B676" s="19" t="s">
        <v>11</v>
      </c>
      <c r="C676" s="19" t="s">
        <v>237</v>
      </c>
      <c r="D676" s="19" t="s">
        <v>64</v>
      </c>
      <c r="E676" s="19" t="s">
        <v>65</v>
      </c>
      <c r="F676" s="20">
        <v>0.0</v>
      </c>
      <c r="G676" s="20">
        <v>85480.28</v>
      </c>
      <c r="H676" s="20">
        <v>5541.12</v>
      </c>
      <c r="I676" s="20">
        <v>484681.42</v>
      </c>
      <c r="J676" s="26">
        <v>445089.16</v>
      </c>
      <c r="K676" s="20">
        <v>1020791.98</v>
      </c>
    </row>
    <row r="677" ht="15.75" hidden="1" customHeight="1">
      <c r="A677" s="19" t="s">
        <v>236</v>
      </c>
      <c r="B677" s="19" t="s">
        <v>11</v>
      </c>
      <c r="C677" s="19" t="s">
        <v>237</v>
      </c>
      <c r="D677" s="19" t="s">
        <v>17</v>
      </c>
      <c r="E677" s="19" t="s">
        <v>18</v>
      </c>
      <c r="F677" s="20">
        <v>0.0</v>
      </c>
      <c r="G677" s="20">
        <v>305228.57</v>
      </c>
      <c r="H677" s="20">
        <v>19785.96</v>
      </c>
      <c r="I677" s="20">
        <v>1730675.38</v>
      </c>
      <c r="J677" s="26">
        <v>1589301.39</v>
      </c>
      <c r="K677" s="20">
        <v>3644991.3</v>
      </c>
    </row>
    <row r="678" ht="15.75" hidden="1" customHeight="1">
      <c r="A678" s="19" t="s">
        <v>236</v>
      </c>
      <c r="B678" s="19" t="s">
        <v>11</v>
      </c>
      <c r="C678" s="19" t="s">
        <v>237</v>
      </c>
      <c r="D678" s="19" t="s">
        <v>19</v>
      </c>
      <c r="E678" s="19" t="s">
        <v>20</v>
      </c>
      <c r="F678" s="20">
        <v>0.0</v>
      </c>
      <c r="G678" s="20">
        <v>80874.04</v>
      </c>
      <c r="H678" s="20">
        <v>5242.53</v>
      </c>
      <c r="I678" s="20">
        <v>458563.61</v>
      </c>
      <c r="J678" s="26">
        <v>421104.84</v>
      </c>
      <c r="K678" s="20">
        <v>965785.02</v>
      </c>
    </row>
    <row r="679" ht="15.75" hidden="1" customHeight="1">
      <c r="A679" s="19" t="s">
        <v>236</v>
      </c>
      <c r="B679" s="19" t="s">
        <v>11</v>
      </c>
      <c r="C679" s="19" t="s">
        <v>237</v>
      </c>
      <c r="D679" s="19" t="s">
        <v>47</v>
      </c>
      <c r="E679" s="19" t="s">
        <v>48</v>
      </c>
      <c r="F679" s="20">
        <v>0.0</v>
      </c>
      <c r="G679" s="20">
        <v>9318.06</v>
      </c>
      <c r="H679" s="20">
        <v>604.03</v>
      </c>
      <c r="I679" s="20">
        <v>52834.3</v>
      </c>
      <c r="J679" s="26">
        <v>48518.41</v>
      </c>
      <c r="K679" s="20">
        <v>111274.8</v>
      </c>
    </row>
    <row r="680" ht="15.75" hidden="1" customHeight="1">
      <c r="A680" s="19" t="s">
        <v>236</v>
      </c>
      <c r="B680" s="19" t="s">
        <v>11</v>
      </c>
      <c r="C680" s="19" t="s">
        <v>237</v>
      </c>
      <c r="D680" s="19" t="s">
        <v>21</v>
      </c>
      <c r="E680" s="19" t="s">
        <v>22</v>
      </c>
      <c r="F680" s="20">
        <v>0.0</v>
      </c>
      <c r="G680" s="20">
        <v>376847.61</v>
      </c>
      <c r="H680" s="20">
        <v>24428.55</v>
      </c>
      <c r="I680" s="20">
        <v>2136762.22</v>
      </c>
      <c r="J680" s="26">
        <v>1962216.15</v>
      </c>
      <c r="K680" s="20">
        <v>4500254.53</v>
      </c>
    </row>
    <row r="681" ht="15.75" hidden="1" customHeight="1">
      <c r="A681" s="19" t="s">
        <v>238</v>
      </c>
      <c r="B681" s="19" t="s">
        <v>11</v>
      </c>
      <c r="C681" s="19" t="s">
        <v>239</v>
      </c>
      <c r="D681" s="19" t="s">
        <v>13</v>
      </c>
      <c r="E681" s="19" t="s">
        <v>14</v>
      </c>
      <c r="F681" s="20">
        <v>0.0</v>
      </c>
      <c r="G681" s="20">
        <v>4.176087945E7</v>
      </c>
      <c r="H681" s="20">
        <v>1183648.87</v>
      </c>
      <c r="I681" s="20">
        <v>1.0106759887E8</v>
      </c>
      <c r="J681" s="26">
        <v>5.616845273E7</v>
      </c>
      <c r="K681" s="20">
        <v>2.0018057992E8</v>
      </c>
    </row>
    <row r="682" ht="15.75" hidden="1" customHeight="1">
      <c r="A682" s="19" t="s">
        <v>238</v>
      </c>
      <c r="B682" s="19" t="s">
        <v>11</v>
      </c>
      <c r="C682" s="19" t="s">
        <v>239</v>
      </c>
      <c r="D682" s="19" t="s">
        <v>15</v>
      </c>
      <c r="E682" s="19" t="s">
        <v>16</v>
      </c>
      <c r="F682" s="20">
        <v>0.0</v>
      </c>
      <c r="G682" s="20">
        <v>6.199366401E7</v>
      </c>
      <c r="H682" s="20">
        <v>1757116.51</v>
      </c>
      <c r="I682" s="20">
        <v>1.5003397561E8</v>
      </c>
      <c r="J682" s="26">
        <v>8.338158184E7</v>
      </c>
      <c r="K682" s="20">
        <v>2.9716633797E8</v>
      </c>
    </row>
    <row r="683" ht="15.75" hidden="1" customHeight="1">
      <c r="A683" s="19" t="s">
        <v>238</v>
      </c>
      <c r="B683" s="19" t="s">
        <v>11</v>
      </c>
      <c r="C683" s="19" t="s">
        <v>239</v>
      </c>
      <c r="D683" s="19" t="s">
        <v>56</v>
      </c>
      <c r="E683" s="19" t="s">
        <v>57</v>
      </c>
      <c r="F683" s="20">
        <v>0.0</v>
      </c>
      <c r="G683" s="20">
        <v>6400196.7</v>
      </c>
      <c r="H683" s="20">
        <v>181403.88</v>
      </c>
      <c r="I683" s="20">
        <v>1.548943704E7</v>
      </c>
      <c r="J683" s="26">
        <v>8608275.27</v>
      </c>
      <c r="K683" s="20">
        <v>3.067931289E7</v>
      </c>
    </row>
    <row r="684" ht="15.75" hidden="1" customHeight="1">
      <c r="A684" s="19" t="s">
        <v>238</v>
      </c>
      <c r="B684" s="19" t="s">
        <v>11</v>
      </c>
      <c r="C684" s="19" t="s">
        <v>239</v>
      </c>
      <c r="D684" s="19" t="s">
        <v>33</v>
      </c>
      <c r="E684" s="19" t="s">
        <v>34</v>
      </c>
      <c r="F684" s="20">
        <v>0.0</v>
      </c>
      <c r="G684" s="20">
        <v>9948.73</v>
      </c>
      <c r="H684" s="20">
        <v>281.98</v>
      </c>
      <c r="I684" s="20">
        <v>24077.43</v>
      </c>
      <c r="J684" s="26">
        <v>13381.06</v>
      </c>
      <c r="K684" s="20">
        <v>47689.2</v>
      </c>
    </row>
    <row r="685" ht="15.75" hidden="1" customHeight="1">
      <c r="A685" s="19" t="s">
        <v>238</v>
      </c>
      <c r="B685" s="19" t="s">
        <v>11</v>
      </c>
      <c r="C685" s="19" t="s">
        <v>239</v>
      </c>
      <c r="D685" s="19" t="s">
        <v>17</v>
      </c>
      <c r="E685" s="19" t="s">
        <v>18</v>
      </c>
      <c r="F685" s="20">
        <v>0.0</v>
      </c>
      <c r="G685" s="20">
        <v>7223210.79</v>
      </c>
      <c r="H685" s="20">
        <v>204730.97</v>
      </c>
      <c r="I685" s="20">
        <v>1.748125472E7</v>
      </c>
      <c r="J685" s="26">
        <v>9715230.6</v>
      </c>
      <c r="K685" s="20">
        <v>3.462442708E7</v>
      </c>
    </row>
    <row r="686" ht="15.75" hidden="1" customHeight="1">
      <c r="A686" s="19" t="s">
        <v>238</v>
      </c>
      <c r="B686" s="19" t="s">
        <v>11</v>
      </c>
      <c r="C686" s="19" t="s">
        <v>239</v>
      </c>
      <c r="D686" s="19" t="s">
        <v>19</v>
      </c>
      <c r="E686" s="19" t="s">
        <v>20</v>
      </c>
      <c r="F686" s="20">
        <v>0.0</v>
      </c>
      <c r="G686" s="20">
        <v>636984.52</v>
      </c>
      <c r="H686" s="20">
        <v>18054.36</v>
      </c>
      <c r="I686" s="20">
        <v>1541598.19</v>
      </c>
      <c r="J686" s="26">
        <v>856745.25</v>
      </c>
      <c r="K686" s="20">
        <v>3053382.32</v>
      </c>
    </row>
    <row r="687" ht="15.75" hidden="1" customHeight="1">
      <c r="A687" s="19" t="s">
        <v>238</v>
      </c>
      <c r="B687" s="19" t="s">
        <v>11</v>
      </c>
      <c r="C687" s="19" t="s">
        <v>239</v>
      </c>
      <c r="D687" s="19" t="s">
        <v>21</v>
      </c>
      <c r="E687" s="19" t="s">
        <v>22</v>
      </c>
      <c r="F687" s="20">
        <v>0.0</v>
      </c>
      <c r="G687" s="20">
        <v>281799.32</v>
      </c>
      <c r="H687" s="20">
        <v>7987.18</v>
      </c>
      <c r="I687" s="20">
        <v>681996.69</v>
      </c>
      <c r="J687" s="26">
        <v>379020.57</v>
      </c>
      <c r="K687" s="20">
        <v>1350803.76</v>
      </c>
    </row>
    <row r="688" ht="15.75" hidden="1" customHeight="1">
      <c r="A688" s="19" t="s">
        <v>238</v>
      </c>
      <c r="B688" s="19" t="s">
        <v>11</v>
      </c>
      <c r="C688" s="19" t="s">
        <v>239</v>
      </c>
      <c r="D688" s="19" t="s">
        <v>23</v>
      </c>
      <c r="E688" s="19" t="s">
        <v>24</v>
      </c>
      <c r="F688" s="20">
        <v>0.0</v>
      </c>
      <c r="G688" s="20">
        <v>8.636895648E7</v>
      </c>
      <c r="H688" s="20">
        <v>2447997.25</v>
      </c>
      <c r="I688" s="20">
        <v>2.0902584345E8</v>
      </c>
      <c r="J688" s="26">
        <v>1.16166391E8</v>
      </c>
      <c r="K688" s="20">
        <v>4.1400918818E8</v>
      </c>
    </row>
    <row r="689" ht="15.75" hidden="1" customHeight="1">
      <c r="A689" s="19" t="s">
        <v>240</v>
      </c>
      <c r="B689" s="19" t="s">
        <v>11</v>
      </c>
      <c r="C689" s="19" t="s">
        <v>241</v>
      </c>
      <c r="D689" s="19" t="s">
        <v>13</v>
      </c>
      <c r="E689" s="19" t="s">
        <v>14</v>
      </c>
      <c r="F689" s="20">
        <v>0.0</v>
      </c>
      <c r="G689" s="20">
        <v>1.2796764761E8</v>
      </c>
      <c r="H689" s="20">
        <v>1.863666311E7</v>
      </c>
      <c r="I689" s="20">
        <v>4.6660228539E8</v>
      </c>
      <c r="J689" s="26">
        <v>4.2012036393E8</v>
      </c>
      <c r="K689" s="20">
        <v>1.03332696004E9</v>
      </c>
    </row>
    <row r="690" ht="15.75" hidden="1" customHeight="1">
      <c r="A690" s="19" t="s">
        <v>240</v>
      </c>
      <c r="B690" s="19" t="s">
        <v>11</v>
      </c>
      <c r="C690" s="19" t="s">
        <v>241</v>
      </c>
      <c r="D690" s="19" t="s">
        <v>15</v>
      </c>
      <c r="E690" s="19" t="s">
        <v>16</v>
      </c>
      <c r="F690" s="20">
        <v>0.0</v>
      </c>
      <c r="G690" s="20">
        <v>1.369465167E7</v>
      </c>
      <c r="H690" s="20">
        <v>1994430.74</v>
      </c>
      <c r="I690" s="20">
        <v>4.993415046E7</v>
      </c>
      <c r="J690" s="26">
        <v>4.495981721E7</v>
      </c>
      <c r="K690" s="20">
        <v>1.1058305008E8</v>
      </c>
    </row>
    <row r="691" ht="15.75" hidden="1" customHeight="1">
      <c r="A691" s="19" t="s">
        <v>240</v>
      </c>
      <c r="B691" s="19" t="s">
        <v>11</v>
      </c>
      <c r="C691" s="19" t="s">
        <v>241</v>
      </c>
      <c r="D691" s="19" t="s">
        <v>31</v>
      </c>
      <c r="E691" s="19" t="s">
        <v>32</v>
      </c>
      <c r="F691" s="20">
        <v>0.0</v>
      </c>
      <c r="G691" s="20">
        <v>9153.65</v>
      </c>
      <c r="H691" s="20">
        <v>1333.1</v>
      </c>
      <c r="I691" s="20">
        <v>33376.52</v>
      </c>
      <c r="J691" s="26">
        <v>30051.63</v>
      </c>
      <c r="K691" s="20">
        <v>73914.9</v>
      </c>
    </row>
    <row r="692" ht="15.75" hidden="1" customHeight="1">
      <c r="A692" s="19" t="s">
        <v>240</v>
      </c>
      <c r="B692" s="19" t="s">
        <v>11</v>
      </c>
      <c r="C692" s="19" t="s">
        <v>241</v>
      </c>
      <c r="D692" s="19" t="s">
        <v>33</v>
      </c>
      <c r="E692" s="19" t="s">
        <v>34</v>
      </c>
      <c r="F692" s="20">
        <v>0.0</v>
      </c>
      <c r="G692" s="20">
        <v>9153.65</v>
      </c>
      <c r="H692" s="20">
        <v>1333.1</v>
      </c>
      <c r="I692" s="20">
        <v>33376.52</v>
      </c>
      <c r="J692" s="26">
        <v>30051.63</v>
      </c>
      <c r="K692" s="20">
        <v>73914.9</v>
      </c>
    </row>
    <row r="693" ht="15.75" hidden="1" customHeight="1">
      <c r="A693" s="19" t="s">
        <v>240</v>
      </c>
      <c r="B693" s="19" t="s">
        <v>11</v>
      </c>
      <c r="C693" s="19" t="s">
        <v>241</v>
      </c>
      <c r="D693" s="19" t="s">
        <v>17</v>
      </c>
      <c r="E693" s="19" t="s">
        <v>18</v>
      </c>
      <c r="F693" s="20">
        <v>0.0</v>
      </c>
      <c r="G693" s="20">
        <v>651135.65</v>
      </c>
      <c r="H693" s="20">
        <v>94828.62</v>
      </c>
      <c r="I693" s="20">
        <v>2374204.65</v>
      </c>
      <c r="J693" s="26">
        <v>2137691.46</v>
      </c>
      <c r="K693" s="20">
        <v>5257860.38</v>
      </c>
    </row>
    <row r="694" ht="15.75" hidden="1" customHeight="1">
      <c r="A694" s="19" t="s">
        <v>240</v>
      </c>
      <c r="B694" s="19" t="s">
        <v>11</v>
      </c>
      <c r="C694" s="19" t="s">
        <v>241</v>
      </c>
      <c r="D694" s="19" t="s">
        <v>19</v>
      </c>
      <c r="E694" s="19" t="s">
        <v>20</v>
      </c>
      <c r="F694" s="20">
        <v>0.0</v>
      </c>
      <c r="G694" s="20">
        <v>0.0</v>
      </c>
      <c r="H694" s="20">
        <v>0.0</v>
      </c>
      <c r="I694" s="20">
        <v>0.0</v>
      </c>
      <c r="J694" s="26">
        <v>-1660228.47</v>
      </c>
      <c r="K694" s="20">
        <v>-1660228.47</v>
      </c>
    </row>
    <row r="695" ht="15.75" hidden="1" customHeight="1">
      <c r="A695" s="19" t="s">
        <v>240</v>
      </c>
      <c r="B695" s="19" t="s">
        <v>11</v>
      </c>
      <c r="C695" s="19" t="s">
        <v>241</v>
      </c>
      <c r="D695" s="19" t="s">
        <v>21</v>
      </c>
      <c r="E695" s="19" t="s">
        <v>22</v>
      </c>
      <c r="F695" s="20">
        <v>0.0</v>
      </c>
      <c r="G695" s="20">
        <v>217765.67</v>
      </c>
      <c r="H695" s="20">
        <v>31714.46</v>
      </c>
      <c r="I695" s="20">
        <v>794028.49</v>
      </c>
      <c r="J695" s="26">
        <v>714929.07</v>
      </c>
      <c r="K695" s="20">
        <v>1758437.69</v>
      </c>
    </row>
    <row r="696" ht="15.75" hidden="1" customHeight="1">
      <c r="A696" s="19" t="s">
        <v>240</v>
      </c>
      <c r="B696" s="19" t="s">
        <v>11</v>
      </c>
      <c r="C696" s="19" t="s">
        <v>241</v>
      </c>
      <c r="D696" s="19" t="s">
        <v>39</v>
      </c>
      <c r="E696" s="19" t="s">
        <v>40</v>
      </c>
      <c r="F696" s="20">
        <v>0.0</v>
      </c>
      <c r="G696" s="20">
        <v>3625723.1</v>
      </c>
      <c r="H696" s="20">
        <v>528034.87</v>
      </c>
      <c r="I696" s="20">
        <v>1.322029997E7</v>
      </c>
      <c r="J696" s="26">
        <v>1.190332197E7</v>
      </c>
      <c r="K696" s="20">
        <v>2.927737991E7</v>
      </c>
    </row>
    <row r="697" ht="15.75" hidden="1" customHeight="1">
      <c r="A697" s="19" t="s">
        <v>242</v>
      </c>
      <c r="B697" s="19" t="s">
        <v>11</v>
      </c>
      <c r="C697" s="19" t="s">
        <v>243</v>
      </c>
      <c r="D697" s="19" t="s">
        <v>13</v>
      </c>
      <c r="E697" s="19" t="s">
        <v>14</v>
      </c>
      <c r="F697" s="20">
        <v>0.0</v>
      </c>
      <c r="G697" s="20">
        <v>9.580035784E7</v>
      </c>
      <c r="H697" s="20">
        <v>3293895.62</v>
      </c>
      <c r="I697" s="20">
        <v>1.0775774861E8</v>
      </c>
      <c r="J697" s="26">
        <v>4.216644295E7</v>
      </c>
      <c r="K697" s="20">
        <v>2.4901844502E8</v>
      </c>
    </row>
    <row r="698" ht="15.75" hidden="1" customHeight="1">
      <c r="A698" s="19" t="s">
        <v>242</v>
      </c>
      <c r="B698" s="19" t="s">
        <v>11</v>
      </c>
      <c r="C698" s="19" t="s">
        <v>243</v>
      </c>
      <c r="D698" s="19" t="s">
        <v>15</v>
      </c>
      <c r="E698" s="19" t="s">
        <v>16</v>
      </c>
      <c r="F698" s="20">
        <v>0.0</v>
      </c>
      <c r="G698" s="20">
        <v>5.105949269E7</v>
      </c>
      <c r="H698" s="20">
        <v>1755574.23</v>
      </c>
      <c r="I698" s="20">
        <v>5.74325201E7</v>
      </c>
      <c r="J698" s="26">
        <v>2.247379063E7</v>
      </c>
      <c r="K698" s="20">
        <v>1.3272137765E8</v>
      </c>
    </row>
    <row r="699" ht="15.75" hidden="1" customHeight="1">
      <c r="A699" s="19" t="s">
        <v>242</v>
      </c>
      <c r="B699" s="19" t="s">
        <v>11</v>
      </c>
      <c r="C699" s="19" t="s">
        <v>243</v>
      </c>
      <c r="D699" s="19" t="s">
        <v>17</v>
      </c>
      <c r="E699" s="19" t="s">
        <v>18</v>
      </c>
      <c r="F699" s="20">
        <v>0.0</v>
      </c>
      <c r="G699" s="20">
        <v>3130926.13</v>
      </c>
      <c r="H699" s="20">
        <v>107650.37</v>
      </c>
      <c r="I699" s="20">
        <v>3521714.93</v>
      </c>
      <c r="J699" s="26">
        <v>1378074.37</v>
      </c>
      <c r="K699" s="20">
        <v>8138365.8</v>
      </c>
    </row>
    <row r="700" ht="15.75" hidden="1" customHeight="1">
      <c r="A700" s="19" t="s">
        <v>242</v>
      </c>
      <c r="B700" s="19" t="s">
        <v>11</v>
      </c>
      <c r="C700" s="19" t="s">
        <v>243</v>
      </c>
      <c r="D700" s="19" t="s">
        <v>19</v>
      </c>
      <c r="E700" s="19" t="s">
        <v>20</v>
      </c>
      <c r="F700" s="20">
        <v>0.0</v>
      </c>
      <c r="G700" s="20">
        <v>56065.59</v>
      </c>
      <c r="H700" s="20">
        <v>1927.7</v>
      </c>
      <c r="I700" s="20">
        <v>63063.46</v>
      </c>
      <c r="J700" s="26">
        <v>24677.22</v>
      </c>
      <c r="K700" s="20">
        <v>145733.97</v>
      </c>
    </row>
    <row r="701" ht="15.75" hidden="1" customHeight="1">
      <c r="A701" s="19" t="s">
        <v>242</v>
      </c>
      <c r="B701" s="19" t="s">
        <v>11</v>
      </c>
      <c r="C701" s="19" t="s">
        <v>243</v>
      </c>
      <c r="D701" s="19" t="s">
        <v>21</v>
      </c>
      <c r="E701" s="19" t="s">
        <v>22</v>
      </c>
      <c r="F701" s="20">
        <v>0.0</v>
      </c>
      <c r="G701" s="20">
        <v>240499.75</v>
      </c>
      <c r="H701" s="20">
        <v>8269.08</v>
      </c>
      <c r="I701" s="20">
        <v>270517.9</v>
      </c>
      <c r="J701" s="26">
        <v>105855.75</v>
      </c>
      <c r="K701" s="20">
        <v>625142.48</v>
      </c>
    </row>
    <row r="702" ht="15.75" hidden="1" customHeight="1">
      <c r="A702" s="19" t="s">
        <v>244</v>
      </c>
      <c r="B702" s="19" t="s">
        <v>11</v>
      </c>
      <c r="C702" s="19" t="s">
        <v>245</v>
      </c>
      <c r="D702" s="19" t="s">
        <v>13</v>
      </c>
      <c r="E702" s="19" t="s">
        <v>14</v>
      </c>
      <c r="F702" s="20">
        <v>0.0</v>
      </c>
      <c r="G702" s="20">
        <v>5785016.73</v>
      </c>
      <c r="H702" s="20">
        <v>1311407.99</v>
      </c>
      <c r="I702" s="20">
        <v>2.055905276E7</v>
      </c>
      <c r="J702" s="26">
        <v>2.583400596E7</v>
      </c>
      <c r="K702" s="20">
        <v>5.348948344E7</v>
      </c>
    </row>
    <row r="703" ht="15.75" hidden="1" customHeight="1">
      <c r="A703" s="19" t="s">
        <v>244</v>
      </c>
      <c r="B703" s="19" t="s">
        <v>11</v>
      </c>
      <c r="C703" s="19" t="s">
        <v>245</v>
      </c>
      <c r="D703" s="19" t="s">
        <v>31</v>
      </c>
      <c r="E703" s="19" t="s">
        <v>32</v>
      </c>
      <c r="F703" s="20">
        <v>0.0</v>
      </c>
      <c r="G703" s="20">
        <v>8416.19</v>
      </c>
      <c r="H703" s="20">
        <v>1907.87</v>
      </c>
      <c r="I703" s="20">
        <v>29909.85</v>
      </c>
      <c r="J703" s="26">
        <v>37583.99</v>
      </c>
      <c r="K703" s="20">
        <v>77817.9</v>
      </c>
    </row>
    <row r="704" ht="15.75" hidden="1" customHeight="1">
      <c r="A704" s="19" t="s">
        <v>244</v>
      </c>
      <c r="B704" s="19" t="s">
        <v>11</v>
      </c>
      <c r="C704" s="19" t="s">
        <v>245</v>
      </c>
      <c r="D704" s="19" t="s">
        <v>33</v>
      </c>
      <c r="E704" s="19" t="s">
        <v>34</v>
      </c>
      <c r="F704" s="20">
        <v>0.0</v>
      </c>
      <c r="G704" s="20">
        <v>0.0</v>
      </c>
      <c r="H704" s="20">
        <v>0.0</v>
      </c>
      <c r="I704" s="20">
        <v>0.0</v>
      </c>
      <c r="J704" s="26">
        <v>-30128.7</v>
      </c>
      <c r="K704" s="20">
        <v>-30128.7</v>
      </c>
    </row>
    <row r="705" ht="15.75" hidden="1" customHeight="1">
      <c r="A705" s="19" t="s">
        <v>244</v>
      </c>
      <c r="B705" s="19" t="s">
        <v>11</v>
      </c>
      <c r="C705" s="19" t="s">
        <v>245</v>
      </c>
      <c r="D705" s="19" t="s">
        <v>17</v>
      </c>
      <c r="E705" s="19" t="s">
        <v>18</v>
      </c>
      <c r="F705" s="20">
        <v>0.0</v>
      </c>
      <c r="G705" s="20">
        <v>63002.95</v>
      </c>
      <c r="H705" s="20">
        <v>14282.17</v>
      </c>
      <c r="I705" s="20">
        <v>223902.73</v>
      </c>
      <c r="J705" s="26">
        <v>281350.73</v>
      </c>
      <c r="K705" s="20">
        <v>582538.58</v>
      </c>
    </row>
    <row r="706" ht="15.75" hidden="1" customHeight="1">
      <c r="A706" s="19" t="s">
        <v>244</v>
      </c>
      <c r="B706" s="19" t="s">
        <v>11</v>
      </c>
      <c r="C706" s="19" t="s">
        <v>245</v>
      </c>
      <c r="D706" s="19" t="s">
        <v>19</v>
      </c>
      <c r="E706" s="19" t="s">
        <v>20</v>
      </c>
      <c r="F706" s="20">
        <v>0.0</v>
      </c>
      <c r="G706" s="20">
        <v>114893.4</v>
      </c>
      <c r="H706" s="20">
        <v>26045.24</v>
      </c>
      <c r="I706" s="20">
        <v>408313.35</v>
      </c>
      <c r="J706" s="26">
        <v>513076.63</v>
      </c>
      <c r="K706" s="20">
        <v>1062328.62</v>
      </c>
    </row>
    <row r="707" ht="15.75" hidden="1" customHeight="1">
      <c r="A707" s="19" t="s">
        <v>244</v>
      </c>
      <c r="B707" s="19" t="s">
        <v>11</v>
      </c>
      <c r="C707" s="19" t="s">
        <v>245</v>
      </c>
      <c r="D707" s="19" t="s">
        <v>21</v>
      </c>
      <c r="E707" s="19" t="s">
        <v>22</v>
      </c>
      <c r="F707" s="20">
        <v>0.0</v>
      </c>
      <c r="G707" s="20">
        <v>54675.07</v>
      </c>
      <c r="H707" s="20">
        <v>12394.31</v>
      </c>
      <c r="I707" s="20">
        <v>194306.71</v>
      </c>
      <c r="J707" s="26">
        <v>244161.09</v>
      </c>
      <c r="K707" s="20">
        <v>505537.18</v>
      </c>
    </row>
    <row r="708" ht="15.75" hidden="1" customHeight="1">
      <c r="A708" s="19" t="s">
        <v>244</v>
      </c>
      <c r="B708" s="19" t="s">
        <v>11</v>
      </c>
      <c r="C708" s="19" t="s">
        <v>245</v>
      </c>
      <c r="D708" s="19" t="s">
        <v>23</v>
      </c>
      <c r="E708" s="19" t="s">
        <v>24</v>
      </c>
      <c r="F708" s="20">
        <v>0.0</v>
      </c>
      <c r="G708" s="20">
        <v>5.031664966E7</v>
      </c>
      <c r="H708" s="20">
        <v>1.140630342E7</v>
      </c>
      <c r="I708" s="20">
        <v>1.788175736E8</v>
      </c>
      <c r="J708" s="26">
        <v>2.246978164E8</v>
      </c>
      <c r="K708" s="20">
        <v>4.6523834308E8</v>
      </c>
    </row>
    <row r="709" ht="15.75" hidden="1" customHeight="1">
      <c r="A709" s="19" t="s">
        <v>246</v>
      </c>
      <c r="B709" s="19" t="s">
        <v>11</v>
      </c>
      <c r="C709" s="19" t="s">
        <v>247</v>
      </c>
      <c r="D709" s="19" t="s">
        <v>13</v>
      </c>
      <c r="E709" s="19" t="s">
        <v>14</v>
      </c>
      <c r="F709" s="20">
        <v>0.0</v>
      </c>
      <c r="G709" s="20">
        <v>1.595633951E8</v>
      </c>
      <c r="H709" s="20">
        <v>2467532.91</v>
      </c>
      <c r="I709" s="20">
        <v>1.7270544722E8</v>
      </c>
      <c r="J709" s="26">
        <v>3.746450314E7</v>
      </c>
      <c r="K709" s="20">
        <v>3.7220087837E8</v>
      </c>
    </row>
    <row r="710" ht="15.75" hidden="1" customHeight="1">
      <c r="A710" s="19" t="s">
        <v>246</v>
      </c>
      <c r="B710" s="19" t="s">
        <v>11</v>
      </c>
      <c r="C710" s="19" t="s">
        <v>247</v>
      </c>
      <c r="D710" s="19" t="s">
        <v>15</v>
      </c>
      <c r="E710" s="19" t="s">
        <v>16</v>
      </c>
      <c r="F710" s="20">
        <v>0.0</v>
      </c>
      <c r="G710" s="20">
        <v>1399629.05</v>
      </c>
      <c r="H710" s="20">
        <v>21644.25</v>
      </c>
      <c r="I710" s="20">
        <v>1514906.1</v>
      </c>
      <c r="J710" s="26">
        <v>328624.28</v>
      </c>
      <c r="K710" s="20">
        <v>3264803.68</v>
      </c>
    </row>
    <row r="711" ht="15.75" hidden="1" customHeight="1">
      <c r="A711" s="19" t="s">
        <v>246</v>
      </c>
      <c r="B711" s="19" t="s">
        <v>11</v>
      </c>
      <c r="C711" s="19" t="s">
        <v>247</v>
      </c>
      <c r="D711" s="19" t="s">
        <v>17</v>
      </c>
      <c r="E711" s="19" t="s">
        <v>18</v>
      </c>
      <c r="F711" s="20">
        <v>0.0</v>
      </c>
      <c r="G711" s="20">
        <v>5582934.83</v>
      </c>
      <c r="H711" s="20">
        <v>86336.06</v>
      </c>
      <c r="I711" s="20">
        <v>6042759.72</v>
      </c>
      <c r="J711" s="26">
        <v>1310838.74</v>
      </c>
      <c r="K711" s="20">
        <v>1.302286935E7</v>
      </c>
    </row>
    <row r="712" ht="15.75" hidden="1" customHeight="1">
      <c r="A712" s="19" t="s">
        <v>246</v>
      </c>
      <c r="B712" s="19" t="s">
        <v>11</v>
      </c>
      <c r="C712" s="19" t="s">
        <v>247</v>
      </c>
      <c r="D712" s="19" t="s">
        <v>19</v>
      </c>
      <c r="E712" s="19" t="s">
        <v>20</v>
      </c>
      <c r="F712" s="20">
        <v>0.0</v>
      </c>
      <c r="G712" s="20">
        <v>0.0</v>
      </c>
      <c r="H712" s="20">
        <v>0.0</v>
      </c>
      <c r="I712" s="20">
        <v>0.0</v>
      </c>
      <c r="J712" s="26">
        <v>-394525.77</v>
      </c>
      <c r="K712" s="20">
        <v>-394525.77</v>
      </c>
    </row>
    <row r="713" ht="15.75" hidden="1" customHeight="1">
      <c r="A713" s="19" t="s">
        <v>246</v>
      </c>
      <c r="B713" s="19" t="s">
        <v>11</v>
      </c>
      <c r="C713" s="19" t="s">
        <v>247</v>
      </c>
      <c r="D713" s="19" t="s">
        <v>21</v>
      </c>
      <c r="E713" s="19" t="s">
        <v>22</v>
      </c>
      <c r="F713" s="20">
        <v>0.0</v>
      </c>
      <c r="G713" s="20">
        <v>714904.45</v>
      </c>
      <c r="H713" s="20">
        <v>11055.48</v>
      </c>
      <c r="I713" s="20">
        <v>773785.82</v>
      </c>
      <c r="J713" s="26">
        <v>167855.16</v>
      </c>
      <c r="K713" s="20">
        <v>1667600.91</v>
      </c>
    </row>
    <row r="714" ht="15.75" hidden="1" customHeight="1">
      <c r="A714" s="19" t="s">
        <v>246</v>
      </c>
      <c r="B714" s="19" t="s">
        <v>11</v>
      </c>
      <c r="C714" s="19" t="s">
        <v>247</v>
      </c>
      <c r="D714" s="19" t="s">
        <v>23</v>
      </c>
      <c r="E714" s="19" t="s">
        <v>24</v>
      </c>
      <c r="F714" s="20">
        <v>0.0</v>
      </c>
      <c r="G714" s="20">
        <v>4.5263863457E8</v>
      </c>
      <c r="H714" s="20">
        <v>6999730.3</v>
      </c>
      <c r="I714" s="20">
        <v>4.8991911814E8</v>
      </c>
      <c r="J714" s="26">
        <v>1.0627676567E8</v>
      </c>
      <c r="K714" s="20">
        <v>1.05583424868E9</v>
      </c>
    </row>
    <row r="715" ht="15.75" hidden="1" customHeight="1">
      <c r="A715" s="19" t="s">
        <v>248</v>
      </c>
      <c r="B715" s="19" t="s">
        <v>11</v>
      </c>
      <c r="C715" s="19" t="s">
        <v>249</v>
      </c>
      <c r="D715" s="19" t="s">
        <v>13</v>
      </c>
      <c r="E715" s="19" t="s">
        <v>14</v>
      </c>
      <c r="F715" s="20">
        <v>0.0</v>
      </c>
      <c r="G715" s="20">
        <v>1.026017484E7</v>
      </c>
      <c r="H715" s="20">
        <v>858649.18</v>
      </c>
      <c r="I715" s="20">
        <v>7.276779515E7</v>
      </c>
      <c r="J715" s="26">
        <v>7.63751207E7</v>
      </c>
      <c r="K715" s="20">
        <v>1.6026173987E8</v>
      </c>
    </row>
    <row r="716" ht="15.75" hidden="1" customHeight="1">
      <c r="A716" s="19" t="s">
        <v>248</v>
      </c>
      <c r="B716" s="19" t="s">
        <v>11</v>
      </c>
      <c r="C716" s="19" t="s">
        <v>249</v>
      </c>
      <c r="D716" s="19" t="s">
        <v>31</v>
      </c>
      <c r="E716" s="19" t="s">
        <v>32</v>
      </c>
      <c r="F716" s="20">
        <v>0.0</v>
      </c>
      <c r="G716" s="20">
        <v>24405.01</v>
      </c>
      <c r="H716" s="20">
        <v>2042.4</v>
      </c>
      <c r="I716" s="20">
        <v>173086.62</v>
      </c>
      <c r="J716" s="26">
        <v>181667.07</v>
      </c>
      <c r="K716" s="20">
        <v>381201.1</v>
      </c>
    </row>
    <row r="717" ht="15.75" hidden="1" customHeight="1">
      <c r="A717" s="19" t="s">
        <v>248</v>
      </c>
      <c r="B717" s="19" t="s">
        <v>11</v>
      </c>
      <c r="C717" s="19" t="s">
        <v>249</v>
      </c>
      <c r="D717" s="19" t="s">
        <v>17</v>
      </c>
      <c r="E717" s="19" t="s">
        <v>18</v>
      </c>
      <c r="F717" s="20">
        <v>0.0</v>
      </c>
      <c r="G717" s="20">
        <v>117272.27</v>
      </c>
      <c r="H717" s="20">
        <v>9814.23</v>
      </c>
      <c r="I717" s="20">
        <v>831725.05</v>
      </c>
      <c r="J717" s="26">
        <v>872956.24</v>
      </c>
      <c r="K717" s="20">
        <v>1831767.79</v>
      </c>
    </row>
    <row r="718" ht="15.75" hidden="1" customHeight="1">
      <c r="A718" s="19" t="s">
        <v>248</v>
      </c>
      <c r="B718" s="19" t="s">
        <v>11</v>
      </c>
      <c r="C718" s="19" t="s">
        <v>249</v>
      </c>
      <c r="D718" s="19" t="s">
        <v>19</v>
      </c>
      <c r="E718" s="19" t="s">
        <v>20</v>
      </c>
      <c r="F718" s="20">
        <v>0.0</v>
      </c>
      <c r="G718" s="20">
        <v>0.0</v>
      </c>
      <c r="H718" s="20">
        <v>0.0</v>
      </c>
      <c r="I718" s="20">
        <v>0.0</v>
      </c>
      <c r="J718" s="26">
        <v>-175942.6</v>
      </c>
      <c r="K718" s="20">
        <v>-175942.6</v>
      </c>
    </row>
    <row r="719" ht="15.75" hidden="1" customHeight="1">
      <c r="A719" s="19" t="s">
        <v>248</v>
      </c>
      <c r="B719" s="19" t="s">
        <v>11</v>
      </c>
      <c r="C719" s="19" t="s">
        <v>249</v>
      </c>
      <c r="D719" s="19" t="s">
        <v>21</v>
      </c>
      <c r="E719" s="19" t="s">
        <v>22</v>
      </c>
      <c r="F719" s="20">
        <v>0.0</v>
      </c>
      <c r="G719" s="20">
        <v>13516.88</v>
      </c>
      <c r="H719" s="20">
        <v>1131.19</v>
      </c>
      <c r="I719" s="20">
        <v>95865.18</v>
      </c>
      <c r="J719" s="26">
        <v>100617.51</v>
      </c>
      <c r="K719" s="20">
        <v>211130.76</v>
      </c>
    </row>
    <row r="720" ht="15.75" hidden="1" customHeight="1">
      <c r="A720" s="19" t="s">
        <v>250</v>
      </c>
      <c r="B720" s="19" t="s">
        <v>11</v>
      </c>
      <c r="C720" s="19" t="s">
        <v>251</v>
      </c>
      <c r="D720" s="19" t="s">
        <v>13</v>
      </c>
      <c r="E720" s="19" t="s">
        <v>14</v>
      </c>
      <c r="F720" s="20">
        <v>0.0</v>
      </c>
      <c r="G720" s="20">
        <v>5633368.32</v>
      </c>
      <c r="H720" s="20">
        <v>5152929.06</v>
      </c>
      <c r="I720" s="20">
        <v>7.319830639E7</v>
      </c>
      <c r="J720" s="26">
        <v>1.0447464955E8</v>
      </c>
      <c r="K720" s="20">
        <v>1.8845925332E8</v>
      </c>
    </row>
    <row r="721" ht="15.75" hidden="1" customHeight="1">
      <c r="A721" s="19" t="s">
        <v>250</v>
      </c>
      <c r="B721" s="19" t="s">
        <v>11</v>
      </c>
      <c r="C721" s="19" t="s">
        <v>251</v>
      </c>
      <c r="D721" s="19" t="s">
        <v>15</v>
      </c>
      <c r="E721" s="19" t="s">
        <v>16</v>
      </c>
      <c r="F721" s="20">
        <v>0.0</v>
      </c>
      <c r="G721" s="20">
        <v>821663.17</v>
      </c>
      <c r="H721" s="20">
        <v>751587.99</v>
      </c>
      <c r="I721" s="20">
        <v>1.067644593E7</v>
      </c>
      <c r="J721" s="26">
        <v>1.523830265E7</v>
      </c>
      <c r="K721" s="20">
        <v>2.748799974E7</v>
      </c>
    </row>
    <row r="722" ht="15.75" hidden="1" customHeight="1">
      <c r="A722" s="19" t="s">
        <v>250</v>
      </c>
      <c r="B722" s="19" t="s">
        <v>11</v>
      </c>
      <c r="C722" s="19" t="s">
        <v>251</v>
      </c>
      <c r="D722" s="19" t="s">
        <v>17</v>
      </c>
      <c r="E722" s="19" t="s">
        <v>18</v>
      </c>
      <c r="F722" s="20">
        <v>0.0</v>
      </c>
      <c r="G722" s="20">
        <v>70663.36</v>
      </c>
      <c r="H722" s="20">
        <v>64636.87</v>
      </c>
      <c r="I722" s="20">
        <v>918178.66</v>
      </c>
      <c r="J722" s="26">
        <v>1310500.18</v>
      </c>
      <c r="K722" s="20">
        <v>2363979.07</v>
      </c>
    </row>
    <row r="723" ht="15.75" hidden="1" customHeight="1">
      <c r="A723" s="19" t="s">
        <v>250</v>
      </c>
      <c r="B723" s="19" t="s">
        <v>11</v>
      </c>
      <c r="C723" s="19" t="s">
        <v>251</v>
      </c>
      <c r="D723" s="19" t="s">
        <v>19</v>
      </c>
      <c r="E723" s="19" t="s">
        <v>20</v>
      </c>
      <c r="F723" s="20">
        <v>0.0</v>
      </c>
      <c r="G723" s="20">
        <v>9418.77</v>
      </c>
      <c r="H723" s="20">
        <v>8615.49</v>
      </c>
      <c r="I723" s="20">
        <v>122384.66</v>
      </c>
      <c r="J723" s="26">
        <v>174677.46</v>
      </c>
      <c r="K723" s="20">
        <v>315096.38</v>
      </c>
    </row>
    <row r="724" ht="15.75" hidden="1" customHeight="1">
      <c r="A724" s="19" t="s">
        <v>250</v>
      </c>
      <c r="B724" s="19" t="s">
        <v>11</v>
      </c>
      <c r="C724" s="19" t="s">
        <v>251</v>
      </c>
      <c r="D724" s="19" t="s">
        <v>21</v>
      </c>
      <c r="E724" s="19" t="s">
        <v>22</v>
      </c>
      <c r="F724" s="20">
        <v>0.0</v>
      </c>
      <c r="G724" s="20">
        <v>13118.38</v>
      </c>
      <c r="H724" s="20">
        <v>11999.59</v>
      </c>
      <c r="I724" s="20">
        <v>170456.36</v>
      </c>
      <c r="J724" s="26">
        <v>243289.35</v>
      </c>
      <c r="K724" s="20">
        <v>438863.68</v>
      </c>
    </row>
    <row r="725" ht="15.75" hidden="1" customHeight="1">
      <c r="A725" s="19" t="s">
        <v>252</v>
      </c>
      <c r="B725" s="19" t="s">
        <v>11</v>
      </c>
      <c r="C725" s="19" t="s">
        <v>253</v>
      </c>
      <c r="D725" s="19" t="s">
        <v>13</v>
      </c>
      <c r="E725" s="19" t="s">
        <v>14</v>
      </c>
      <c r="F725" s="20">
        <v>0.0</v>
      </c>
      <c r="G725" s="20">
        <v>488143.07</v>
      </c>
      <c r="H725" s="20">
        <v>754513.99</v>
      </c>
      <c r="I725" s="20">
        <v>6.576894747E7</v>
      </c>
      <c r="J725" s="26">
        <v>8.997501945E7</v>
      </c>
      <c r="K725" s="20">
        <v>1.5698662398E8</v>
      </c>
    </row>
    <row r="726" ht="15.75" hidden="1" customHeight="1">
      <c r="A726" s="19" t="s">
        <v>252</v>
      </c>
      <c r="B726" s="19" t="s">
        <v>11</v>
      </c>
      <c r="C726" s="19" t="s">
        <v>253</v>
      </c>
      <c r="D726" s="19" t="s">
        <v>15</v>
      </c>
      <c r="E726" s="19" t="s">
        <v>16</v>
      </c>
      <c r="F726" s="20">
        <v>0.0</v>
      </c>
      <c r="G726" s="20">
        <v>177737.98</v>
      </c>
      <c r="H726" s="20">
        <v>274726.41</v>
      </c>
      <c r="I726" s="20">
        <v>2.394715897E7</v>
      </c>
      <c r="J726" s="26">
        <v>3.276084196E7</v>
      </c>
      <c r="K726" s="20">
        <v>5.716046532E7</v>
      </c>
    </row>
    <row r="727" ht="15.75" hidden="1" customHeight="1">
      <c r="A727" s="19" t="s">
        <v>252</v>
      </c>
      <c r="B727" s="19" t="s">
        <v>11</v>
      </c>
      <c r="C727" s="19" t="s">
        <v>253</v>
      </c>
      <c r="D727" s="19" t="s">
        <v>17</v>
      </c>
      <c r="E727" s="19" t="s">
        <v>18</v>
      </c>
      <c r="F727" s="20">
        <v>0.0</v>
      </c>
      <c r="G727" s="20">
        <v>11300.62</v>
      </c>
      <c r="H727" s="20">
        <v>17467.16</v>
      </c>
      <c r="I727" s="20">
        <v>1522565.12</v>
      </c>
      <c r="J727" s="26">
        <v>2082940.84</v>
      </c>
      <c r="K727" s="20">
        <v>3634273.74</v>
      </c>
    </row>
    <row r="728" ht="15.75" hidden="1" customHeight="1">
      <c r="A728" s="19" t="s">
        <v>252</v>
      </c>
      <c r="B728" s="19" t="s">
        <v>11</v>
      </c>
      <c r="C728" s="19" t="s">
        <v>253</v>
      </c>
      <c r="D728" s="19" t="s">
        <v>21</v>
      </c>
      <c r="E728" s="19" t="s">
        <v>22</v>
      </c>
      <c r="F728" s="20">
        <v>0.0</v>
      </c>
      <c r="G728" s="20">
        <v>4475.33</v>
      </c>
      <c r="H728" s="20">
        <v>6917.44</v>
      </c>
      <c r="I728" s="20">
        <v>602974.44</v>
      </c>
      <c r="J728" s="26">
        <v>824897.46</v>
      </c>
      <c r="K728" s="20">
        <v>1439264.67</v>
      </c>
    </row>
    <row r="729" ht="15.75" hidden="1" customHeight="1">
      <c r="A729" s="19" t="s">
        <v>254</v>
      </c>
      <c r="B729" s="19" t="s">
        <v>11</v>
      </c>
      <c r="C729" s="19" t="s">
        <v>255</v>
      </c>
      <c r="D729" s="19" t="s">
        <v>13</v>
      </c>
      <c r="E729" s="19" t="s">
        <v>14</v>
      </c>
      <c r="F729" s="20">
        <v>0.0</v>
      </c>
      <c r="G729" s="20">
        <v>1.5394154825E8</v>
      </c>
      <c r="H729" s="20">
        <v>1.307928184E7</v>
      </c>
      <c r="I729" s="20">
        <v>7.8929830317E8</v>
      </c>
      <c r="J729" s="26">
        <v>6.9118044124E8</v>
      </c>
      <c r="K729" s="20">
        <v>1.6474995745E9</v>
      </c>
    </row>
    <row r="730" ht="15.75" hidden="1" customHeight="1">
      <c r="A730" s="19" t="s">
        <v>254</v>
      </c>
      <c r="B730" s="19" t="s">
        <v>11</v>
      </c>
      <c r="C730" s="19" t="s">
        <v>255</v>
      </c>
      <c r="D730" s="19" t="s">
        <v>15</v>
      </c>
      <c r="E730" s="19" t="s">
        <v>16</v>
      </c>
      <c r="F730" s="20">
        <v>0.0</v>
      </c>
      <c r="G730" s="20">
        <v>4.724671633E7</v>
      </c>
      <c r="H730" s="20">
        <v>4014206.21</v>
      </c>
      <c r="I730" s="20">
        <v>2.4224618663E8</v>
      </c>
      <c r="J730" s="26">
        <v>2.1213250489E8</v>
      </c>
      <c r="K730" s="20">
        <v>5.0563961406E8</v>
      </c>
    </row>
    <row r="731" ht="15.75" hidden="1" customHeight="1">
      <c r="A731" s="19" t="s">
        <v>254</v>
      </c>
      <c r="B731" s="19" t="s">
        <v>11</v>
      </c>
      <c r="C731" s="19" t="s">
        <v>255</v>
      </c>
      <c r="D731" s="19" t="s">
        <v>56</v>
      </c>
      <c r="E731" s="19" t="s">
        <v>57</v>
      </c>
      <c r="F731" s="20">
        <v>0.0</v>
      </c>
      <c r="G731" s="20">
        <v>7495376.95</v>
      </c>
      <c r="H731" s="20">
        <v>636827.09</v>
      </c>
      <c r="I731" s="20">
        <v>3.843074451E7</v>
      </c>
      <c r="J731" s="26">
        <v>3.365340942E7</v>
      </c>
      <c r="K731" s="20">
        <v>8.021635797E7</v>
      </c>
    </row>
    <row r="732" ht="15.75" hidden="1" customHeight="1">
      <c r="A732" s="19" t="s">
        <v>254</v>
      </c>
      <c r="B732" s="19" t="s">
        <v>11</v>
      </c>
      <c r="C732" s="19" t="s">
        <v>255</v>
      </c>
      <c r="D732" s="19" t="s">
        <v>33</v>
      </c>
      <c r="E732" s="19" t="s">
        <v>34</v>
      </c>
      <c r="F732" s="20">
        <v>0.0</v>
      </c>
      <c r="G732" s="20">
        <v>4971.18</v>
      </c>
      <c r="H732" s="20">
        <v>422.36</v>
      </c>
      <c r="I732" s="20">
        <v>25488.53</v>
      </c>
      <c r="J732" s="26">
        <v>22320.05</v>
      </c>
      <c r="K732" s="20">
        <v>53202.12</v>
      </c>
    </row>
    <row r="733" ht="15.75" hidden="1" customHeight="1">
      <c r="A733" s="19" t="s">
        <v>254</v>
      </c>
      <c r="B733" s="19" t="s">
        <v>11</v>
      </c>
      <c r="C733" s="19" t="s">
        <v>255</v>
      </c>
      <c r="D733" s="19" t="s">
        <v>64</v>
      </c>
      <c r="E733" s="19" t="s">
        <v>65</v>
      </c>
      <c r="F733" s="20">
        <v>0.0</v>
      </c>
      <c r="G733" s="20">
        <v>1485878.04</v>
      </c>
      <c r="H733" s="20">
        <v>126244.14</v>
      </c>
      <c r="I733" s="20">
        <v>7618482.7</v>
      </c>
      <c r="J733" s="26">
        <v>6671427.29</v>
      </c>
      <c r="K733" s="20">
        <v>1.590203217E7</v>
      </c>
    </row>
    <row r="734" ht="15.75" hidden="1" customHeight="1">
      <c r="A734" s="19" t="s">
        <v>254</v>
      </c>
      <c r="B734" s="19" t="s">
        <v>11</v>
      </c>
      <c r="C734" s="19" t="s">
        <v>255</v>
      </c>
      <c r="D734" s="19" t="s">
        <v>17</v>
      </c>
      <c r="E734" s="19" t="s">
        <v>18</v>
      </c>
      <c r="F734" s="20">
        <v>0.0</v>
      </c>
      <c r="G734" s="20">
        <v>2414559.4</v>
      </c>
      <c r="H734" s="20">
        <v>205147.36</v>
      </c>
      <c r="I734" s="20">
        <v>1.238007317E7</v>
      </c>
      <c r="J734" s="26">
        <v>1.084110329E7</v>
      </c>
      <c r="K734" s="20">
        <v>2.584088322E7</v>
      </c>
    </row>
    <row r="735" ht="15.75" hidden="1" customHeight="1">
      <c r="A735" s="19" t="s">
        <v>254</v>
      </c>
      <c r="B735" s="19" t="s">
        <v>11</v>
      </c>
      <c r="C735" s="19" t="s">
        <v>255</v>
      </c>
      <c r="D735" s="19" t="s">
        <v>19</v>
      </c>
      <c r="E735" s="19" t="s">
        <v>20</v>
      </c>
      <c r="F735" s="20">
        <v>0.0</v>
      </c>
      <c r="G735" s="20">
        <v>2101497.21</v>
      </c>
      <c r="H735" s="20">
        <v>178548.77</v>
      </c>
      <c r="I735" s="20">
        <v>1.077492204E7</v>
      </c>
      <c r="J735" s="26">
        <v>9435488.88</v>
      </c>
      <c r="K735" s="20">
        <v>2.24904569E7</v>
      </c>
    </row>
    <row r="736" ht="15.75" hidden="1" customHeight="1">
      <c r="A736" s="19" t="s">
        <v>254</v>
      </c>
      <c r="B736" s="19" t="s">
        <v>11</v>
      </c>
      <c r="C736" s="19" t="s">
        <v>255</v>
      </c>
      <c r="D736" s="19" t="s">
        <v>47</v>
      </c>
      <c r="E736" s="19" t="s">
        <v>48</v>
      </c>
      <c r="F736" s="20">
        <v>0.0</v>
      </c>
      <c r="G736" s="20">
        <v>0.0</v>
      </c>
      <c r="H736" s="20">
        <v>0.0</v>
      </c>
      <c r="I736" s="20">
        <v>0.0</v>
      </c>
      <c r="J736" s="26">
        <v>-26731.68</v>
      </c>
      <c r="K736" s="20">
        <v>-26731.68</v>
      </c>
    </row>
    <row r="737" ht="15.75" hidden="1" customHeight="1">
      <c r="A737" s="19" t="s">
        <v>254</v>
      </c>
      <c r="B737" s="19" t="s">
        <v>11</v>
      </c>
      <c r="C737" s="19" t="s">
        <v>255</v>
      </c>
      <c r="D737" s="19" t="s">
        <v>184</v>
      </c>
      <c r="E737" s="19" t="s">
        <v>185</v>
      </c>
      <c r="F737" s="20">
        <v>0.0</v>
      </c>
      <c r="G737" s="20">
        <v>0.0</v>
      </c>
      <c r="H737" s="20">
        <v>0.0</v>
      </c>
      <c r="I737" s="20">
        <v>0.0</v>
      </c>
      <c r="J737" s="26">
        <v>-38983.34</v>
      </c>
      <c r="K737" s="20">
        <v>-38983.34</v>
      </c>
    </row>
    <row r="738" ht="15.75" hidden="1" customHeight="1">
      <c r="A738" s="19" t="s">
        <v>254</v>
      </c>
      <c r="B738" s="19" t="s">
        <v>11</v>
      </c>
      <c r="C738" s="19" t="s">
        <v>255</v>
      </c>
      <c r="D738" s="19" t="s">
        <v>21</v>
      </c>
      <c r="E738" s="19" t="s">
        <v>22</v>
      </c>
      <c r="F738" s="20">
        <v>0.0</v>
      </c>
      <c r="G738" s="20">
        <v>937073.61</v>
      </c>
      <c r="H738" s="20">
        <v>79616.26</v>
      </c>
      <c r="I738" s="20">
        <v>4804619.84</v>
      </c>
      <c r="J738" s="26">
        <v>4207356.39</v>
      </c>
      <c r="K738" s="20">
        <v>1.00286661E7</v>
      </c>
    </row>
    <row r="739" ht="15.75" hidden="1" customHeight="1">
      <c r="A739" s="19" t="s">
        <v>254</v>
      </c>
      <c r="B739" s="19" t="s">
        <v>11</v>
      </c>
      <c r="C739" s="19" t="s">
        <v>255</v>
      </c>
      <c r="D739" s="19" t="s">
        <v>58</v>
      </c>
      <c r="E739" s="19" t="s">
        <v>59</v>
      </c>
      <c r="F739" s="20">
        <v>0.0</v>
      </c>
      <c r="G739" s="20">
        <v>1.9406674603E8</v>
      </c>
      <c r="H739" s="20">
        <v>1.648842497E7</v>
      </c>
      <c r="I739" s="20">
        <v>9.9503061441E8</v>
      </c>
      <c r="J739" s="26">
        <v>8.7133811939E8</v>
      </c>
      <c r="K739" s="20">
        <v>2.0769239048E9</v>
      </c>
    </row>
    <row r="740" ht="15.75" hidden="1" customHeight="1">
      <c r="A740" s="19" t="s">
        <v>256</v>
      </c>
      <c r="B740" s="19" t="s">
        <v>11</v>
      </c>
      <c r="C740" s="19" t="s">
        <v>257</v>
      </c>
      <c r="D740" s="19" t="s">
        <v>15</v>
      </c>
      <c r="E740" s="19" t="s">
        <v>16</v>
      </c>
      <c r="F740" s="20">
        <v>0.0</v>
      </c>
      <c r="G740" s="20">
        <v>1054780.78</v>
      </c>
      <c r="H740" s="20">
        <v>52248.21</v>
      </c>
      <c r="I740" s="20">
        <v>4465507.16</v>
      </c>
      <c r="J740" s="26">
        <v>4877394.51</v>
      </c>
      <c r="K740" s="20">
        <v>1.044993066E7</v>
      </c>
    </row>
    <row r="741" ht="15.75" hidden="1" customHeight="1">
      <c r="A741" s="19" t="s">
        <v>256</v>
      </c>
      <c r="B741" s="19" t="s">
        <v>11</v>
      </c>
      <c r="C741" s="19" t="s">
        <v>257</v>
      </c>
      <c r="D741" s="19" t="s">
        <v>56</v>
      </c>
      <c r="E741" s="19" t="s">
        <v>57</v>
      </c>
      <c r="F741" s="20">
        <v>0.0</v>
      </c>
      <c r="G741" s="20">
        <v>1497772.48</v>
      </c>
      <c r="H741" s="20">
        <v>74191.65</v>
      </c>
      <c r="I741" s="20">
        <v>6340951.45</v>
      </c>
      <c r="J741" s="26">
        <v>6925825.15</v>
      </c>
      <c r="K741" s="20">
        <v>1.483874073E7</v>
      </c>
    </row>
    <row r="742" ht="15.75" hidden="1" customHeight="1">
      <c r="A742" s="19" t="s">
        <v>256</v>
      </c>
      <c r="B742" s="19" t="s">
        <v>11</v>
      </c>
      <c r="C742" s="19" t="s">
        <v>257</v>
      </c>
      <c r="D742" s="19" t="s">
        <v>33</v>
      </c>
      <c r="E742" s="19" t="s">
        <v>34</v>
      </c>
      <c r="F742" s="20">
        <v>0.0</v>
      </c>
      <c r="G742" s="20">
        <v>6149.94</v>
      </c>
      <c r="H742" s="20">
        <v>304.64</v>
      </c>
      <c r="I742" s="20">
        <v>26036.34</v>
      </c>
      <c r="J742" s="26">
        <v>28437.88</v>
      </c>
      <c r="K742" s="20">
        <v>60928.8</v>
      </c>
    </row>
    <row r="743" ht="15.75" hidden="1" customHeight="1">
      <c r="A743" s="19" t="s">
        <v>256</v>
      </c>
      <c r="B743" s="19" t="s">
        <v>11</v>
      </c>
      <c r="C743" s="19" t="s">
        <v>257</v>
      </c>
      <c r="D743" s="19" t="s">
        <v>17</v>
      </c>
      <c r="E743" s="19" t="s">
        <v>18</v>
      </c>
      <c r="F743" s="20">
        <v>0.0</v>
      </c>
      <c r="G743" s="20">
        <v>248478.98</v>
      </c>
      <c r="H743" s="20">
        <v>12308.32</v>
      </c>
      <c r="I743" s="20">
        <v>1051957.59</v>
      </c>
      <c r="J743" s="26">
        <v>1148987.56</v>
      </c>
      <c r="K743" s="20">
        <v>2461732.45</v>
      </c>
    </row>
    <row r="744" ht="15.75" hidden="1" customHeight="1">
      <c r="A744" s="19" t="s">
        <v>256</v>
      </c>
      <c r="B744" s="19" t="s">
        <v>11</v>
      </c>
      <c r="C744" s="19" t="s">
        <v>257</v>
      </c>
      <c r="D744" s="19" t="s">
        <v>19</v>
      </c>
      <c r="E744" s="19" t="s">
        <v>20</v>
      </c>
      <c r="F744" s="20">
        <v>0.0</v>
      </c>
      <c r="G744" s="20">
        <v>0.0</v>
      </c>
      <c r="H744" s="20">
        <v>0.0</v>
      </c>
      <c r="I744" s="20">
        <v>0.0</v>
      </c>
      <c r="J744" s="26">
        <v>-32487.8</v>
      </c>
      <c r="K744" s="20">
        <v>-32487.8</v>
      </c>
    </row>
    <row r="745" ht="15.75" hidden="1" customHeight="1">
      <c r="A745" s="19" t="s">
        <v>256</v>
      </c>
      <c r="B745" s="19" t="s">
        <v>11</v>
      </c>
      <c r="C745" s="19" t="s">
        <v>257</v>
      </c>
      <c r="D745" s="19" t="s">
        <v>21</v>
      </c>
      <c r="E745" s="19" t="s">
        <v>22</v>
      </c>
      <c r="F745" s="20">
        <v>0.0</v>
      </c>
      <c r="G745" s="20">
        <v>0.0</v>
      </c>
      <c r="H745" s="20">
        <v>0.0</v>
      </c>
      <c r="I745" s="20">
        <v>0.0</v>
      </c>
      <c r="J745" s="26">
        <v>-13968.64</v>
      </c>
      <c r="K745" s="20">
        <v>-13968.64</v>
      </c>
    </row>
    <row r="746" ht="15.75" hidden="1" customHeight="1">
      <c r="A746" s="19" t="s">
        <v>256</v>
      </c>
      <c r="B746" s="19" t="s">
        <v>11</v>
      </c>
      <c r="C746" s="19" t="s">
        <v>257</v>
      </c>
      <c r="D746" s="19" t="s">
        <v>23</v>
      </c>
      <c r="E746" s="19" t="s">
        <v>24</v>
      </c>
      <c r="F746" s="20">
        <v>0.0</v>
      </c>
      <c r="G746" s="20">
        <v>2.565089082E7</v>
      </c>
      <c r="H746" s="20">
        <v>1270608.18</v>
      </c>
      <c r="I746" s="20">
        <v>1.0859530146E8</v>
      </c>
      <c r="J746" s="26">
        <v>1.1861186388E8</v>
      </c>
      <c r="K746" s="20">
        <v>2.5412866434E8</v>
      </c>
    </row>
    <row r="747" ht="15.75" hidden="1" customHeight="1">
      <c r="A747" s="19" t="s">
        <v>258</v>
      </c>
      <c r="B747" s="19" t="s">
        <v>11</v>
      </c>
      <c r="C747" s="19" t="s">
        <v>259</v>
      </c>
      <c r="D747" s="19" t="s">
        <v>13</v>
      </c>
      <c r="E747" s="19" t="s">
        <v>14</v>
      </c>
      <c r="F747" s="20">
        <v>0.0</v>
      </c>
      <c r="G747" s="20">
        <v>1.2512146217E8</v>
      </c>
      <c r="H747" s="20">
        <v>1.178143632E7</v>
      </c>
      <c r="I747" s="20">
        <v>4.2572267009E8</v>
      </c>
      <c r="J747" s="26">
        <v>3.5149681671E8</v>
      </c>
      <c r="K747" s="20">
        <v>9.1412238529E8</v>
      </c>
    </row>
    <row r="748" ht="15.75" hidden="1" customHeight="1">
      <c r="A748" s="19" t="s">
        <v>258</v>
      </c>
      <c r="B748" s="19" t="s">
        <v>11</v>
      </c>
      <c r="C748" s="19" t="s">
        <v>259</v>
      </c>
      <c r="D748" s="19" t="s">
        <v>15</v>
      </c>
      <c r="E748" s="19" t="s">
        <v>16</v>
      </c>
      <c r="F748" s="20">
        <v>0.0</v>
      </c>
      <c r="G748" s="20">
        <v>3.183258759E7</v>
      </c>
      <c r="H748" s="20">
        <v>2997356.3</v>
      </c>
      <c r="I748" s="20">
        <v>1.0830958933E8</v>
      </c>
      <c r="J748" s="26">
        <v>8.942553109E7</v>
      </c>
      <c r="K748" s="20">
        <v>2.3256506431E8</v>
      </c>
    </row>
    <row r="749" ht="15.75" hidden="1" customHeight="1">
      <c r="A749" s="19" t="s">
        <v>258</v>
      </c>
      <c r="B749" s="19" t="s">
        <v>11</v>
      </c>
      <c r="C749" s="19" t="s">
        <v>259</v>
      </c>
      <c r="D749" s="19" t="s">
        <v>31</v>
      </c>
      <c r="E749" s="19" t="s">
        <v>32</v>
      </c>
      <c r="F749" s="20">
        <v>0.0</v>
      </c>
      <c r="G749" s="20">
        <v>0.0</v>
      </c>
      <c r="H749" s="20">
        <v>0.0</v>
      </c>
      <c r="I749" s="20">
        <v>0.0</v>
      </c>
      <c r="J749" s="26">
        <v>-23844.6</v>
      </c>
      <c r="K749" s="20">
        <v>-23844.6</v>
      </c>
    </row>
    <row r="750" ht="15.75" hidden="1" customHeight="1">
      <c r="A750" s="19" t="s">
        <v>258</v>
      </c>
      <c r="B750" s="19" t="s">
        <v>11</v>
      </c>
      <c r="C750" s="19" t="s">
        <v>259</v>
      </c>
      <c r="D750" s="19" t="s">
        <v>17</v>
      </c>
      <c r="E750" s="19" t="s">
        <v>18</v>
      </c>
      <c r="F750" s="20">
        <v>0.0</v>
      </c>
      <c r="G750" s="20">
        <v>408616.72</v>
      </c>
      <c r="H750" s="20">
        <v>38475.35</v>
      </c>
      <c r="I750" s="20">
        <v>1390308.24</v>
      </c>
      <c r="J750" s="26">
        <v>1147904.39</v>
      </c>
      <c r="K750" s="20">
        <v>2985304.7</v>
      </c>
    </row>
    <row r="751" ht="15.75" hidden="1" customHeight="1">
      <c r="A751" s="19" t="s">
        <v>258</v>
      </c>
      <c r="B751" s="19" t="s">
        <v>11</v>
      </c>
      <c r="C751" s="19" t="s">
        <v>259</v>
      </c>
      <c r="D751" s="19" t="s">
        <v>19</v>
      </c>
      <c r="E751" s="19" t="s">
        <v>20</v>
      </c>
      <c r="F751" s="20">
        <v>0.0</v>
      </c>
      <c r="G751" s="20">
        <v>117049.27</v>
      </c>
      <c r="H751" s="20">
        <v>11021.36</v>
      </c>
      <c r="I751" s="20">
        <v>398257.24</v>
      </c>
      <c r="J751" s="26">
        <v>328820.06</v>
      </c>
      <c r="K751" s="20">
        <v>855147.93</v>
      </c>
    </row>
    <row r="752" ht="15.75" hidden="1" customHeight="1">
      <c r="A752" s="19" t="s">
        <v>258</v>
      </c>
      <c r="B752" s="19" t="s">
        <v>11</v>
      </c>
      <c r="C752" s="19" t="s">
        <v>259</v>
      </c>
      <c r="D752" s="19" t="s">
        <v>21</v>
      </c>
      <c r="E752" s="19" t="s">
        <v>22</v>
      </c>
      <c r="F752" s="20">
        <v>0.0</v>
      </c>
      <c r="G752" s="20">
        <v>48913.25</v>
      </c>
      <c r="H752" s="20">
        <v>4605.67</v>
      </c>
      <c r="I752" s="20">
        <v>166426.1</v>
      </c>
      <c r="J752" s="26">
        <v>137409.28</v>
      </c>
      <c r="K752" s="20">
        <v>357354.3</v>
      </c>
    </row>
    <row r="753" ht="15.75" hidden="1" customHeight="1">
      <c r="A753" s="19" t="s">
        <v>260</v>
      </c>
      <c r="B753" s="19" t="s">
        <v>11</v>
      </c>
      <c r="C753" s="19" t="s">
        <v>261</v>
      </c>
      <c r="D753" s="19" t="s">
        <v>15</v>
      </c>
      <c r="E753" s="19" t="s">
        <v>16</v>
      </c>
      <c r="F753" s="20">
        <v>0.0</v>
      </c>
      <c r="G753" s="20">
        <v>9860947.16</v>
      </c>
      <c r="H753" s="20">
        <v>239994.23</v>
      </c>
      <c r="I753" s="20">
        <v>2.045611917E7</v>
      </c>
      <c r="J753" s="26">
        <v>1.57414301E7</v>
      </c>
      <c r="K753" s="20">
        <v>4.629849066E7</v>
      </c>
    </row>
    <row r="754" ht="15.75" hidden="1" customHeight="1">
      <c r="A754" s="19" t="s">
        <v>260</v>
      </c>
      <c r="B754" s="19" t="s">
        <v>11</v>
      </c>
      <c r="C754" s="19" t="s">
        <v>261</v>
      </c>
      <c r="D754" s="19" t="s">
        <v>17</v>
      </c>
      <c r="E754" s="19" t="s">
        <v>18</v>
      </c>
      <c r="F754" s="20">
        <v>0.0</v>
      </c>
      <c r="G754" s="20">
        <v>1028206.99</v>
      </c>
      <c r="H754" s="20">
        <v>25024.35</v>
      </c>
      <c r="I754" s="20">
        <v>2132972.07</v>
      </c>
      <c r="J754" s="26">
        <v>1641368.55</v>
      </c>
      <c r="K754" s="20">
        <v>4827571.96</v>
      </c>
    </row>
    <row r="755" ht="15.75" hidden="1" customHeight="1">
      <c r="A755" s="19" t="s">
        <v>260</v>
      </c>
      <c r="B755" s="19" t="s">
        <v>11</v>
      </c>
      <c r="C755" s="19" t="s">
        <v>261</v>
      </c>
      <c r="D755" s="19" t="s">
        <v>19</v>
      </c>
      <c r="E755" s="19" t="s">
        <v>20</v>
      </c>
      <c r="F755" s="20">
        <v>0.0</v>
      </c>
      <c r="G755" s="20">
        <v>0.0</v>
      </c>
      <c r="H755" s="20">
        <v>0.0</v>
      </c>
      <c r="I755" s="20">
        <v>0.0</v>
      </c>
      <c r="J755" s="26">
        <v>-497471.71</v>
      </c>
      <c r="K755" s="20">
        <v>-497471.71</v>
      </c>
    </row>
    <row r="756" ht="15.75" hidden="1" customHeight="1">
      <c r="A756" s="19" t="s">
        <v>260</v>
      </c>
      <c r="B756" s="19" t="s">
        <v>11</v>
      </c>
      <c r="C756" s="19" t="s">
        <v>261</v>
      </c>
      <c r="D756" s="19" t="s">
        <v>21</v>
      </c>
      <c r="E756" s="19" t="s">
        <v>22</v>
      </c>
      <c r="F756" s="20">
        <v>0.0</v>
      </c>
      <c r="G756" s="20">
        <v>225969.95</v>
      </c>
      <c r="H756" s="20">
        <v>5499.62</v>
      </c>
      <c r="I756" s="20">
        <v>468765.14</v>
      </c>
      <c r="J756" s="26">
        <v>360725.0</v>
      </c>
      <c r="K756" s="20">
        <v>1060959.71</v>
      </c>
    </row>
    <row r="757" ht="15.75" hidden="1" customHeight="1">
      <c r="A757" s="19" t="s">
        <v>260</v>
      </c>
      <c r="B757" s="19" t="s">
        <v>11</v>
      </c>
      <c r="C757" s="19" t="s">
        <v>261</v>
      </c>
      <c r="D757" s="19" t="s">
        <v>58</v>
      </c>
      <c r="E757" s="19" t="s">
        <v>59</v>
      </c>
      <c r="F757" s="20">
        <v>0.0</v>
      </c>
      <c r="G757" s="20">
        <v>1874930.61</v>
      </c>
      <c r="H757" s="20">
        <v>45631.78</v>
      </c>
      <c r="I757" s="20">
        <v>3889464.51</v>
      </c>
      <c r="J757" s="26">
        <v>2993027.82</v>
      </c>
      <c r="K757" s="20">
        <v>8803054.72</v>
      </c>
    </row>
    <row r="758" ht="15.75" hidden="1" customHeight="1">
      <c r="A758" s="19" t="s">
        <v>260</v>
      </c>
      <c r="B758" s="19" t="s">
        <v>11</v>
      </c>
      <c r="C758" s="19" t="s">
        <v>261</v>
      </c>
      <c r="D758" s="19" t="s">
        <v>23</v>
      </c>
      <c r="E758" s="19" t="s">
        <v>24</v>
      </c>
      <c r="F758" s="20">
        <v>0.0</v>
      </c>
      <c r="G758" s="20">
        <v>1.2574715029E8</v>
      </c>
      <c r="H758" s="20">
        <v>3060415.02</v>
      </c>
      <c r="I758" s="20">
        <v>2.6085716211E8</v>
      </c>
      <c r="J758" s="26">
        <v>2.0073527879E8</v>
      </c>
      <c r="K758" s="20">
        <v>5.9040000621E8</v>
      </c>
    </row>
    <row r="759" ht="15.75" hidden="1" customHeight="1">
      <c r="A759" s="19" t="s">
        <v>262</v>
      </c>
      <c r="B759" s="19" t="s">
        <v>11</v>
      </c>
      <c r="C759" s="19" t="s">
        <v>263</v>
      </c>
      <c r="D759" s="19" t="s">
        <v>13</v>
      </c>
      <c r="E759" s="19" t="s">
        <v>14</v>
      </c>
      <c r="F759" s="20">
        <v>0.0</v>
      </c>
      <c r="G759" s="20">
        <v>3650824.73</v>
      </c>
      <c r="H759" s="20">
        <v>1000901.27</v>
      </c>
      <c r="I759" s="20">
        <v>5.705855887E7</v>
      </c>
      <c r="J759" s="26">
        <v>7.472725063E7</v>
      </c>
      <c r="K759" s="20">
        <v>1.364375355E8</v>
      </c>
    </row>
    <row r="760" ht="15.75" hidden="1" customHeight="1">
      <c r="A760" s="19" t="s">
        <v>262</v>
      </c>
      <c r="B760" s="19" t="s">
        <v>11</v>
      </c>
      <c r="C760" s="19" t="s">
        <v>263</v>
      </c>
      <c r="D760" s="19" t="s">
        <v>15</v>
      </c>
      <c r="E760" s="19" t="s">
        <v>16</v>
      </c>
      <c r="F760" s="20">
        <v>0.0</v>
      </c>
      <c r="G760" s="20">
        <v>905757.51</v>
      </c>
      <c r="H760" s="20">
        <v>248320.28</v>
      </c>
      <c r="I760" s="20">
        <v>1.415603917E7</v>
      </c>
      <c r="J760" s="26">
        <v>1.853958298E7</v>
      </c>
      <c r="K760" s="20">
        <v>3.384969994E7</v>
      </c>
    </row>
    <row r="761" ht="15.75" hidden="1" customHeight="1">
      <c r="A761" s="19" t="s">
        <v>262</v>
      </c>
      <c r="B761" s="19" t="s">
        <v>11</v>
      </c>
      <c r="C761" s="19" t="s">
        <v>263</v>
      </c>
      <c r="D761" s="19" t="s">
        <v>56</v>
      </c>
      <c r="E761" s="19" t="s">
        <v>57</v>
      </c>
      <c r="F761" s="20">
        <v>0.0</v>
      </c>
      <c r="G761" s="20">
        <v>242866.22</v>
      </c>
      <c r="H761" s="20">
        <v>66583.61</v>
      </c>
      <c r="I761" s="20">
        <v>3795744.04</v>
      </c>
      <c r="J761" s="26">
        <v>4971130.03</v>
      </c>
      <c r="K761" s="20">
        <v>9076323.9</v>
      </c>
    </row>
    <row r="762" ht="15.75" hidden="1" customHeight="1">
      <c r="A762" s="19" t="s">
        <v>262</v>
      </c>
      <c r="B762" s="19" t="s">
        <v>11</v>
      </c>
      <c r="C762" s="19" t="s">
        <v>263</v>
      </c>
      <c r="D762" s="19" t="s">
        <v>31</v>
      </c>
      <c r="E762" s="19" t="s">
        <v>32</v>
      </c>
      <c r="F762" s="20">
        <v>0.0</v>
      </c>
      <c r="G762" s="20">
        <v>16033.43</v>
      </c>
      <c r="H762" s="20">
        <v>4395.69</v>
      </c>
      <c r="I762" s="20">
        <v>250585.68</v>
      </c>
      <c r="J762" s="26">
        <v>328181.76</v>
      </c>
      <c r="K762" s="20">
        <v>599196.56</v>
      </c>
    </row>
    <row r="763" ht="15.75" hidden="1" customHeight="1">
      <c r="A763" s="19" t="s">
        <v>262</v>
      </c>
      <c r="B763" s="19" t="s">
        <v>11</v>
      </c>
      <c r="C763" s="19" t="s">
        <v>263</v>
      </c>
      <c r="D763" s="19" t="s">
        <v>33</v>
      </c>
      <c r="E763" s="19" t="s">
        <v>34</v>
      </c>
      <c r="F763" s="20">
        <v>0.0</v>
      </c>
      <c r="G763" s="20">
        <v>1204.36</v>
      </c>
      <c r="H763" s="20">
        <v>330.19</v>
      </c>
      <c r="I763" s="20">
        <v>18822.98</v>
      </c>
      <c r="J763" s="26">
        <v>24651.69</v>
      </c>
      <c r="K763" s="20">
        <v>45009.22</v>
      </c>
    </row>
    <row r="764" ht="15.75" hidden="1" customHeight="1">
      <c r="A764" s="19" t="s">
        <v>262</v>
      </c>
      <c r="B764" s="19" t="s">
        <v>11</v>
      </c>
      <c r="C764" s="19" t="s">
        <v>263</v>
      </c>
      <c r="D764" s="19" t="s">
        <v>17</v>
      </c>
      <c r="E764" s="19" t="s">
        <v>18</v>
      </c>
      <c r="F764" s="20">
        <v>0.0</v>
      </c>
      <c r="G764" s="20">
        <v>73034.69</v>
      </c>
      <c r="H764" s="20">
        <v>20023.01</v>
      </c>
      <c r="I764" s="20">
        <v>1141455.56</v>
      </c>
      <c r="J764" s="26">
        <v>1494917.45</v>
      </c>
      <c r="K764" s="20">
        <v>2729430.71</v>
      </c>
    </row>
    <row r="765" ht="15.75" hidden="1" customHeight="1">
      <c r="A765" s="19" t="s">
        <v>262</v>
      </c>
      <c r="B765" s="19" t="s">
        <v>11</v>
      </c>
      <c r="C765" s="19" t="s">
        <v>263</v>
      </c>
      <c r="D765" s="19" t="s">
        <v>19</v>
      </c>
      <c r="E765" s="19" t="s">
        <v>20</v>
      </c>
      <c r="F765" s="20">
        <v>0.0</v>
      </c>
      <c r="G765" s="20">
        <v>0.0</v>
      </c>
      <c r="H765" s="20">
        <v>0.0</v>
      </c>
      <c r="I765" s="20">
        <v>0.0</v>
      </c>
      <c r="J765" s="26">
        <v>-1567167.64</v>
      </c>
      <c r="K765" s="20">
        <v>-1567167.64</v>
      </c>
    </row>
    <row r="766" ht="15.75" hidden="1" customHeight="1">
      <c r="A766" s="19" t="s">
        <v>262</v>
      </c>
      <c r="B766" s="19" t="s">
        <v>11</v>
      </c>
      <c r="C766" s="19" t="s">
        <v>263</v>
      </c>
      <c r="D766" s="19" t="s">
        <v>21</v>
      </c>
      <c r="E766" s="19" t="s">
        <v>22</v>
      </c>
      <c r="F766" s="20">
        <v>0.0</v>
      </c>
      <c r="G766" s="20">
        <v>9301.06</v>
      </c>
      <c r="H766" s="20">
        <v>2549.95</v>
      </c>
      <c r="I766" s="20">
        <v>145365.7</v>
      </c>
      <c r="J766" s="26">
        <v>190379.49</v>
      </c>
      <c r="K766" s="20">
        <v>347596.2</v>
      </c>
    </row>
    <row r="767" ht="15.75" hidden="1" customHeight="1">
      <c r="A767" s="19" t="s">
        <v>264</v>
      </c>
      <c r="B767" s="19" t="s">
        <v>11</v>
      </c>
      <c r="C767" s="19" t="s">
        <v>265</v>
      </c>
      <c r="D767" s="19" t="s">
        <v>13</v>
      </c>
      <c r="E767" s="19" t="s">
        <v>14</v>
      </c>
      <c r="F767" s="20">
        <v>0.0</v>
      </c>
      <c r="G767" s="20">
        <v>2.617379683E7</v>
      </c>
      <c r="H767" s="20">
        <v>3819186.91</v>
      </c>
      <c r="I767" s="20">
        <v>1.7683578726E8</v>
      </c>
      <c r="J767" s="26">
        <v>1.6460820466E8</v>
      </c>
      <c r="K767" s="20">
        <v>3.7143697566E8</v>
      </c>
    </row>
    <row r="768" ht="15.75" hidden="1" customHeight="1">
      <c r="A768" s="19" t="s">
        <v>264</v>
      </c>
      <c r="B768" s="19" t="s">
        <v>11</v>
      </c>
      <c r="C768" s="19" t="s">
        <v>265</v>
      </c>
      <c r="D768" s="19" t="s">
        <v>15</v>
      </c>
      <c r="E768" s="19" t="s">
        <v>16</v>
      </c>
      <c r="F768" s="20">
        <v>0.0</v>
      </c>
      <c r="G768" s="20">
        <v>5640732.96</v>
      </c>
      <c r="H768" s="20">
        <v>823075.6</v>
      </c>
      <c r="I768" s="20">
        <v>3.811000215E7</v>
      </c>
      <c r="J768" s="26">
        <v>3.547482741E7</v>
      </c>
      <c r="K768" s="20">
        <v>8.004863812E7</v>
      </c>
    </row>
    <row r="769" ht="15.75" hidden="1" customHeight="1">
      <c r="A769" s="19" t="s">
        <v>264</v>
      </c>
      <c r="B769" s="19" t="s">
        <v>11</v>
      </c>
      <c r="C769" s="19" t="s">
        <v>265</v>
      </c>
      <c r="D769" s="19" t="s">
        <v>17</v>
      </c>
      <c r="E769" s="19" t="s">
        <v>18</v>
      </c>
      <c r="F769" s="20">
        <v>0.0</v>
      </c>
      <c r="G769" s="20">
        <v>215012.93</v>
      </c>
      <c r="H769" s="20">
        <v>31373.92</v>
      </c>
      <c r="I769" s="20">
        <v>1452673.48</v>
      </c>
      <c r="J769" s="26">
        <v>1352226.13</v>
      </c>
      <c r="K769" s="20">
        <v>3051286.46</v>
      </c>
    </row>
    <row r="770" ht="15.75" hidden="1" customHeight="1">
      <c r="A770" s="19" t="s">
        <v>264</v>
      </c>
      <c r="B770" s="19" t="s">
        <v>11</v>
      </c>
      <c r="C770" s="19" t="s">
        <v>265</v>
      </c>
      <c r="D770" s="19" t="s">
        <v>19</v>
      </c>
      <c r="E770" s="19" t="s">
        <v>20</v>
      </c>
      <c r="F770" s="20">
        <v>0.0</v>
      </c>
      <c r="G770" s="20">
        <v>15445.69</v>
      </c>
      <c r="H770" s="20">
        <v>2253.78</v>
      </c>
      <c r="I770" s="20">
        <v>104354.42</v>
      </c>
      <c r="J770" s="26">
        <v>97138.67</v>
      </c>
      <c r="K770" s="20">
        <v>219192.56</v>
      </c>
    </row>
    <row r="771" ht="15.75" hidden="1" customHeight="1">
      <c r="A771" s="19" t="s">
        <v>264</v>
      </c>
      <c r="B771" s="19" t="s">
        <v>11</v>
      </c>
      <c r="C771" s="19" t="s">
        <v>265</v>
      </c>
      <c r="D771" s="19" t="s">
        <v>21</v>
      </c>
      <c r="E771" s="19" t="s">
        <v>22</v>
      </c>
      <c r="F771" s="20">
        <v>0.0</v>
      </c>
      <c r="G771" s="20">
        <v>72889.59</v>
      </c>
      <c r="H771" s="20">
        <v>10635.79</v>
      </c>
      <c r="I771" s="20">
        <v>492457.69</v>
      </c>
      <c r="J771" s="26">
        <v>458405.95</v>
      </c>
      <c r="K771" s="20">
        <v>1034389.02</v>
      </c>
    </row>
    <row r="772" ht="15.75" hidden="1" customHeight="1">
      <c r="A772" s="19" t="s">
        <v>266</v>
      </c>
      <c r="B772" s="19" t="s">
        <v>11</v>
      </c>
      <c r="C772" s="19" t="s">
        <v>267</v>
      </c>
      <c r="D772" s="19" t="s">
        <v>13</v>
      </c>
      <c r="E772" s="19" t="s">
        <v>14</v>
      </c>
      <c r="F772" s="20">
        <v>0.0</v>
      </c>
      <c r="G772" s="20">
        <v>3.115062382E7</v>
      </c>
      <c r="H772" s="20">
        <v>4510003.09</v>
      </c>
      <c r="I772" s="20">
        <v>1.3714201865E8</v>
      </c>
      <c r="J772" s="26">
        <v>1.1994170819E8</v>
      </c>
      <c r="K772" s="20">
        <v>2.9274435375E8</v>
      </c>
    </row>
    <row r="773" ht="15.75" hidden="1" customHeight="1">
      <c r="A773" s="19" t="s">
        <v>266</v>
      </c>
      <c r="B773" s="19" t="s">
        <v>11</v>
      </c>
      <c r="C773" s="19" t="s">
        <v>267</v>
      </c>
      <c r="D773" s="19" t="s">
        <v>17</v>
      </c>
      <c r="E773" s="19" t="s">
        <v>18</v>
      </c>
      <c r="F773" s="20">
        <v>0.0</v>
      </c>
      <c r="G773" s="20">
        <v>524076.29</v>
      </c>
      <c r="H773" s="20">
        <v>75876.03</v>
      </c>
      <c r="I773" s="20">
        <v>2307269.37</v>
      </c>
      <c r="J773" s="26">
        <v>2017892.34</v>
      </c>
      <c r="K773" s="20">
        <v>4925114.03</v>
      </c>
    </row>
    <row r="774" ht="15.75" hidden="1" customHeight="1">
      <c r="A774" s="19" t="s">
        <v>266</v>
      </c>
      <c r="B774" s="19" t="s">
        <v>11</v>
      </c>
      <c r="C774" s="19" t="s">
        <v>267</v>
      </c>
      <c r="D774" s="19" t="s">
        <v>19</v>
      </c>
      <c r="E774" s="19" t="s">
        <v>20</v>
      </c>
      <c r="F774" s="20">
        <v>0.0</v>
      </c>
      <c r="G774" s="20">
        <v>0.0</v>
      </c>
      <c r="H774" s="20">
        <v>0.0</v>
      </c>
      <c r="I774" s="20">
        <v>0.0</v>
      </c>
      <c r="J774" s="26">
        <v>-355021.19</v>
      </c>
      <c r="K774" s="20">
        <v>-355021.19</v>
      </c>
    </row>
    <row r="775" ht="15.75" hidden="1" customHeight="1">
      <c r="A775" s="19" t="s">
        <v>266</v>
      </c>
      <c r="B775" s="19" t="s">
        <v>11</v>
      </c>
      <c r="C775" s="19" t="s">
        <v>267</v>
      </c>
      <c r="D775" s="19" t="s">
        <v>184</v>
      </c>
      <c r="E775" s="19" t="s">
        <v>185</v>
      </c>
      <c r="F775" s="20">
        <v>0.0</v>
      </c>
      <c r="G775" s="20">
        <v>2616.65</v>
      </c>
      <c r="H775" s="20">
        <v>378.84</v>
      </c>
      <c r="I775" s="20">
        <v>11519.93</v>
      </c>
      <c r="J775" s="26">
        <v>10075.11</v>
      </c>
      <c r="K775" s="20">
        <v>24590.53</v>
      </c>
    </row>
    <row r="776" ht="15.75" hidden="1" customHeight="1">
      <c r="A776" s="19" t="s">
        <v>266</v>
      </c>
      <c r="B776" s="19" t="s">
        <v>11</v>
      </c>
      <c r="C776" s="19" t="s">
        <v>267</v>
      </c>
      <c r="D776" s="19" t="s">
        <v>21</v>
      </c>
      <c r="E776" s="19" t="s">
        <v>22</v>
      </c>
      <c r="F776" s="20">
        <v>0.0</v>
      </c>
      <c r="G776" s="20">
        <v>369442.24</v>
      </c>
      <c r="H776" s="20">
        <v>53488.04</v>
      </c>
      <c r="I776" s="20">
        <v>1626486.05</v>
      </c>
      <c r="J776" s="26">
        <v>1422492.67</v>
      </c>
      <c r="K776" s="20">
        <v>3471909.0</v>
      </c>
    </row>
    <row r="777" ht="15.75" hidden="1" customHeight="1">
      <c r="A777" s="19" t="s">
        <v>268</v>
      </c>
      <c r="B777" s="19" t="s">
        <v>11</v>
      </c>
      <c r="C777" s="19" t="s">
        <v>269</v>
      </c>
      <c r="D777" s="19" t="s">
        <v>13</v>
      </c>
      <c r="E777" s="19" t="s">
        <v>14</v>
      </c>
      <c r="F777" s="20">
        <v>0.0</v>
      </c>
      <c r="G777" s="20">
        <v>2.896575321E7</v>
      </c>
      <c r="H777" s="20">
        <v>1544906.56</v>
      </c>
      <c r="I777" s="20">
        <v>1.2862637465E8</v>
      </c>
      <c r="J777" s="26">
        <v>1.134035839E8</v>
      </c>
      <c r="K777" s="20">
        <v>2.7254061832E8</v>
      </c>
    </row>
    <row r="778" ht="15.75" hidden="1" customHeight="1">
      <c r="A778" s="19" t="s">
        <v>268</v>
      </c>
      <c r="B778" s="19" t="s">
        <v>11</v>
      </c>
      <c r="C778" s="19" t="s">
        <v>269</v>
      </c>
      <c r="D778" s="19" t="s">
        <v>56</v>
      </c>
      <c r="E778" s="19" t="s">
        <v>57</v>
      </c>
      <c r="F778" s="20">
        <v>0.0</v>
      </c>
      <c r="G778" s="20">
        <v>3905838.85</v>
      </c>
      <c r="H778" s="20">
        <v>208320.36</v>
      </c>
      <c r="I778" s="20">
        <v>1.734440972E7</v>
      </c>
      <c r="J778" s="26">
        <v>1.529171781E7</v>
      </c>
      <c r="K778" s="20">
        <v>3.675028674E7</v>
      </c>
    </row>
    <row r="779" ht="15.75" hidden="1" customHeight="1">
      <c r="A779" s="19" t="s">
        <v>268</v>
      </c>
      <c r="B779" s="19" t="s">
        <v>11</v>
      </c>
      <c r="C779" s="19" t="s">
        <v>269</v>
      </c>
      <c r="D779" s="19" t="s">
        <v>17</v>
      </c>
      <c r="E779" s="19" t="s">
        <v>18</v>
      </c>
      <c r="F779" s="20">
        <v>0.0</v>
      </c>
      <c r="G779" s="20">
        <v>136608.83</v>
      </c>
      <c r="H779" s="20">
        <v>7286.12</v>
      </c>
      <c r="I779" s="20">
        <v>606630.13</v>
      </c>
      <c r="J779" s="26">
        <v>534836.11</v>
      </c>
      <c r="K779" s="20">
        <v>1285361.19</v>
      </c>
    </row>
    <row r="780" ht="15.75" hidden="1" customHeight="1">
      <c r="A780" s="19" t="s">
        <v>268</v>
      </c>
      <c r="B780" s="19" t="s">
        <v>11</v>
      </c>
      <c r="C780" s="19" t="s">
        <v>269</v>
      </c>
      <c r="D780" s="19" t="s">
        <v>21</v>
      </c>
      <c r="E780" s="19" t="s">
        <v>22</v>
      </c>
      <c r="F780" s="20">
        <v>0.0</v>
      </c>
      <c r="G780" s="20">
        <v>7555.11</v>
      </c>
      <c r="H780" s="20">
        <v>402.96</v>
      </c>
      <c r="I780" s="20">
        <v>33549.5</v>
      </c>
      <c r="J780" s="26">
        <v>29578.95</v>
      </c>
      <c r="K780" s="20">
        <v>71086.52</v>
      </c>
    </row>
    <row r="781" ht="15.75" hidden="1" customHeight="1">
      <c r="A781" s="19" t="s">
        <v>270</v>
      </c>
      <c r="B781" s="19" t="s">
        <v>11</v>
      </c>
      <c r="C781" s="19" t="s">
        <v>271</v>
      </c>
      <c r="D781" s="19" t="s">
        <v>13</v>
      </c>
      <c r="E781" s="19" t="s">
        <v>14</v>
      </c>
      <c r="F781" s="20">
        <v>0.0</v>
      </c>
      <c r="G781" s="20">
        <v>1.601222329E7</v>
      </c>
      <c r="H781" s="20">
        <v>1575880.54</v>
      </c>
      <c r="I781" s="20">
        <v>5.811276095E7</v>
      </c>
      <c r="J781" s="26">
        <v>5.657027781E7</v>
      </c>
      <c r="K781" s="20">
        <v>1.3227114259E8</v>
      </c>
    </row>
    <row r="782" ht="15.75" hidden="1" customHeight="1">
      <c r="A782" s="19" t="s">
        <v>270</v>
      </c>
      <c r="B782" s="19" t="s">
        <v>11</v>
      </c>
      <c r="C782" s="19" t="s">
        <v>271</v>
      </c>
      <c r="D782" s="19" t="s">
        <v>15</v>
      </c>
      <c r="E782" s="19" t="s">
        <v>16</v>
      </c>
      <c r="F782" s="20">
        <v>0.0</v>
      </c>
      <c r="G782" s="20">
        <v>5256039.27</v>
      </c>
      <c r="H782" s="20">
        <v>517285.44</v>
      </c>
      <c r="I782" s="20">
        <v>1.907561169E7</v>
      </c>
      <c r="J782" s="26">
        <v>1.8569289E7</v>
      </c>
      <c r="K782" s="20">
        <v>4.34182254E7</v>
      </c>
    </row>
    <row r="783" ht="15.75" hidden="1" customHeight="1">
      <c r="A783" s="19" t="s">
        <v>270</v>
      </c>
      <c r="B783" s="19" t="s">
        <v>11</v>
      </c>
      <c r="C783" s="19" t="s">
        <v>271</v>
      </c>
      <c r="D783" s="19" t="s">
        <v>17</v>
      </c>
      <c r="E783" s="19" t="s">
        <v>18</v>
      </c>
      <c r="F783" s="20">
        <v>0.0</v>
      </c>
      <c r="G783" s="20">
        <v>356413.83</v>
      </c>
      <c r="H783" s="20">
        <v>35077.3</v>
      </c>
      <c r="I783" s="20">
        <v>1293523.77</v>
      </c>
      <c r="J783" s="26">
        <v>1259189.86</v>
      </c>
      <c r="K783" s="20">
        <v>2944204.76</v>
      </c>
    </row>
    <row r="784" ht="15.75" hidden="1" customHeight="1">
      <c r="A784" s="19" t="s">
        <v>270</v>
      </c>
      <c r="B784" s="19" t="s">
        <v>11</v>
      </c>
      <c r="C784" s="19" t="s">
        <v>271</v>
      </c>
      <c r="D784" s="19" t="s">
        <v>19</v>
      </c>
      <c r="E784" s="19" t="s">
        <v>20</v>
      </c>
      <c r="F784" s="20">
        <v>0.0</v>
      </c>
      <c r="G784" s="20">
        <v>0.0</v>
      </c>
      <c r="H784" s="20">
        <v>0.0</v>
      </c>
      <c r="I784" s="20">
        <v>0.0</v>
      </c>
      <c r="J784" s="26">
        <v>-1022984.83</v>
      </c>
      <c r="K784" s="20">
        <v>-1022984.83</v>
      </c>
    </row>
    <row r="785" ht="15.75" hidden="1" customHeight="1">
      <c r="A785" s="19" t="s">
        <v>270</v>
      </c>
      <c r="B785" s="19" t="s">
        <v>11</v>
      </c>
      <c r="C785" s="19" t="s">
        <v>271</v>
      </c>
      <c r="D785" s="19" t="s">
        <v>21</v>
      </c>
      <c r="E785" s="19" t="s">
        <v>22</v>
      </c>
      <c r="F785" s="20">
        <v>0.0</v>
      </c>
      <c r="G785" s="20">
        <v>99806.41</v>
      </c>
      <c r="H785" s="20">
        <v>9822.68</v>
      </c>
      <c r="I785" s="20">
        <v>362224.9</v>
      </c>
      <c r="J785" s="26">
        <v>352610.4</v>
      </c>
      <c r="K785" s="20">
        <v>824464.39</v>
      </c>
    </row>
    <row r="786" ht="15.75" hidden="1" customHeight="1">
      <c r="A786" s="19" t="s">
        <v>270</v>
      </c>
      <c r="B786" s="19" t="s">
        <v>11</v>
      </c>
      <c r="C786" s="19" t="s">
        <v>271</v>
      </c>
      <c r="D786" s="19" t="s">
        <v>58</v>
      </c>
      <c r="E786" s="19" t="s">
        <v>59</v>
      </c>
      <c r="F786" s="20">
        <v>0.0</v>
      </c>
      <c r="G786" s="20">
        <v>8586261.2</v>
      </c>
      <c r="H786" s="20">
        <v>845037.04</v>
      </c>
      <c r="I786" s="20">
        <v>3.116190269E7</v>
      </c>
      <c r="J786" s="26">
        <v>3.03347744E7</v>
      </c>
      <c r="K786" s="20">
        <v>7.092797533E7</v>
      </c>
    </row>
    <row r="787" ht="15.75" hidden="1" customHeight="1">
      <c r="A787" s="19" t="s">
        <v>272</v>
      </c>
      <c r="B787" s="19" t="s">
        <v>11</v>
      </c>
      <c r="C787" s="19" t="s">
        <v>273</v>
      </c>
      <c r="D787" s="19" t="s">
        <v>13</v>
      </c>
      <c r="E787" s="19" t="s">
        <v>14</v>
      </c>
      <c r="F787" s="20">
        <v>0.0</v>
      </c>
      <c r="G787" s="20">
        <v>1.2265114318E8</v>
      </c>
      <c r="H787" s="20">
        <v>2.18049164E7</v>
      </c>
      <c r="I787" s="20">
        <v>4.6331585028E8</v>
      </c>
      <c r="J787" s="26">
        <v>3.3130215497E8</v>
      </c>
      <c r="K787" s="20">
        <v>9.3907406483E8</v>
      </c>
    </row>
    <row r="788" ht="15.75" hidden="1" customHeight="1">
      <c r="A788" s="19" t="s">
        <v>272</v>
      </c>
      <c r="B788" s="19" t="s">
        <v>11</v>
      </c>
      <c r="C788" s="19" t="s">
        <v>273</v>
      </c>
      <c r="D788" s="19" t="s">
        <v>15</v>
      </c>
      <c r="E788" s="19" t="s">
        <v>16</v>
      </c>
      <c r="F788" s="20">
        <v>0.0</v>
      </c>
      <c r="G788" s="20">
        <v>6546542.82</v>
      </c>
      <c r="H788" s="20">
        <v>1163844.18</v>
      </c>
      <c r="I788" s="20">
        <v>2.472962726E7</v>
      </c>
      <c r="J788" s="26">
        <v>1.768335532E7</v>
      </c>
      <c r="K788" s="20">
        <v>5.012336958E7</v>
      </c>
    </row>
    <row r="789" ht="15.75" hidden="1" customHeight="1">
      <c r="A789" s="19" t="s">
        <v>272</v>
      </c>
      <c r="B789" s="19" t="s">
        <v>11</v>
      </c>
      <c r="C789" s="19" t="s">
        <v>273</v>
      </c>
      <c r="D789" s="19" t="s">
        <v>31</v>
      </c>
      <c r="E789" s="19" t="s">
        <v>32</v>
      </c>
      <c r="F789" s="20">
        <v>0.0</v>
      </c>
      <c r="G789" s="20">
        <v>72.99</v>
      </c>
      <c r="H789" s="20">
        <v>12.98</v>
      </c>
      <c r="I789" s="20">
        <v>275.75</v>
      </c>
      <c r="J789" s="26">
        <v>197.18</v>
      </c>
      <c r="K789" s="20">
        <v>558.9</v>
      </c>
    </row>
    <row r="790" ht="15.75" hidden="1" customHeight="1">
      <c r="A790" s="19" t="s">
        <v>272</v>
      </c>
      <c r="B790" s="19" t="s">
        <v>11</v>
      </c>
      <c r="C790" s="19" t="s">
        <v>273</v>
      </c>
      <c r="D790" s="19" t="s">
        <v>33</v>
      </c>
      <c r="E790" s="19" t="s">
        <v>34</v>
      </c>
      <c r="F790" s="20">
        <v>0.0</v>
      </c>
      <c r="G790" s="20">
        <v>0.0</v>
      </c>
      <c r="H790" s="20">
        <v>0.0</v>
      </c>
      <c r="I790" s="20">
        <v>0.0</v>
      </c>
      <c r="J790" s="26">
        <v>-37275.43</v>
      </c>
      <c r="K790" s="20">
        <v>-37275.43</v>
      </c>
    </row>
    <row r="791" ht="15.75" hidden="1" customHeight="1">
      <c r="A791" s="19" t="s">
        <v>272</v>
      </c>
      <c r="B791" s="19" t="s">
        <v>11</v>
      </c>
      <c r="C791" s="19" t="s">
        <v>273</v>
      </c>
      <c r="D791" s="19" t="s">
        <v>64</v>
      </c>
      <c r="E791" s="19" t="s">
        <v>65</v>
      </c>
      <c r="F791" s="20">
        <v>0.0</v>
      </c>
      <c r="G791" s="20">
        <v>1182948.99</v>
      </c>
      <c r="H791" s="20">
        <v>210304.63</v>
      </c>
      <c r="I791" s="20">
        <v>4468600.96</v>
      </c>
      <c r="J791" s="26">
        <v>3195351.78</v>
      </c>
      <c r="K791" s="20">
        <v>9057206.36</v>
      </c>
    </row>
    <row r="792" ht="15.75" hidden="1" customHeight="1">
      <c r="A792" s="19" t="s">
        <v>272</v>
      </c>
      <c r="B792" s="19" t="s">
        <v>11</v>
      </c>
      <c r="C792" s="19" t="s">
        <v>273</v>
      </c>
      <c r="D792" s="19" t="s">
        <v>17</v>
      </c>
      <c r="E792" s="19" t="s">
        <v>18</v>
      </c>
      <c r="F792" s="20">
        <v>0.0</v>
      </c>
      <c r="G792" s="20">
        <v>1844866.48</v>
      </c>
      <c r="H792" s="20">
        <v>327980.31</v>
      </c>
      <c r="I792" s="20">
        <v>6969000.56</v>
      </c>
      <c r="J792" s="26">
        <v>4983306.53</v>
      </c>
      <c r="K792" s="20">
        <v>1.412515388E7</v>
      </c>
    </row>
    <row r="793" ht="15.75" hidden="1" customHeight="1">
      <c r="A793" s="19" t="s">
        <v>272</v>
      </c>
      <c r="B793" s="19" t="s">
        <v>11</v>
      </c>
      <c r="C793" s="19" t="s">
        <v>273</v>
      </c>
      <c r="D793" s="19" t="s">
        <v>19</v>
      </c>
      <c r="E793" s="19" t="s">
        <v>20</v>
      </c>
      <c r="F793" s="20">
        <v>0.0</v>
      </c>
      <c r="G793" s="20">
        <v>178098.73</v>
      </c>
      <c r="H793" s="20">
        <v>31662.39</v>
      </c>
      <c r="I793" s="20">
        <v>672769.64</v>
      </c>
      <c r="J793" s="26">
        <v>481075.78</v>
      </c>
      <c r="K793" s="20">
        <v>1363606.54</v>
      </c>
    </row>
    <row r="794" ht="15.75" hidden="1" customHeight="1">
      <c r="A794" s="19" t="s">
        <v>272</v>
      </c>
      <c r="B794" s="19" t="s">
        <v>11</v>
      </c>
      <c r="C794" s="19" t="s">
        <v>273</v>
      </c>
      <c r="D794" s="19" t="s">
        <v>184</v>
      </c>
      <c r="E794" s="19" t="s">
        <v>185</v>
      </c>
      <c r="F794" s="20">
        <v>0.0</v>
      </c>
      <c r="G794" s="20">
        <v>3935.06</v>
      </c>
      <c r="H794" s="20">
        <v>699.58</v>
      </c>
      <c r="I794" s="20">
        <v>14864.75</v>
      </c>
      <c r="J794" s="26">
        <v>10629.31</v>
      </c>
      <c r="K794" s="20">
        <v>30128.7</v>
      </c>
    </row>
    <row r="795" ht="15.75" hidden="1" customHeight="1">
      <c r="A795" s="19" t="s">
        <v>272</v>
      </c>
      <c r="B795" s="19" t="s">
        <v>11</v>
      </c>
      <c r="C795" s="19" t="s">
        <v>273</v>
      </c>
      <c r="D795" s="19" t="s">
        <v>21</v>
      </c>
      <c r="E795" s="19" t="s">
        <v>22</v>
      </c>
      <c r="F795" s="20">
        <v>0.0</v>
      </c>
      <c r="G795" s="20">
        <v>163272.56</v>
      </c>
      <c r="H795" s="20">
        <v>29026.59</v>
      </c>
      <c r="I795" s="20">
        <v>616763.63</v>
      </c>
      <c r="J795" s="26">
        <v>441027.69</v>
      </c>
      <c r="K795" s="20">
        <v>1250090.47</v>
      </c>
    </row>
    <row r="796" ht="15.75" hidden="1" customHeight="1">
      <c r="A796" s="19" t="s">
        <v>272</v>
      </c>
      <c r="B796" s="19" t="s">
        <v>11</v>
      </c>
      <c r="C796" s="19" t="s">
        <v>273</v>
      </c>
      <c r="D796" s="19" t="s">
        <v>23</v>
      </c>
      <c r="E796" s="19" t="s">
        <v>24</v>
      </c>
      <c r="F796" s="20">
        <v>0.0</v>
      </c>
      <c r="G796" s="20">
        <v>3.717970019E7</v>
      </c>
      <c r="H796" s="20">
        <v>6609805.94</v>
      </c>
      <c r="I796" s="20">
        <v>1.4044666817E8</v>
      </c>
      <c r="J796" s="26">
        <v>1.004288625E8</v>
      </c>
      <c r="K796" s="20">
        <v>2.846650368E8</v>
      </c>
    </row>
    <row r="797" ht="15.75" hidden="1" customHeight="1">
      <c r="A797" s="19" t="s">
        <v>274</v>
      </c>
      <c r="B797" s="19" t="s">
        <v>11</v>
      </c>
      <c r="C797" s="19" t="s">
        <v>275</v>
      </c>
      <c r="D797" s="19" t="s">
        <v>13</v>
      </c>
      <c r="E797" s="19" t="s">
        <v>14</v>
      </c>
      <c r="F797" s="20">
        <v>0.0</v>
      </c>
      <c r="G797" s="20">
        <v>6.74179325E7</v>
      </c>
      <c r="H797" s="20">
        <v>3763490.11</v>
      </c>
      <c r="I797" s="20">
        <v>1.5397479487E8</v>
      </c>
      <c r="J797" s="26">
        <v>1.2571616976E8</v>
      </c>
      <c r="K797" s="20">
        <v>3.5087238724E8</v>
      </c>
    </row>
    <row r="798" ht="15.75" hidden="1" customHeight="1">
      <c r="A798" s="19" t="s">
        <v>274</v>
      </c>
      <c r="B798" s="19" t="s">
        <v>11</v>
      </c>
      <c r="C798" s="19" t="s">
        <v>275</v>
      </c>
      <c r="D798" s="19" t="s">
        <v>15</v>
      </c>
      <c r="E798" s="19" t="s">
        <v>16</v>
      </c>
      <c r="F798" s="20">
        <v>0.0</v>
      </c>
      <c r="G798" s="20">
        <v>3.010764914E7</v>
      </c>
      <c r="H798" s="20">
        <v>1680707.73</v>
      </c>
      <c r="I798" s="20">
        <v>6.876240384E7</v>
      </c>
      <c r="J798" s="26">
        <v>5.614260465E7</v>
      </c>
      <c r="K798" s="20">
        <v>1.5669336536E8</v>
      </c>
    </row>
    <row r="799" ht="15.75" hidden="1" customHeight="1">
      <c r="A799" s="19" t="s">
        <v>274</v>
      </c>
      <c r="B799" s="19" t="s">
        <v>11</v>
      </c>
      <c r="C799" s="19" t="s">
        <v>275</v>
      </c>
      <c r="D799" s="19" t="s">
        <v>33</v>
      </c>
      <c r="E799" s="19" t="s">
        <v>34</v>
      </c>
      <c r="F799" s="20">
        <v>0.0</v>
      </c>
      <c r="G799" s="20">
        <v>0.0</v>
      </c>
      <c r="H799" s="20">
        <v>0.0</v>
      </c>
      <c r="I799" s="20">
        <v>0.0</v>
      </c>
      <c r="J799" s="26">
        <v>-30128.7</v>
      </c>
      <c r="K799" s="20">
        <v>-30128.7</v>
      </c>
    </row>
    <row r="800" ht="15.75" hidden="1" customHeight="1">
      <c r="A800" s="19" t="s">
        <v>274</v>
      </c>
      <c r="B800" s="19" t="s">
        <v>11</v>
      </c>
      <c r="C800" s="19" t="s">
        <v>275</v>
      </c>
      <c r="D800" s="19" t="s">
        <v>17</v>
      </c>
      <c r="E800" s="19" t="s">
        <v>18</v>
      </c>
      <c r="F800" s="20">
        <v>0.0</v>
      </c>
      <c r="G800" s="20">
        <v>882597.12</v>
      </c>
      <c r="H800" s="20">
        <v>49269.47</v>
      </c>
      <c r="I800" s="20">
        <v>2015750.21</v>
      </c>
      <c r="J800" s="26">
        <v>1645804.4</v>
      </c>
      <c r="K800" s="20">
        <v>4593421.2</v>
      </c>
    </row>
    <row r="801" ht="15.75" hidden="1" customHeight="1">
      <c r="A801" s="19" t="s">
        <v>274</v>
      </c>
      <c r="B801" s="19" t="s">
        <v>11</v>
      </c>
      <c r="C801" s="19" t="s">
        <v>275</v>
      </c>
      <c r="D801" s="19" t="s">
        <v>19</v>
      </c>
      <c r="E801" s="19" t="s">
        <v>20</v>
      </c>
      <c r="F801" s="20">
        <v>0.0</v>
      </c>
      <c r="G801" s="20">
        <v>0.0</v>
      </c>
      <c r="H801" s="20">
        <v>0.0</v>
      </c>
      <c r="I801" s="20">
        <v>0.0</v>
      </c>
      <c r="J801" s="26">
        <v>-1653891.81</v>
      </c>
      <c r="K801" s="20">
        <v>-1653891.81</v>
      </c>
    </row>
    <row r="802" ht="15.75" hidden="1" customHeight="1">
      <c r="A802" s="19" t="s">
        <v>274</v>
      </c>
      <c r="B802" s="19" t="s">
        <v>11</v>
      </c>
      <c r="C802" s="19" t="s">
        <v>275</v>
      </c>
      <c r="D802" s="19" t="s">
        <v>21</v>
      </c>
      <c r="E802" s="19" t="s">
        <v>22</v>
      </c>
      <c r="F802" s="20">
        <v>0.0</v>
      </c>
      <c r="G802" s="20">
        <v>680094.68</v>
      </c>
      <c r="H802" s="20">
        <v>37965.12</v>
      </c>
      <c r="I802" s="20">
        <v>1553257.95</v>
      </c>
      <c r="J802" s="26">
        <v>1268192.24</v>
      </c>
      <c r="K802" s="20">
        <v>3539509.99</v>
      </c>
    </row>
    <row r="803" ht="15.75" hidden="1" customHeight="1">
      <c r="A803" s="19" t="s">
        <v>274</v>
      </c>
      <c r="B803" s="19" t="s">
        <v>11</v>
      </c>
      <c r="C803" s="19" t="s">
        <v>275</v>
      </c>
      <c r="D803" s="19" t="s">
        <v>23</v>
      </c>
      <c r="E803" s="19" t="s">
        <v>24</v>
      </c>
      <c r="F803" s="20">
        <v>0.0</v>
      </c>
      <c r="G803" s="20">
        <v>4.273128656E7</v>
      </c>
      <c r="H803" s="20">
        <v>2385400.57</v>
      </c>
      <c r="I803" s="20">
        <v>9.759333813E7</v>
      </c>
      <c r="J803" s="26">
        <v>7.968226667E7</v>
      </c>
      <c r="K803" s="20">
        <v>2.2239229193E8</v>
      </c>
    </row>
    <row r="804" ht="15.75" hidden="1" customHeight="1">
      <c r="A804" s="19" t="s">
        <v>276</v>
      </c>
      <c r="B804" s="19" t="s">
        <v>11</v>
      </c>
      <c r="C804" s="19" t="s">
        <v>277</v>
      </c>
      <c r="D804" s="19" t="s">
        <v>13</v>
      </c>
      <c r="E804" s="19" t="s">
        <v>14</v>
      </c>
      <c r="F804" s="20">
        <v>0.0</v>
      </c>
      <c r="G804" s="20">
        <v>1.44716684E7</v>
      </c>
      <c r="H804" s="20">
        <v>1356582.2</v>
      </c>
      <c r="I804" s="20">
        <v>1.1227745113E8</v>
      </c>
      <c r="J804" s="26">
        <v>9.625861134E7</v>
      </c>
      <c r="K804" s="20">
        <v>2.2436431307E8</v>
      </c>
    </row>
    <row r="805" ht="15.75" hidden="1" customHeight="1">
      <c r="A805" s="19" t="s">
        <v>276</v>
      </c>
      <c r="B805" s="19" t="s">
        <v>11</v>
      </c>
      <c r="C805" s="19" t="s">
        <v>277</v>
      </c>
      <c r="D805" s="19" t="s">
        <v>15</v>
      </c>
      <c r="E805" s="19" t="s">
        <v>16</v>
      </c>
      <c r="F805" s="20">
        <v>0.0</v>
      </c>
      <c r="G805" s="20">
        <v>1.347268995E7</v>
      </c>
      <c r="H805" s="20">
        <v>1262937.41</v>
      </c>
      <c r="I805" s="20">
        <v>1.0452694499E8</v>
      </c>
      <c r="J805" s="26">
        <v>8.961388481E7</v>
      </c>
      <c r="K805" s="20">
        <v>2.0887645716E8</v>
      </c>
    </row>
    <row r="806" ht="15.75" hidden="1" customHeight="1">
      <c r="A806" s="19" t="s">
        <v>276</v>
      </c>
      <c r="B806" s="19" t="s">
        <v>11</v>
      </c>
      <c r="C806" s="19" t="s">
        <v>277</v>
      </c>
      <c r="D806" s="19" t="s">
        <v>17</v>
      </c>
      <c r="E806" s="19" t="s">
        <v>18</v>
      </c>
      <c r="F806" s="20">
        <v>0.0</v>
      </c>
      <c r="G806" s="20">
        <v>98277.97</v>
      </c>
      <c r="H806" s="20">
        <v>9212.63</v>
      </c>
      <c r="I806" s="20">
        <v>762482.92</v>
      </c>
      <c r="J806" s="26">
        <v>653698.02</v>
      </c>
      <c r="K806" s="20">
        <v>1523671.54</v>
      </c>
    </row>
    <row r="807" ht="15.75" hidden="1" customHeight="1">
      <c r="A807" s="19" t="s">
        <v>276</v>
      </c>
      <c r="B807" s="19" t="s">
        <v>11</v>
      </c>
      <c r="C807" s="19" t="s">
        <v>277</v>
      </c>
      <c r="D807" s="19" t="s">
        <v>19</v>
      </c>
      <c r="E807" s="19" t="s">
        <v>20</v>
      </c>
      <c r="F807" s="20">
        <v>0.0</v>
      </c>
      <c r="G807" s="20">
        <v>0.0</v>
      </c>
      <c r="H807" s="20">
        <v>0.0</v>
      </c>
      <c r="I807" s="20">
        <v>0.0</v>
      </c>
      <c r="J807" s="26">
        <v>-105885.61</v>
      </c>
      <c r="K807" s="20">
        <v>-105885.61</v>
      </c>
    </row>
    <row r="808" ht="15.75" hidden="1" customHeight="1">
      <c r="A808" s="19" t="s">
        <v>276</v>
      </c>
      <c r="B808" s="19" t="s">
        <v>11</v>
      </c>
      <c r="C808" s="19" t="s">
        <v>277</v>
      </c>
      <c r="D808" s="19" t="s">
        <v>47</v>
      </c>
      <c r="E808" s="19" t="s">
        <v>48</v>
      </c>
      <c r="F808" s="20">
        <v>0.0</v>
      </c>
      <c r="G808" s="20">
        <v>0.0</v>
      </c>
      <c r="H808" s="20">
        <v>0.0</v>
      </c>
      <c r="I808" s="20">
        <v>0.0</v>
      </c>
      <c r="J808" s="26">
        <v>-118363.75</v>
      </c>
      <c r="K808" s="20">
        <v>-118363.75</v>
      </c>
    </row>
    <row r="809" ht="15.75" hidden="1" customHeight="1">
      <c r="A809" s="19" t="s">
        <v>276</v>
      </c>
      <c r="B809" s="19" t="s">
        <v>11</v>
      </c>
      <c r="C809" s="19" t="s">
        <v>277</v>
      </c>
      <c r="D809" s="19" t="s">
        <v>21</v>
      </c>
      <c r="E809" s="19" t="s">
        <v>22</v>
      </c>
      <c r="F809" s="20">
        <v>0.0</v>
      </c>
      <c r="G809" s="20">
        <v>101575.68</v>
      </c>
      <c r="H809" s="20">
        <v>9521.76</v>
      </c>
      <c r="I809" s="20">
        <v>788067.96</v>
      </c>
      <c r="J809" s="26">
        <v>675632.79</v>
      </c>
      <c r="K809" s="20">
        <v>1574798.19</v>
      </c>
    </row>
    <row r="810" ht="15.75" hidden="1" customHeight="1">
      <c r="A810" s="19" t="s">
        <v>278</v>
      </c>
      <c r="B810" s="19" t="s">
        <v>11</v>
      </c>
      <c r="C810" s="19" t="s">
        <v>279</v>
      </c>
      <c r="D810" s="19" t="s">
        <v>13</v>
      </c>
      <c r="E810" s="19" t="s">
        <v>14</v>
      </c>
      <c r="F810" s="20">
        <v>0.0</v>
      </c>
      <c r="G810" s="20">
        <v>1.16135606E7</v>
      </c>
      <c r="H810" s="20">
        <v>877819.55</v>
      </c>
      <c r="I810" s="20">
        <v>5.817977888E7</v>
      </c>
      <c r="J810" s="26">
        <v>5.030615946E7</v>
      </c>
      <c r="K810" s="20">
        <v>1.2097731849E8</v>
      </c>
    </row>
    <row r="811" ht="15.75" hidden="1" customHeight="1">
      <c r="A811" s="19" t="s">
        <v>278</v>
      </c>
      <c r="B811" s="19" t="s">
        <v>11</v>
      </c>
      <c r="C811" s="19" t="s">
        <v>279</v>
      </c>
      <c r="D811" s="19" t="s">
        <v>15</v>
      </c>
      <c r="E811" s="19" t="s">
        <v>16</v>
      </c>
      <c r="F811" s="20">
        <v>0.0</v>
      </c>
      <c r="G811" s="20">
        <v>1.09044986E7</v>
      </c>
      <c r="H811" s="20">
        <v>824224.58</v>
      </c>
      <c r="I811" s="20">
        <v>5.462763224E7</v>
      </c>
      <c r="J811" s="26">
        <v>4.723473398E7</v>
      </c>
      <c r="K811" s="20">
        <v>1.135910894E8</v>
      </c>
    </row>
    <row r="812" ht="15.75" hidden="1" customHeight="1">
      <c r="A812" s="19" t="s">
        <v>278</v>
      </c>
      <c r="B812" s="19" t="s">
        <v>11</v>
      </c>
      <c r="C812" s="19" t="s">
        <v>279</v>
      </c>
      <c r="D812" s="19" t="s">
        <v>56</v>
      </c>
      <c r="E812" s="19" t="s">
        <v>57</v>
      </c>
      <c r="F812" s="20">
        <v>0.0</v>
      </c>
      <c r="G812" s="20">
        <v>9772515.83</v>
      </c>
      <c r="H812" s="20">
        <v>738662.82</v>
      </c>
      <c r="I812" s="20">
        <v>4.895680397E7</v>
      </c>
      <c r="J812" s="26">
        <v>4.233135351E7</v>
      </c>
      <c r="K812" s="20">
        <v>1.0179933613E8</v>
      </c>
    </row>
    <row r="813" ht="15.75" hidden="1" customHeight="1">
      <c r="A813" s="19" t="s">
        <v>278</v>
      </c>
      <c r="B813" s="19" t="s">
        <v>11</v>
      </c>
      <c r="C813" s="19" t="s">
        <v>279</v>
      </c>
      <c r="D813" s="19" t="s">
        <v>17</v>
      </c>
      <c r="E813" s="19" t="s">
        <v>18</v>
      </c>
      <c r="F813" s="20">
        <v>0.0</v>
      </c>
      <c r="G813" s="20">
        <v>1154656.15</v>
      </c>
      <c r="H813" s="20">
        <v>87275.54</v>
      </c>
      <c r="I813" s="20">
        <v>5784413.75</v>
      </c>
      <c r="J813" s="26">
        <v>5001594.12</v>
      </c>
      <c r="K813" s="20">
        <v>1.202793956E7</v>
      </c>
    </row>
    <row r="814" ht="15.75" hidden="1" customHeight="1">
      <c r="A814" s="19" t="s">
        <v>278</v>
      </c>
      <c r="B814" s="19" t="s">
        <v>11</v>
      </c>
      <c r="C814" s="19" t="s">
        <v>279</v>
      </c>
      <c r="D814" s="19" t="s">
        <v>19</v>
      </c>
      <c r="E814" s="19" t="s">
        <v>20</v>
      </c>
      <c r="F814" s="20">
        <v>0.0</v>
      </c>
      <c r="G814" s="20">
        <v>0.0</v>
      </c>
      <c r="H814" s="20">
        <v>0.0</v>
      </c>
      <c r="I814" s="20">
        <v>0.0</v>
      </c>
      <c r="J814" s="26">
        <v>-107946.6</v>
      </c>
      <c r="K814" s="20">
        <v>-107946.6</v>
      </c>
    </row>
    <row r="815" ht="15.75" hidden="1" customHeight="1">
      <c r="A815" s="19" t="s">
        <v>278</v>
      </c>
      <c r="B815" s="19" t="s">
        <v>11</v>
      </c>
      <c r="C815" s="19" t="s">
        <v>279</v>
      </c>
      <c r="D815" s="19" t="s">
        <v>21</v>
      </c>
      <c r="E815" s="19" t="s">
        <v>22</v>
      </c>
      <c r="F815" s="20">
        <v>0.0</v>
      </c>
      <c r="G815" s="20">
        <v>81514.92</v>
      </c>
      <c r="H815" s="20">
        <v>6161.37</v>
      </c>
      <c r="I815" s="20">
        <v>408360.56</v>
      </c>
      <c r="J815" s="26">
        <v>353096.06</v>
      </c>
      <c r="K815" s="20">
        <v>849132.91</v>
      </c>
    </row>
    <row r="816" ht="15.75" hidden="1" customHeight="1">
      <c r="A816" s="19" t="s">
        <v>278</v>
      </c>
      <c r="B816" s="19" t="s">
        <v>11</v>
      </c>
      <c r="C816" s="19" t="s">
        <v>279</v>
      </c>
      <c r="D816" s="19" t="s">
        <v>23</v>
      </c>
      <c r="E816" s="19" t="s">
        <v>24</v>
      </c>
      <c r="F816" s="20">
        <v>0.0</v>
      </c>
      <c r="G816" s="20">
        <v>6.07123019E7</v>
      </c>
      <c r="H816" s="20">
        <v>4588984.14</v>
      </c>
      <c r="I816" s="20">
        <v>3.041468866E8</v>
      </c>
      <c r="J816" s="26">
        <v>2.6298590466E8</v>
      </c>
      <c r="K816" s="20">
        <v>6.324340773E8</v>
      </c>
    </row>
    <row r="817" ht="15.75" hidden="1" customHeight="1">
      <c r="A817" s="21" t="s">
        <v>280</v>
      </c>
      <c r="B817" s="15"/>
      <c r="C817" s="15"/>
      <c r="D817" s="15"/>
      <c r="E817" s="22"/>
      <c r="F817" s="23">
        <f t="shared" ref="F817:K817" si="1">SUM(F8:F816)</f>
        <v>0</v>
      </c>
      <c r="G817" s="23">
        <f t="shared" si="1"/>
        <v>18705447785</v>
      </c>
      <c r="H817" s="23">
        <f t="shared" si="1"/>
        <v>2342032959</v>
      </c>
      <c r="I817" s="23">
        <f t="shared" si="1"/>
        <v>49982547936</v>
      </c>
      <c r="J817" s="23">
        <f t="shared" si="1"/>
        <v>46282312988</v>
      </c>
      <c r="K817" s="23">
        <f t="shared" si="1"/>
        <v>117312341668</v>
      </c>
    </row>
    <row r="818" ht="15.75" hidden="1" customHeight="1">
      <c r="A818" s="4" t="s">
        <v>281</v>
      </c>
    </row>
    <row r="819" ht="15.75" customHeight="1">
      <c r="E819" s="24"/>
      <c r="F819" s="24"/>
      <c r="G819" s="24"/>
      <c r="H819" s="24"/>
      <c r="I819" s="24"/>
      <c r="J819" s="24"/>
    </row>
    <row r="820" ht="15.75" customHeight="1">
      <c r="E820" s="24"/>
      <c r="F820" s="24"/>
      <c r="G820" s="24"/>
      <c r="H820" s="24"/>
      <c r="I820" s="24"/>
      <c r="J820" s="24"/>
    </row>
    <row r="821" ht="15.75" customHeight="1">
      <c r="E821" s="24"/>
      <c r="F821" s="24"/>
      <c r="G821" s="24"/>
      <c r="H821" s="24"/>
      <c r="I821" s="24"/>
      <c r="J821" s="24"/>
    </row>
    <row r="822" ht="15.75" customHeight="1">
      <c r="E822" s="24"/>
      <c r="F822" s="24"/>
      <c r="G822" s="24"/>
      <c r="H822" s="24"/>
      <c r="I822" s="24"/>
      <c r="J822" s="24"/>
    </row>
    <row r="823" ht="15.75" customHeight="1">
      <c r="E823" s="24"/>
      <c r="F823" s="24"/>
      <c r="G823" s="24"/>
      <c r="H823" s="24"/>
      <c r="I823" s="24"/>
      <c r="J823" s="24"/>
    </row>
    <row r="824" ht="15.75" customHeight="1">
      <c r="E824" s="24"/>
      <c r="F824" s="24"/>
      <c r="G824" s="24"/>
      <c r="H824" s="24"/>
      <c r="I824" s="24"/>
      <c r="J824" s="24"/>
    </row>
    <row r="825" ht="15.75" customHeight="1">
      <c r="E825" s="24"/>
      <c r="F825" s="24"/>
      <c r="G825" s="24"/>
      <c r="H825" s="24"/>
      <c r="I825" s="24"/>
      <c r="J825" s="24"/>
    </row>
    <row r="826" ht="15.75" customHeight="1">
      <c r="E826" s="24"/>
      <c r="F826" s="24"/>
      <c r="G826" s="24"/>
      <c r="H826" s="24"/>
      <c r="I826" s="24"/>
      <c r="J826" s="24"/>
    </row>
    <row r="827" ht="15.75" customHeight="1">
      <c r="E827" s="24"/>
      <c r="F827" s="24"/>
      <c r="G827" s="24"/>
      <c r="H827" s="24"/>
      <c r="I827" s="24"/>
      <c r="J827" s="24"/>
    </row>
    <row r="828" ht="15.75" customHeight="1">
      <c r="E828" s="24"/>
      <c r="F828" s="24"/>
      <c r="G828" s="24"/>
      <c r="H828" s="24"/>
      <c r="I828" s="24"/>
      <c r="J828" s="24"/>
    </row>
    <row r="829" ht="15.75" customHeight="1">
      <c r="E829" s="24"/>
      <c r="F829" s="24"/>
      <c r="G829" s="24"/>
      <c r="H829" s="24"/>
      <c r="I829" s="24"/>
      <c r="J829" s="24"/>
    </row>
    <row r="830" ht="15.75" customHeight="1">
      <c r="E830" s="24"/>
      <c r="F830" s="24"/>
      <c r="G830" s="24"/>
      <c r="H830" s="24"/>
      <c r="I830" s="24"/>
      <c r="J830" s="24"/>
    </row>
    <row r="831" ht="15.75" customHeight="1">
      <c r="E831" s="24"/>
      <c r="F831" s="24"/>
      <c r="G831" s="24"/>
      <c r="H831" s="24"/>
      <c r="I831" s="24"/>
      <c r="J831" s="24"/>
    </row>
    <row r="832" ht="15.75" customHeight="1">
      <c r="E832" s="24"/>
      <c r="F832" s="24"/>
      <c r="G832" s="24"/>
      <c r="H832" s="24"/>
      <c r="I832" s="24"/>
      <c r="J832" s="24"/>
    </row>
    <row r="833" ht="15.75" customHeight="1">
      <c r="E833" s="24"/>
      <c r="F833" s="24"/>
      <c r="G833" s="24"/>
      <c r="H833" s="24"/>
      <c r="I833" s="24"/>
      <c r="J833" s="24"/>
    </row>
    <row r="834" ht="15.75" customHeight="1">
      <c r="E834" s="24"/>
      <c r="F834" s="24"/>
      <c r="G834" s="24"/>
      <c r="H834" s="24"/>
      <c r="I834" s="24"/>
      <c r="J834" s="24"/>
    </row>
    <row r="835" ht="15.75" customHeight="1">
      <c r="E835" s="24"/>
      <c r="F835" s="24"/>
      <c r="G835" s="24"/>
      <c r="H835" s="24"/>
      <c r="I835" s="24"/>
      <c r="J835" s="24"/>
    </row>
    <row r="836" ht="15.75" customHeight="1">
      <c r="E836" s="24"/>
      <c r="F836" s="24"/>
      <c r="G836" s="24"/>
      <c r="H836" s="24"/>
      <c r="I836" s="24"/>
      <c r="J836" s="24"/>
    </row>
    <row r="837" ht="15.75" customHeight="1">
      <c r="E837" s="24"/>
      <c r="F837" s="24"/>
      <c r="G837" s="24"/>
      <c r="H837" s="24"/>
      <c r="I837" s="24"/>
      <c r="J837" s="24"/>
    </row>
    <row r="838" ht="15.75" customHeight="1">
      <c r="E838" s="24"/>
      <c r="F838" s="24"/>
      <c r="G838" s="24"/>
      <c r="H838" s="24"/>
      <c r="I838" s="24"/>
      <c r="J838" s="24"/>
    </row>
    <row r="839" ht="15.75" customHeight="1">
      <c r="E839" s="24"/>
      <c r="F839" s="24"/>
      <c r="G839" s="24"/>
      <c r="H839" s="24"/>
      <c r="I839" s="24"/>
      <c r="J839" s="24"/>
    </row>
    <row r="840" ht="15.75" customHeight="1">
      <c r="E840" s="24"/>
      <c r="F840" s="24"/>
      <c r="G840" s="24"/>
      <c r="H840" s="24"/>
      <c r="I840" s="24"/>
      <c r="J840" s="24"/>
    </row>
    <row r="841" ht="15.75" customHeight="1">
      <c r="E841" s="24"/>
      <c r="F841" s="24"/>
      <c r="G841" s="24"/>
      <c r="H841" s="24"/>
      <c r="I841" s="24"/>
      <c r="J841" s="24"/>
    </row>
    <row r="842" ht="15.75" customHeight="1">
      <c r="E842" s="24"/>
      <c r="F842" s="24"/>
      <c r="G842" s="24"/>
      <c r="H842" s="24"/>
      <c r="I842" s="24"/>
      <c r="J842" s="24"/>
    </row>
    <row r="843" ht="15.75" customHeight="1">
      <c r="E843" s="24"/>
      <c r="F843" s="24"/>
      <c r="G843" s="24"/>
      <c r="H843" s="24"/>
      <c r="I843" s="24"/>
      <c r="J843" s="24"/>
    </row>
    <row r="844" ht="15.75" customHeight="1">
      <c r="E844" s="24"/>
      <c r="F844" s="24"/>
      <c r="G844" s="24"/>
      <c r="H844" s="24"/>
      <c r="I844" s="24"/>
      <c r="J844" s="24"/>
    </row>
    <row r="845" ht="15.75" customHeight="1">
      <c r="E845" s="24"/>
      <c r="F845" s="24"/>
      <c r="G845" s="24"/>
      <c r="H845" s="24"/>
      <c r="I845" s="24"/>
      <c r="J845" s="24"/>
    </row>
    <row r="846" ht="15.75" customHeight="1">
      <c r="E846" s="24"/>
      <c r="F846" s="24"/>
      <c r="G846" s="24"/>
      <c r="H846" s="24"/>
      <c r="I846" s="24"/>
      <c r="J846" s="24"/>
    </row>
    <row r="847" ht="15.75" customHeight="1">
      <c r="E847" s="24"/>
      <c r="F847" s="24"/>
      <c r="G847" s="24"/>
      <c r="H847" s="24"/>
      <c r="I847" s="24"/>
      <c r="J847" s="24"/>
    </row>
    <row r="848" ht="15.75" customHeight="1">
      <c r="E848" s="24"/>
      <c r="F848" s="24"/>
      <c r="G848" s="24"/>
      <c r="H848" s="24"/>
      <c r="I848" s="24"/>
      <c r="J848" s="24"/>
    </row>
    <row r="849" ht="15.75" customHeight="1">
      <c r="E849" s="24"/>
      <c r="F849" s="24"/>
      <c r="G849" s="24"/>
      <c r="H849" s="24"/>
      <c r="I849" s="24"/>
      <c r="J849" s="24"/>
    </row>
    <row r="850" ht="15.75" customHeight="1">
      <c r="E850" s="24"/>
      <c r="F850" s="24"/>
      <c r="G850" s="24"/>
      <c r="H850" s="24"/>
      <c r="I850" s="24"/>
      <c r="J850" s="24"/>
    </row>
    <row r="851" ht="15.75" customHeight="1">
      <c r="E851" s="24"/>
      <c r="F851" s="24"/>
      <c r="G851" s="24"/>
      <c r="H851" s="24"/>
      <c r="I851" s="24"/>
      <c r="J851" s="24"/>
    </row>
    <row r="852" ht="15.75" customHeight="1">
      <c r="E852" s="24"/>
      <c r="F852" s="24"/>
      <c r="G852" s="24"/>
      <c r="H852" s="24"/>
      <c r="I852" s="24"/>
      <c r="J852" s="24"/>
    </row>
    <row r="853" ht="15.75" customHeight="1">
      <c r="E853" s="24"/>
      <c r="F853" s="24"/>
      <c r="G853" s="24"/>
      <c r="H853" s="24"/>
      <c r="I853" s="24"/>
      <c r="J853" s="24"/>
    </row>
    <row r="854" ht="15.75" customHeight="1">
      <c r="E854" s="24"/>
      <c r="F854" s="24"/>
      <c r="G854" s="24"/>
      <c r="H854" s="24"/>
      <c r="I854" s="24"/>
      <c r="J854" s="24"/>
    </row>
    <row r="855" ht="15.75" customHeight="1">
      <c r="E855" s="24"/>
      <c r="F855" s="24"/>
      <c r="G855" s="24"/>
      <c r="H855" s="24"/>
      <c r="I855" s="24"/>
      <c r="J855" s="24"/>
    </row>
    <row r="856" ht="15.75" customHeight="1">
      <c r="E856" s="24"/>
      <c r="F856" s="24"/>
      <c r="G856" s="24"/>
      <c r="H856" s="24"/>
      <c r="I856" s="24"/>
      <c r="J856" s="24"/>
    </row>
    <row r="857" ht="15.75" customHeight="1">
      <c r="E857" s="24"/>
      <c r="F857" s="24"/>
      <c r="G857" s="24"/>
      <c r="H857" s="24"/>
      <c r="I857" s="24"/>
      <c r="J857" s="24"/>
    </row>
    <row r="858" ht="15.75" customHeight="1">
      <c r="E858" s="24"/>
      <c r="F858" s="24"/>
      <c r="G858" s="24"/>
      <c r="H858" s="24"/>
      <c r="I858" s="24"/>
      <c r="J858" s="24"/>
    </row>
    <row r="859" ht="15.75" customHeight="1">
      <c r="E859" s="24"/>
      <c r="F859" s="24"/>
      <c r="G859" s="24"/>
      <c r="H859" s="24"/>
      <c r="I859" s="24"/>
      <c r="J859" s="24"/>
    </row>
    <row r="860" ht="15.75" customHeight="1">
      <c r="E860" s="24"/>
      <c r="F860" s="24"/>
      <c r="G860" s="24"/>
      <c r="H860" s="24"/>
      <c r="I860" s="24"/>
      <c r="J860" s="24"/>
    </row>
    <row r="861" ht="15.75" customHeight="1">
      <c r="E861" s="24"/>
      <c r="F861" s="24"/>
      <c r="G861" s="24"/>
      <c r="H861" s="24"/>
      <c r="I861" s="24"/>
      <c r="J861" s="24"/>
    </row>
    <row r="862" ht="15.75" customHeight="1">
      <c r="E862" s="24"/>
      <c r="F862" s="24"/>
      <c r="G862" s="24"/>
      <c r="H862" s="24"/>
      <c r="I862" s="24"/>
      <c r="J862" s="24"/>
    </row>
    <row r="863" ht="15.75" customHeight="1">
      <c r="E863" s="24"/>
      <c r="F863" s="24"/>
      <c r="G863" s="24"/>
      <c r="H863" s="24"/>
      <c r="I863" s="24"/>
      <c r="J863" s="24"/>
    </row>
    <row r="864" ht="15.75" customHeight="1">
      <c r="E864" s="24"/>
      <c r="F864" s="24"/>
      <c r="G864" s="24"/>
      <c r="H864" s="24"/>
      <c r="I864" s="24"/>
      <c r="J864" s="24"/>
    </row>
    <row r="865" ht="15.75" customHeight="1">
      <c r="E865" s="24"/>
      <c r="F865" s="24"/>
      <c r="G865" s="24"/>
      <c r="H865" s="24"/>
      <c r="I865" s="24"/>
      <c r="J865" s="24"/>
    </row>
    <row r="866" ht="15.75" customHeight="1">
      <c r="E866" s="24"/>
      <c r="F866" s="24"/>
      <c r="G866" s="24"/>
      <c r="H866" s="24"/>
      <c r="I866" s="24"/>
      <c r="J866" s="24"/>
    </row>
    <row r="867" ht="15.75" customHeight="1">
      <c r="E867" s="24"/>
      <c r="F867" s="24"/>
      <c r="G867" s="24"/>
      <c r="H867" s="24"/>
      <c r="I867" s="24"/>
      <c r="J867" s="24"/>
    </row>
    <row r="868" ht="15.75" customHeight="1">
      <c r="E868" s="24"/>
      <c r="F868" s="24"/>
      <c r="G868" s="24"/>
      <c r="H868" s="24"/>
      <c r="I868" s="24"/>
      <c r="J868" s="24"/>
    </row>
    <row r="869" ht="15.75" customHeight="1">
      <c r="E869" s="24"/>
      <c r="F869" s="24"/>
      <c r="G869" s="24"/>
      <c r="H869" s="24"/>
      <c r="I869" s="24"/>
      <c r="J869" s="24"/>
    </row>
    <row r="870" ht="15.75" customHeight="1">
      <c r="E870" s="24"/>
      <c r="F870" s="24"/>
      <c r="G870" s="24"/>
      <c r="H870" s="24"/>
      <c r="I870" s="24"/>
      <c r="J870" s="24"/>
    </row>
    <row r="871" ht="15.75" customHeight="1">
      <c r="E871" s="24"/>
      <c r="F871" s="24"/>
      <c r="G871" s="24"/>
      <c r="H871" s="24"/>
      <c r="I871" s="24"/>
      <c r="J871" s="24"/>
    </row>
    <row r="872" ht="15.75" customHeight="1">
      <c r="E872" s="24"/>
      <c r="F872" s="24"/>
      <c r="G872" s="24"/>
      <c r="H872" s="24"/>
      <c r="I872" s="24"/>
      <c r="J872" s="24"/>
    </row>
    <row r="873" ht="15.75" customHeight="1">
      <c r="E873" s="24"/>
      <c r="F873" s="24"/>
      <c r="G873" s="24"/>
      <c r="H873" s="24"/>
      <c r="I873" s="24"/>
      <c r="J873" s="24"/>
    </row>
    <row r="874" ht="15.75" customHeight="1">
      <c r="E874" s="24"/>
      <c r="F874" s="24"/>
      <c r="G874" s="24"/>
      <c r="H874" s="24"/>
      <c r="I874" s="24"/>
      <c r="J874" s="24"/>
    </row>
    <row r="875" ht="15.75" customHeight="1">
      <c r="E875" s="24"/>
      <c r="F875" s="24"/>
      <c r="G875" s="24"/>
      <c r="H875" s="24"/>
      <c r="I875" s="24"/>
      <c r="J875" s="24"/>
    </row>
    <row r="876" ht="15.75" customHeight="1">
      <c r="E876" s="24"/>
      <c r="F876" s="24"/>
      <c r="G876" s="24"/>
      <c r="H876" s="24"/>
      <c r="I876" s="24"/>
      <c r="J876" s="24"/>
    </row>
    <row r="877" ht="15.75" customHeight="1">
      <c r="E877" s="24"/>
      <c r="F877" s="24"/>
      <c r="G877" s="24"/>
      <c r="H877" s="24"/>
      <c r="I877" s="24"/>
      <c r="J877" s="24"/>
    </row>
    <row r="878" ht="15.75" customHeight="1">
      <c r="E878" s="24"/>
      <c r="F878" s="24"/>
      <c r="G878" s="24"/>
      <c r="H878" s="24"/>
      <c r="I878" s="24"/>
      <c r="J878" s="24"/>
    </row>
    <row r="879" ht="15.75" customHeight="1">
      <c r="E879" s="24"/>
      <c r="F879" s="24"/>
      <c r="G879" s="24"/>
      <c r="H879" s="24"/>
      <c r="I879" s="24"/>
      <c r="J879" s="24"/>
    </row>
    <row r="880" ht="15.75" customHeight="1">
      <c r="E880" s="24"/>
      <c r="F880" s="24"/>
      <c r="G880" s="24"/>
      <c r="H880" s="24"/>
      <c r="I880" s="24"/>
      <c r="J880" s="24"/>
    </row>
    <row r="881" ht="15.75" customHeight="1">
      <c r="E881" s="24"/>
      <c r="F881" s="24"/>
      <c r="G881" s="24"/>
      <c r="H881" s="24"/>
      <c r="I881" s="24"/>
      <c r="J881" s="24"/>
    </row>
    <row r="882" ht="15.75" customHeight="1">
      <c r="E882" s="24"/>
      <c r="F882" s="24"/>
      <c r="G882" s="24"/>
      <c r="H882" s="24"/>
      <c r="I882" s="24"/>
      <c r="J882" s="24"/>
    </row>
    <row r="883" ht="15.75" customHeight="1">
      <c r="E883" s="24"/>
      <c r="F883" s="24"/>
      <c r="G883" s="24"/>
      <c r="H883" s="24"/>
      <c r="I883" s="24"/>
      <c r="J883" s="24"/>
    </row>
    <row r="884" ht="15.75" customHeight="1">
      <c r="E884" s="24"/>
      <c r="F884" s="24"/>
      <c r="G884" s="24"/>
      <c r="H884" s="24"/>
      <c r="I884" s="24"/>
      <c r="J884" s="24"/>
    </row>
    <row r="885" ht="15.75" customHeight="1">
      <c r="E885" s="24"/>
      <c r="F885" s="24"/>
      <c r="G885" s="24"/>
      <c r="H885" s="24"/>
      <c r="I885" s="24"/>
      <c r="J885" s="24"/>
    </row>
    <row r="886" ht="15.75" customHeight="1">
      <c r="E886" s="24"/>
      <c r="F886" s="24"/>
      <c r="G886" s="24"/>
      <c r="H886" s="24"/>
      <c r="I886" s="24"/>
      <c r="J886" s="24"/>
    </row>
    <row r="887" ht="15.75" customHeight="1">
      <c r="E887" s="24"/>
      <c r="F887" s="24"/>
      <c r="G887" s="24"/>
      <c r="H887" s="24"/>
      <c r="I887" s="24"/>
      <c r="J887" s="24"/>
    </row>
    <row r="888" ht="15.75" customHeight="1">
      <c r="E888" s="24"/>
      <c r="F888" s="24"/>
      <c r="G888" s="24"/>
      <c r="H888" s="24"/>
      <c r="I888" s="24"/>
      <c r="J888" s="24"/>
    </row>
    <row r="889" ht="15.75" customHeight="1">
      <c r="E889" s="24"/>
      <c r="F889" s="24"/>
      <c r="G889" s="24"/>
      <c r="H889" s="24"/>
      <c r="I889" s="24"/>
      <c r="J889" s="24"/>
    </row>
    <row r="890" ht="15.75" customHeight="1">
      <c r="E890" s="24"/>
      <c r="F890" s="24"/>
      <c r="G890" s="24"/>
      <c r="H890" s="24"/>
      <c r="I890" s="24"/>
      <c r="J890" s="24"/>
    </row>
    <row r="891" ht="15.75" customHeight="1">
      <c r="E891" s="24"/>
      <c r="F891" s="24"/>
      <c r="G891" s="24"/>
      <c r="H891" s="24"/>
      <c r="I891" s="24"/>
      <c r="J891" s="24"/>
    </row>
    <row r="892" ht="15.75" customHeight="1">
      <c r="E892" s="24"/>
      <c r="F892" s="24"/>
      <c r="G892" s="24"/>
      <c r="H892" s="24"/>
      <c r="I892" s="24"/>
      <c r="J892" s="24"/>
    </row>
    <row r="893" ht="15.75" customHeight="1">
      <c r="E893" s="24"/>
      <c r="F893" s="24"/>
      <c r="G893" s="24"/>
      <c r="H893" s="24"/>
      <c r="I893" s="24"/>
      <c r="J893" s="24"/>
    </row>
    <row r="894" ht="15.75" customHeight="1">
      <c r="E894" s="24"/>
      <c r="F894" s="24"/>
      <c r="G894" s="24"/>
      <c r="H894" s="24"/>
      <c r="I894" s="24"/>
      <c r="J894" s="24"/>
    </row>
    <row r="895" ht="15.75" customHeight="1">
      <c r="E895" s="24"/>
      <c r="F895" s="24"/>
      <c r="G895" s="24"/>
      <c r="H895" s="24"/>
      <c r="I895" s="24"/>
      <c r="J895" s="24"/>
    </row>
    <row r="896" ht="15.75" customHeight="1">
      <c r="E896" s="24"/>
      <c r="F896" s="24"/>
      <c r="G896" s="24"/>
      <c r="H896" s="24"/>
      <c r="I896" s="24"/>
      <c r="J896" s="24"/>
    </row>
    <row r="897" ht="15.75" customHeight="1">
      <c r="E897" s="24"/>
      <c r="F897" s="24"/>
      <c r="G897" s="24"/>
      <c r="H897" s="24"/>
      <c r="I897" s="24"/>
      <c r="J897" s="24"/>
    </row>
    <row r="898" ht="15.75" customHeight="1">
      <c r="E898" s="24"/>
      <c r="F898" s="24"/>
      <c r="G898" s="24"/>
      <c r="H898" s="24"/>
      <c r="I898" s="24"/>
      <c r="J898" s="24"/>
    </row>
    <row r="899" ht="15.75" customHeight="1">
      <c r="E899" s="24"/>
      <c r="F899" s="24"/>
      <c r="G899" s="24"/>
      <c r="H899" s="24"/>
      <c r="I899" s="24"/>
      <c r="J899" s="24"/>
    </row>
    <row r="900" ht="15.75" customHeight="1">
      <c r="E900" s="24"/>
      <c r="F900" s="24"/>
      <c r="G900" s="24"/>
      <c r="H900" s="24"/>
      <c r="I900" s="24"/>
      <c r="J900" s="24"/>
    </row>
    <row r="901" ht="15.75" customHeight="1">
      <c r="E901" s="24"/>
      <c r="F901" s="24"/>
      <c r="G901" s="24"/>
      <c r="H901" s="24"/>
      <c r="I901" s="24"/>
      <c r="J901" s="24"/>
    </row>
    <row r="902" ht="15.75" customHeight="1">
      <c r="E902" s="24"/>
      <c r="F902" s="24"/>
      <c r="G902" s="24"/>
      <c r="H902" s="24"/>
      <c r="I902" s="24"/>
      <c r="J902" s="24"/>
    </row>
    <row r="903" ht="15.75" customHeight="1">
      <c r="E903" s="24"/>
      <c r="F903" s="24"/>
      <c r="G903" s="24"/>
      <c r="H903" s="24"/>
      <c r="I903" s="24"/>
      <c r="J903" s="24"/>
    </row>
    <row r="904" ht="15.75" customHeight="1">
      <c r="E904" s="24"/>
      <c r="F904" s="24"/>
      <c r="G904" s="24"/>
      <c r="H904" s="24"/>
      <c r="I904" s="24"/>
      <c r="J904" s="24"/>
    </row>
    <row r="905" ht="15.75" customHeight="1">
      <c r="E905" s="24"/>
      <c r="F905" s="24"/>
      <c r="G905" s="24"/>
      <c r="H905" s="24"/>
      <c r="I905" s="24"/>
      <c r="J905" s="24"/>
    </row>
    <row r="906" ht="15.75" customHeight="1">
      <c r="E906" s="24"/>
      <c r="F906" s="24"/>
      <c r="G906" s="24"/>
      <c r="H906" s="24"/>
      <c r="I906" s="24"/>
      <c r="J906" s="24"/>
    </row>
    <row r="907" ht="15.75" customHeight="1">
      <c r="E907" s="24"/>
      <c r="F907" s="24"/>
      <c r="G907" s="24"/>
      <c r="H907" s="24"/>
      <c r="I907" s="24"/>
      <c r="J907" s="24"/>
    </row>
    <row r="908" ht="15.75" customHeight="1">
      <c r="E908" s="24"/>
      <c r="F908" s="24"/>
      <c r="G908" s="24"/>
      <c r="H908" s="24"/>
      <c r="I908" s="24"/>
      <c r="J908" s="24"/>
    </row>
    <row r="909" ht="15.75" customHeight="1">
      <c r="E909" s="24"/>
      <c r="F909" s="24"/>
      <c r="G909" s="24"/>
      <c r="H909" s="24"/>
      <c r="I909" s="24"/>
      <c r="J909" s="24"/>
    </row>
    <row r="910" ht="15.75" customHeight="1">
      <c r="E910" s="24"/>
      <c r="F910" s="24"/>
      <c r="G910" s="24"/>
      <c r="H910" s="24"/>
      <c r="I910" s="24"/>
      <c r="J910" s="24"/>
    </row>
    <row r="911" ht="15.75" customHeight="1">
      <c r="E911" s="24"/>
      <c r="F911" s="24"/>
      <c r="G911" s="24"/>
      <c r="H911" s="24"/>
      <c r="I911" s="24"/>
      <c r="J911" s="24"/>
    </row>
    <row r="912" ht="15.75" customHeight="1">
      <c r="E912" s="24"/>
      <c r="F912" s="24"/>
      <c r="G912" s="24"/>
      <c r="H912" s="24"/>
      <c r="I912" s="24"/>
      <c r="J912" s="24"/>
    </row>
    <row r="913" ht="15.75" customHeight="1">
      <c r="E913" s="24"/>
      <c r="F913" s="24"/>
      <c r="G913" s="24"/>
      <c r="H913" s="24"/>
      <c r="I913" s="24"/>
      <c r="J913" s="24"/>
    </row>
    <row r="914" ht="15.75" customHeight="1">
      <c r="E914" s="24"/>
      <c r="F914" s="24"/>
      <c r="G914" s="24"/>
      <c r="H914" s="24"/>
      <c r="I914" s="24"/>
      <c r="J914" s="24"/>
    </row>
    <row r="915" ht="15.75" customHeight="1">
      <c r="E915" s="24"/>
      <c r="F915" s="24"/>
      <c r="G915" s="24"/>
      <c r="H915" s="24"/>
      <c r="I915" s="24"/>
      <c r="J915" s="24"/>
    </row>
    <row r="916" ht="15.75" customHeight="1">
      <c r="E916" s="24"/>
      <c r="F916" s="24"/>
      <c r="G916" s="24"/>
      <c r="H916" s="24"/>
      <c r="I916" s="24"/>
      <c r="J916" s="24"/>
    </row>
    <row r="917" ht="15.75" customHeight="1">
      <c r="E917" s="24"/>
      <c r="F917" s="24"/>
      <c r="G917" s="24"/>
      <c r="H917" s="24"/>
      <c r="I917" s="24"/>
      <c r="J917" s="24"/>
    </row>
    <row r="918" ht="15.75" customHeight="1">
      <c r="E918" s="24"/>
      <c r="F918" s="24"/>
      <c r="G918" s="24"/>
      <c r="H918" s="24"/>
      <c r="I918" s="24"/>
      <c r="J918" s="24"/>
    </row>
    <row r="919" ht="15.75" customHeight="1">
      <c r="E919" s="24"/>
      <c r="F919" s="24"/>
      <c r="G919" s="24"/>
      <c r="H919" s="24"/>
      <c r="I919" s="24"/>
      <c r="J919" s="24"/>
    </row>
    <row r="920" ht="15.75" customHeight="1">
      <c r="E920" s="24"/>
      <c r="F920" s="24"/>
      <c r="G920" s="24"/>
      <c r="H920" s="24"/>
      <c r="I920" s="24"/>
      <c r="J920" s="24"/>
    </row>
    <row r="921" ht="15.75" customHeight="1">
      <c r="E921" s="24"/>
      <c r="F921" s="24"/>
      <c r="G921" s="24"/>
      <c r="H921" s="24"/>
      <c r="I921" s="24"/>
      <c r="J921" s="24"/>
    </row>
    <row r="922" ht="15.75" customHeight="1">
      <c r="E922" s="24"/>
      <c r="F922" s="24"/>
      <c r="G922" s="24"/>
      <c r="H922" s="24"/>
      <c r="I922" s="24"/>
      <c r="J922" s="24"/>
    </row>
    <row r="923" ht="15.75" customHeight="1">
      <c r="E923" s="24"/>
      <c r="F923" s="24"/>
      <c r="G923" s="24"/>
      <c r="H923" s="24"/>
      <c r="I923" s="24"/>
      <c r="J923" s="24"/>
    </row>
    <row r="924" ht="15.75" customHeight="1">
      <c r="E924" s="24"/>
      <c r="F924" s="24"/>
      <c r="G924" s="24"/>
      <c r="H924" s="24"/>
      <c r="I924" s="24"/>
      <c r="J924" s="24"/>
    </row>
    <row r="925" ht="15.75" customHeight="1">
      <c r="E925" s="24"/>
      <c r="F925" s="24"/>
      <c r="G925" s="24"/>
      <c r="H925" s="24"/>
      <c r="I925" s="24"/>
      <c r="J925" s="24"/>
    </row>
    <row r="926" ht="15.75" customHeight="1">
      <c r="E926" s="24"/>
      <c r="F926" s="24"/>
      <c r="G926" s="24"/>
      <c r="H926" s="24"/>
      <c r="I926" s="24"/>
      <c r="J926" s="24"/>
    </row>
    <row r="927" ht="15.75" customHeight="1">
      <c r="E927" s="24"/>
      <c r="F927" s="24"/>
      <c r="G927" s="24"/>
      <c r="H927" s="24"/>
      <c r="I927" s="24"/>
      <c r="J927" s="24"/>
    </row>
    <row r="928" ht="15.75" customHeight="1">
      <c r="E928" s="24"/>
      <c r="F928" s="24"/>
      <c r="G928" s="24"/>
      <c r="H928" s="24"/>
      <c r="I928" s="24"/>
      <c r="J928" s="24"/>
    </row>
    <row r="929" ht="15.75" customHeight="1">
      <c r="E929" s="24"/>
      <c r="F929" s="24"/>
      <c r="G929" s="24"/>
      <c r="H929" s="24"/>
      <c r="I929" s="24"/>
      <c r="J929" s="24"/>
    </row>
    <row r="930" ht="15.75" customHeight="1">
      <c r="E930" s="24"/>
      <c r="F930" s="24"/>
      <c r="G930" s="24"/>
      <c r="H930" s="24"/>
      <c r="I930" s="24"/>
      <c r="J930" s="24"/>
    </row>
    <row r="931" ht="15.75" customHeight="1">
      <c r="E931" s="24"/>
      <c r="F931" s="24"/>
      <c r="G931" s="24"/>
      <c r="H931" s="24"/>
      <c r="I931" s="24"/>
      <c r="J931" s="24"/>
    </row>
    <row r="932" ht="15.75" customHeight="1">
      <c r="E932" s="24"/>
      <c r="F932" s="24"/>
      <c r="G932" s="24"/>
      <c r="H932" s="24"/>
      <c r="I932" s="24"/>
      <c r="J932" s="24"/>
    </row>
    <row r="933" ht="15.75" customHeight="1">
      <c r="E933" s="24"/>
      <c r="F933" s="24"/>
      <c r="G933" s="24"/>
      <c r="H933" s="24"/>
      <c r="I933" s="24"/>
      <c r="J933" s="24"/>
    </row>
    <row r="934" ht="15.75" customHeight="1">
      <c r="E934" s="24"/>
      <c r="F934" s="24"/>
      <c r="G934" s="24"/>
      <c r="H934" s="24"/>
      <c r="I934" s="24"/>
      <c r="J934" s="24"/>
    </row>
    <row r="935" ht="15.75" customHeight="1">
      <c r="E935" s="24"/>
      <c r="F935" s="24"/>
      <c r="G935" s="24"/>
      <c r="H935" s="24"/>
      <c r="I935" s="24"/>
      <c r="J935" s="24"/>
    </row>
    <row r="936" ht="15.75" customHeight="1">
      <c r="E936" s="24"/>
      <c r="F936" s="24"/>
      <c r="G936" s="24"/>
      <c r="H936" s="24"/>
      <c r="I936" s="24"/>
      <c r="J936" s="24"/>
    </row>
    <row r="937" ht="15.75" customHeight="1">
      <c r="E937" s="24"/>
      <c r="F937" s="24"/>
      <c r="G937" s="24"/>
      <c r="H937" s="24"/>
      <c r="I937" s="24"/>
      <c r="J937" s="24"/>
    </row>
    <row r="938" ht="15.75" customHeight="1">
      <c r="E938" s="24"/>
      <c r="F938" s="24"/>
      <c r="G938" s="24"/>
      <c r="H938" s="24"/>
      <c r="I938" s="24"/>
      <c r="J938" s="24"/>
    </row>
    <row r="939" ht="15.75" customHeight="1">
      <c r="E939" s="24"/>
      <c r="F939" s="24"/>
      <c r="G939" s="24"/>
      <c r="H939" s="24"/>
      <c r="I939" s="24"/>
      <c r="J939" s="24"/>
    </row>
    <row r="940" ht="15.75" customHeight="1">
      <c r="E940" s="24"/>
      <c r="F940" s="24"/>
      <c r="G940" s="24"/>
      <c r="H940" s="24"/>
      <c r="I940" s="24"/>
      <c r="J940" s="24"/>
    </row>
    <row r="941" ht="15.75" customHeight="1">
      <c r="E941" s="24"/>
      <c r="F941" s="24"/>
      <c r="G941" s="24"/>
      <c r="H941" s="24"/>
      <c r="I941" s="24"/>
      <c r="J941" s="24"/>
    </row>
    <row r="942" ht="15.75" customHeight="1">
      <c r="E942" s="24"/>
      <c r="F942" s="24"/>
      <c r="G942" s="24"/>
      <c r="H942" s="24"/>
      <c r="I942" s="24"/>
      <c r="J942" s="24"/>
    </row>
    <row r="943" ht="15.75" customHeight="1">
      <c r="E943" s="24"/>
      <c r="F943" s="24"/>
      <c r="G943" s="24"/>
      <c r="H943" s="24"/>
      <c r="I943" s="24"/>
      <c r="J943" s="24"/>
    </row>
    <row r="944" ht="15.75" customHeight="1">
      <c r="E944" s="24"/>
      <c r="F944" s="24"/>
      <c r="G944" s="24"/>
      <c r="H944" s="24"/>
      <c r="I944" s="24"/>
      <c r="J944" s="24"/>
    </row>
    <row r="945" ht="15.75" customHeight="1">
      <c r="E945" s="24"/>
      <c r="F945" s="24"/>
      <c r="G945" s="24"/>
      <c r="H945" s="24"/>
      <c r="I945" s="24"/>
      <c r="J945" s="24"/>
    </row>
    <row r="946" ht="15.75" customHeight="1">
      <c r="E946" s="24"/>
      <c r="F946" s="24"/>
      <c r="G946" s="24"/>
      <c r="H946" s="24"/>
      <c r="I946" s="24"/>
      <c r="J946" s="24"/>
    </row>
    <row r="947" ht="15.75" customHeight="1">
      <c r="E947" s="24"/>
      <c r="F947" s="24"/>
      <c r="G947" s="24"/>
      <c r="H947" s="24"/>
      <c r="I947" s="24"/>
      <c r="J947" s="24"/>
    </row>
    <row r="948" ht="15.75" customHeight="1">
      <c r="E948" s="24"/>
      <c r="F948" s="24"/>
      <c r="G948" s="24"/>
      <c r="H948" s="24"/>
      <c r="I948" s="24"/>
      <c r="J948" s="24"/>
    </row>
    <row r="949" ht="15.75" customHeight="1">
      <c r="E949" s="24"/>
      <c r="F949" s="24"/>
      <c r="G949" s="24"/>
      <c r="H949" s="24"/>
      <c r="I949" s="24"/>
      <c r="J949" s="24"/>
    </row>
    <row r="950" ht="15.75" customHeight="1">
      <c r="E950" s="24"/>
      <c r="F950" s="24"/>
      <c r="G950" s="24"/>
      <c r="H950" s="24"/>
      <c r="I950" s="24"/>
      <c r="J950" s="24"/>
    </row>
    <row r="951" ht="15.75" customHeight="1">
      <c r="E951" s="24"/>
      <c r="F951" s="24"/>
      <c r="G951" s="24"/>
      <c r="H951" s="24"/>
      <c r="I951" s="24"/>
      <c r="J951" s="24"/>
    </row>
    <row r="952" ht="15.75" customHeight="1">
      <c r="E952" s="24"/>
      <c r="F952" s="24"/>
      <c r="G952" s="24"/>
      <c r="H952" s="24"/>
      <c r="I952" s="24"/>
      <c r="J952" s="24"/>
    </row>
    <row r="953" ht="15.75" customHeight="1">
      <c r="E953" s="24"/>
      <c r="F953" s="24"/>
      <c r="G953" s="24"/>
      <c r="H953" s="24"/>
      <c r="I953" s="24"/>
      <c r="J953" s="24"/>
    </row>
    <row r="954" ht="15.75" customHeight="1">
      <c r="E954" s="24"/>
      <c r="F954" s="24"/>
      <c r="G954" s="24"/>
      <c r="H954" s="24"/>
      <c r="I954" s="24"/>
      <c r="J954" s="24"/>
    </row>
    <row r="955" ht="15.75" customHeight="1">
      <c r="E955" s="24"/>
      <c r="F955" s="24"/>
      <c r="G955" s="24"/>
      <c r="H955" s="24"/>
      <c r="I955" s="24"/>
      <c r="J955" s="24"/>
    </row>
    <row r="956" ht="15.75" customHeight="1">
      <c r="E956" s="24"/>
      <c r="F956" s="24"/>
      <c r="G956" s="24"/>
      <c r="H956" s="24"/>
      <c r="I956" s="24"/>
      <c r="J956" s="24"/>
    </row>
    <row r="957" ht="15.75" customHeight="1">
      <c r="E957" s="24"/>
      <c r="F957" s="24"/>
      <c r="G957" s="24"/>
      <c r="H957" s="24"/>
      <c r="I957" s="24"/>
      <c r="J957" s="24"/>
    </row>
    <row r="958" ht="15.75" customHeight="1">
      <c r="E958" s="24"/>
      <c r="F958" s="24"/>
      <c r="G958" s="24"/>
      <c r="H958" s="24"/>
      <c r="I958" s="24"/>
      <c r="J958" s="24"/>
    </row>
    <row r="959" ht="15.75" customHeight="1">
      <c r="E959" s="24"/>
      <c r="F959" s="24"/>
      <c r="G959" s="24"/>
      <c r="H959" s="24"/>
      <c r="I959" s="24"/>
      <c r="J959" s="24"/>
    </row>
    <row r="960" ht="15.75" customHeight="1">
      <c r="E960" s="24"/>
      <c r="F960" s="24"/>
      <c r="G960" s="24"/>
      <c r="H960" s="24"/>
      <c r="I960" s="24"/>
      <c r="J960" s="24"/>
    </row>
    <row r="961" ht="15.75" customHeight="1">
      <c r="E961" s="24"/>
      <c r="F961" s="24"/>
      <c r="G961" s="24"/>
      <c r="H961" s="24"/>
      <c r="I961" s="24"/>
      <c r="J961" s="24"/>
    </row>
    <row r="962" ht="15.75" customHeight="1">
      <c r="E962" s="24"/>
      <c r="F962" s="24"/>
      <c r="G962" s="24"/>
      <c r="H962" s="24"/>
      <c r="I962" s="24"/>
      <c r="J962" s="24"/>
    </row>
    <row r="963" ht="15.75" customHeight="1">
      <c r="E963" s="24"/>
      <c r="F963" s="24"/>
      <c r="G963" s="24"/>
      <c r="H963" s="24"/>
      <c r="I963" s="24"/>
      <c r="J963" s="24"/>
    </row>
    <row r="964" ht="15.75" customHeight="1">
      <c r="E964" s="24"/>
      <c r="F964" s="24"/>
      <c r="G964" s="24"/>
      <c r="H964" s="24"/>
      <c r="I964" s="24"/>
      <c r="J964" s="24"/>
    </row>
    <row r="965" ht="15.75" customHeight="1">
      <c r="E965" s="24"/>
      <c r="F965" s="24"/>
      <c r="G965" s="24"/>
      <c r="H965" s="24"/>
      <c r="I965" s="24"/>
      <c r="J965" s="24"/>
    </row>
    <row r="966" ht="15.75" customHeight="1">
      <c r="E966" s="24"/>
      <c r="F966" s="24"/>
      <c r="G966" s="24"/>
      <c r="H966" s="24"/>
      <c r="I966" s="24"/>
      <c r="J966" s="24"/>
    </row>
    <row r="967" ht="15.75" customHeight="1">
      <c r="E967" s="24"/>
      <c r="F967" s="24"/>
      <c r="G967" s="24"/>
      <c r="H967" s="24"/>
      <c r="I967" s="24"/>
      <c r="J967" s="24"/>
    </row>
    <row r="968" ht="15.75" customHeight="1">
      <c r="E968" s="24"/>
      <c r="F968" s="24"/>
      <c r="G968" s="24"/>
      <c r="H968" s="24"/>
      <c r="I968" s="24"/>
      <c r="J968" s="24"/>
    </row>
    <row r="969" ht="15.75" customHeight="1">
      <c r="E969" s="24"/>
      <c r="F969" s="24"/>
      <c r="G969" s="24"/>
      <c r="H969" s="24"/>
      <c r="I969" s="24"/>
      <c r="J969" s="24"/>
    </row>
    <row r="970" ht="15.75" customHeight="1">
      <c r="E970" s="24"/>
      <c r="F970" s="24"/>
      <c r="G970" s="24"/>
      <c r="H970" s="24"/>
      <c r="I970" s="24"/>
      <c r="J970" s="24"/>
    </row>
    <row r="971" ht="15.75" customHeight="1">
      <c r="E971" s="24"/>
      <c r="F971" s="24"/>
      <c r="G971" s="24"/>
      <c r="H971" s="24"/>
      <c r="I971" s="24"/>
      <c r="J971" s="24"/>
    </row>
    <row r="972" ht="15.75" customHeight="1">
      <c r="E972" s="24"/>
      <c r="F972" s="24"/>
      <c r="G972" s="24"/>
      <c r="H972" s="24"/>
      <c r="I972" s="24"/>
      <c r="J972" s="24"/>
    </row>
    <row r="973" ht="15.75" customHeight="1">
      <c r="E973" s="24"/>
      <c r="F973" s="24"/>
      <c r="G973" s="24"/>
      <c r="H973" s="24"/>
      <c r="I973" s="24"/>
      <c r="J973" s="24"/>
    </row>
    <row r="974" ht="15.75" customHeight="1">
      <c r="E974" s="24"/>
      <c r="F974" s="24"/>
      <c r="G974" s="24"/>
      <c r="H974" s="24"/>
      <c r="I974" s="24"/>
      <c r="J974" s="24"/>
    </row>
    <row r="975" ht="15.75" customHeight="1">
      <c r="E975" s="24"/>
      <c r="F975" s="24"/>
      <c r="G975" s="24"/>
      <c r="H975" s="24"/>
      <c r="I975" s="24"/>
      <c r="J975" s="24"/>
    </row>
    <row r="976" ht="15.75" customHeight="1">
      <c r="E976" s="24"/>
      <c r="F976" s="24"/>
      <c r="G976" s="24"/>
      <c r="H976" s="24"/>
      <c r="I976" s="24"/>
      <c r="J976" s="24"/>
    </row>
    <row r="977" ht="15.75" customHeight="1">
      <c r="E977" s="24"/>
      <c r="F977" s="24"/>
      <c r="G977" s="24"/>
      <c r="H977" s="24"/>
      <c r="I977" s="24"/>
      <c r="J977" s="24"/>
    </row>
    <row r="978" ht="15.75" customHeight="1">
      <c r="E978" s="24"/>
      <c r="F978" s="24"/>
      <c r="G978" s="24"/>
      <c r="H978" s="24"/>
      <c r="I978" s="24"/>
      <c r="J978" s="24"/>
    </row>
    <row r="979" ht="15.75" customHeight="1">
      <c r="E979" s="24"/>
      <c r="F979" s="24"/>
      <c r="G979" s="24"/>
      <c r="H979" s="24"/>
      <c r="I979" s="24"/>
      <c r="J979" s="24"/>
    </row>
    <row r="980" ht="15.75" customHeight="1">
      <c r="E980" s="24"/>
      <c r="F980" s="24"/>
      <c r="G980" s="24"/>
      <c r="H980" s="24"/>
      <c r="I980" s="24"/>
      <c r="J980" s="24"/>
    </row>
    <row r="981" ht="15.75" customHeight="1">
      <c r="E981" s="24"/>
      <c r="F981" s="24"/>
      <c r="G981" s="24"/>
      <c r="H981" s="24"/>
      <c r="I981" s="24"/>
      <c r="J981" s="24"/>
    </row>
    <row r="982" ht="15.75" customHeight="1">
      <c r="E982" s="24"/>
      <c r="F982" s="24"/>
      <c r="G982" s="24"/>
      <c r="H982" s="24"/>
      <c r="I982" s="24"/>
      <c r="J982" s="24"/>
    </row>
    <row r="983" ht="15.75" customHeight="1">
      <c r="E983" s="24"/>
      <c r="F983" s="24"/>
      <c r="G983" s="24"/>
      <c r="H983" s="24"/>
      <c r="I983" s="24"/>
      <c r="J983" s="24"/>
    </row>
    <row r="984" ht="15.75" customHeight="1">
      <c r="E984" s="24"/>
      <c r="F984" s="24"/>
      <c r="G984" s="24"/>
      <c r="H984" s="24"/>
      <c r="I984" s="24"/>
      <c r="J984" s="24"/>
    </row>
    <row r="985" ht="15.75" customHeight="1">
      <c r="E985" s="24"/>
      <c r="F985" s="24"/>
      <c r="G985" s="24"/>
      <c r="H985" s="24"/>
      <c r="I985" s="24"/>
      <c r="J985" s="24"/>
    </row>
    <row r="986" ht="15.75" customHeight="1">
      <c r="E986" s="24"/>
      <c r="F986" s="24"/>
      <c r="G986" s="24"/>
      <c r="H986" s="24"/>
      <c r="I986" s="24"/>
      <c r="J986" s="24"/>
    </row>
    <row r="987" ht="15.75" customHeight="1">
      <c r="E987" s="24"/>
      <c r="F987" s="24"/>
      <c r="G987" s="24"/>
      <c r="H987" s="24"/>
      <c r="I987" s="24"/>
      <c r="J987" s="24"/>
    </row>
    <row r="988" ht="15.75" customHeight="1">
      <c r="E988" s="24"/>
      <c r="F988" s="24"/>
      <c r="G988" s="24"/>
      <c r="H988" s="24"/>
      <c r="I988" s="24"/>
      <c r="J988" s="24"/>
    </row>
    <row r="989" ht="15.75" customHeight="1">
      <c r="E989" s="24"/>
      <c r="F989" s="24"/>
      <c r="G989" s="24"/>
      <c r="H989" s="24"/>
      <c r="I989" s="24"/>
      <c r="J989" s="24"/>
    </row>
    <row r="990" ht="15.75" customHeight="1">
      <c r="E990" s="24"/>
      <c r="F990" s="24"/>
      <c r="G990" s="24"/>
      <c r="H990" s="24"/>
      <c r="I990" s="24"/>
      <c r="J990" s="24"/>
    </row>
    <row r="991" ht="15.75" customHeight="1">
      <c r="E991" s="24"/>
      <c r="F991" s="24"/>
      <c r="G991" s="24"/>
      <c r="H991" s="24"/>
      <c r="I991" s="24"/>
      <c r="J991" s="24"/>
    </row>
    <row r="992" ht="15.75" customHeight="1">
      <c r="E992" s="24"/>
      <c r="F992" s="24"/>
      <c r="G992" s="24"/>
      <c r="H992" s="24"/>
      <c r="I992" s="24"/>
      <c r="J992" s="24"/>
    </row>
    <row r="993" ht="15.75" customHeight="1">
      <c r="E993" s="24"/>
      <c r="F993" s="24"/>
      <c r="G993" s="24"/>
      <c r="H993" s="24"/>
      <c r="I993" s="24"/>
      <c r="J993" s="24"/>
    </row>
    <row r="994" ht="15.75" customHeight="1">
      <c r="E994" s="24"/>
      <c r="F994" s="24"/>
      <c r="G994" s="24"/>
      <c r="H994" s="24"/>
      <c r="I994" s="24"/>
      <c r="J994" s="24"/>
    </row>
    <row r="995" ht="15.75" customHeight="1">
      <c r="E995" s="24"/>
      <c r="F995" s="24"/>
      <c r="G995" s="24"/>
      <c r="H995" s="24"/>
      <c r="I995" s="24"/>
      <c r="J995" s="24"/>
    </row>
    <row r="996" ht="15.75" customHeight="1">
      <c r="E996" s="24"/>
      <c r="F996" s="24"/>
      <c r="G996" s="24"/>
      <c r="H996" s="24"/>
      <c r="I996" s="24"/>
      <c r="J996" s="24"/>
    </row>
    <row r="997" ht="15.75" customHeight="1">
      <c r="E997" s="24"/>
      <c r="F997" s="24"/>
      <c r="G997" s="24"/>
      <c r="H997" s="24"/>
      <c r="I997" s="24"/>
      <c r="J997" s="24"/>
    </row>
    <row r="998" ht="15.75" customHeight="1">
      <c r="E998" s="24"/>
      <c r="F998" s="24"/>
      <c r="G998" s="24"/>
      <c r="H998" s="24"/>
      <c r="I998" s="24"/>
      <c r="J998" s="24"/>
    </row>
    <row r="999" ht="15.75" customHeight="1">
      <c r="E999" s="24"/>
      <c r="F999" s="24"/>
      <c r="G999" s="24"/>
      <c r="H999" s="24"/>
      <c r="I999" s="24"/>
      <c r="J999" s="24"/>
    </row>
    <row r="1000" ht="15.75" customHeight="1">
      <c r="E1000" s="24"/>
      <c r="F1000" s="24"/>
      <c r="G1000" s="24"/>
      <c r="H1000" s="24"/>
      <c r="I1000" s="24"/>
      <c r="J1000" s="24"/>
    </row>
  </sheetData>
  <autoFilter ref="$A$7:$K$818">
    <filterColumn colId="2">
      <filters>
        <filter val="CALDAS"/>
        <filter val="COPACABANA"/>
        <filter val="BARBOSA"/>
        <filter val="LA ESTRELLA"/>
        <filter val="BELLO"/>
        <filter val="ITAGUI"/>
        <filter val="ENVIGADO"/>
        <filter val="APARTADO"/>
        <filter val="MEDELLIN"/>
      </filters>
    </filterColumn>
  </autoFilter>
  <mergeCells count="4">
    <mergeCell ref="A1:J4"/>
    <mergeCell ref="A5:C5"/>
    <mergeCell ref="A6:D6"/>
    <mergeCell ref="A817:E8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4" width="10.0"/>
    <col customWidth="1" min="5" max="5" width="20.14"/>
    <col customWidth="1" min="6" max="6" width="17.29"/>
    <col customWidth="1" min="7" max="7" width="16.29"/>
    <col customWidth="1" min="8" max="8" width="5.43"/>
    <col customWidth="1" min="9" max="10" width="16.29"/>
    <col customWidth="1" min="11" max="12" width="15.29"/>
    <col customWidth="1" min="13" max="13" width="17.14"/>
    <col customWidth="1" min="14" max="14" width="14.14"/>
    <col customWidth="1" min="15" max="15" width="10.0"/>
    <col customWidth="1" min="16" max="17" width="15.14"/>
    <col customWidth="1" min="18" max="18" width="16.29"/>
    <col customWidth="1" min="19" max="19" width="19.14"/>
    <col customWidth="1" min="20" max="26" width="10.0"/>
  </cols>
  <sheetData>
    <row r="1">
      <c r="M1" s="27">
        <v>3.7246403940000005E9</v>
      </c>
      <c r="N1" s="28" t="str">
        <f>+M1-M3</f>
        <v>#REF!</v>
      </c>
      <c r="Q1" s="29">
        <v>1.4980807386E10</v>
      </c>
      <c r="R1" s="28" t="str">
        <f>+Q1-Q3</f>
        <v>#REF!</v>
      </c>
    </row>
    <row r="2" ht="75.0" customHeight="1">
      <c r="A2" s="17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8" t="s">
        <v>8</v>
      </c>
      <c r="G2" s="30" t="s">
        <v>307</v>
      </c>
      <c r="H2" s="31" t="s">
        <v>308</v>
      </c>
      <c r="I2" s="32" t="s">
        <v>309</v>
      </c>
      <c r="J2" s="32" t="s">
        <v>310</v>
      </c>
      <c r="K2" s="32" t="s">
        <v>311</v>
      </c>
      <c r="L2" s="32" t="s">
        <v>312</v>
      </c>
      <c r="M2" s="33" t="s">
        <v>313</v>
      </c>
      <c r="N2" s="32" t="s">
        <v>314</v>
      </c>
      <c r="O2" s="34" t="s">
        <v>315</v>
      </c>
      <c r="P2" s="35" t="s">
        <v>316</v>
      </c>
      <c r="Q2" s="36" t="s">
        <v>317</v>
      </c>
      <c r="R2" s="37" t="s">
        <v>318</v>
      </c>
      <c r="S2" s="38" t="s">
        <v>319</v>
      </c>
      <c r="T2" s="39" t="s">
        <v>320</v>
      </c>
      <c r="U2" s="39" t="s">
        <v>321</v>
      </c>
      <c r="V2" s="39" t="s">
        <v>322</v>
      </c>
      <c r="W2" s="39" t="s">
        <v>323</v>
      </c>
      <c r="X2" s="39" t="s">
        <v>324</v>
      </c>
      <c r="Y2" s="39" t="s">
        <v>325</v>
      </c>
      <c r="Z2" s="39" t="s">
        <v>326</v>
      </c>
    </row>
    <row r="3">
      <c r="A3" s="17"/>
      <c r="B3" s="17"/>
      <c r="C3" s="17"/>
      <c r="D3" s="17"/>
      <c r="E3" s="17"/>
      <c r="F3" s="18">
        <f t="shared" ref="F3:H3" si="1">SUM(F4:F812)</f>
        <v>18705447785</v>
      </c>
      <c r="G3" s="18">
        <f t="shared" si="1"/>
        <v>2342032959</v>
      </c>
      <c r="H3" s="31">
        <f t="shared" si="1"/>
        <v>9</v>
      </c>
      <c r="I3" s="32"/>
      <c r="J3" s="32"/>
      <c r="K3" s="32"/>
      <c r="L3" s="40" t="str">
        <f t="shared" ref="L3:M3" si="2">SUM(L4:L812)</f>
        <v>#REF!</v>
      </c>
      <c r="M3" s="27" t="str">
        <f t="shared" si="2"/>
        <v>#REF!</v>
      </c>
      <c r="N3" s="32"/>
      <c r="O3" s="34"/>
      <c r="P3" s="35"/>
      <c r="Q3" s="29" t="str">
        <f t="shared" ref="Q3:S3" si="3">SUM(Q4:Q812)</f>
        <v>#REF!</v>
      </c>
      <c r="R3" s="41" t="str">
        <f t="shared" si="3"/>
        <v>#REF!</v>
      </c>
      <c r="S3" s="42" t="str">
        <f t="shared" si="3"/>
        <v>#REF!</v>
      </c>
      <c r="T3" s="39"/>
      <c r="U3" s="39"/>
      <c r="V3" s="39"/>
      <c r="W3" s="39"/>
      <c r="X3" s="39"/>
      <c r="Y3" s="39"/>
      <c r="Z3" s="39"/>
    </row>
    <row r="4">
      <c r="A4" s="43" t="s">
        <v>287</v>
      </c>
      <c r="B4" s="43" t="s">
        <v>11</v>
      </c>
      <c r="C4" s="43" t="s">
        <v>288</v>
      </c>
      <c r="D4" s="43" t="s">
        <v>13</v>
      </c>
      <c r="E4" s="44" t="s">
        <v>14</v>
      </c>
      <c r="F4" s="45">
        <v>8.56993115496E9</v>
      </c>
      <c r="G4" s="45">
        <v>7.1756749952E8</v>
      </c>
      <c r="H4" s="46">
        <v>0.9242135886503438</v>
      </c>
      <c r="I4" s="47" t="str">
        <f t="shared" ref="I4:I812" si="4">+VLOOKUP(C4,'[1]ESFUERZO PROPIO 2015'!$D$10:$H$135,3,0)</f>
        <v>#REF!</v>
      </c>
      <c r="J4" s="47" t="str">
        <f t="shared" ref="J4:J812" si="5">+VLOOKUP(C4,'[1]ESFUERZO PROPIO 2015'!$D$10:$H$135,2,0)</f>
        <v>#REF!</v>
      </c>
      <c r="K4" s="47" t="str">
        <f t="shared" ref="K4:K812" si="6">+I4/11</f>
        <v>#REF!</v>
      </c>
      <c r="L4" s="47" t="str">
        <f t="shared" ref="L4:L812" si="7">+H4*K4</f>
        <v>#REF!</v>
      </c>
      <c r="M4" s="48">
        <f t="shared" ref="M4:M812" si="8">IF(F4-Q4&lt;1,0,F4-Q4)</f>
        <v>3320172494</v>
      </c>
      <c r="N4" s="49" t="str">
        <f t="shared" ref="N4:N812" si="9">+VLOOKUP(C4,'[1]ESFUERZO PROPIO 2015'!$D$10:$H$135,5,0)</f>
        <v>#REF!</v>
      </c>
      <c r="O4" s="49" t="str">
        <f t="shared" ref="O4:O812" si="10">+VLOOKUP(C4,'[1]ESFUERZO PROPIO 2015'!$D$10:$H$135,4,0)</f>
        <v>#REF!</v>
      </c>
      <c r="P4" s="50">
        <v>5.249758660979167E9</v>
      </c>
      <c r="Q4" s="51">
        <f t="shared" ref="Q4:Q812" si="11">+ROUND(P4,0)</f>
        <v>5249758661</v>
      </c>
      <c r="R4" s="51">
        <f t="shared" ref="R4:R812" si="12">+M4+Q4</f>
        <v>8569931155</v>
      </c>
      <c r="S4" s="51">
        <f t="shared" ref="S4:S812" si="13">+Q4</f>
        <v>5249758661</v>
      </c>
      <c r="T4" s="19"/>
      <c r="U4" s="19"/>
      <c r="V4" s="19"/>
      <c r="W4" s="19"/>
      <c r="X4" s="19"/>
      <c r="Y4" s="19"/>
      <c r="Z4" s="19"/>
    </row>
    <row r="5">
      <c r="A5" s="43" t="s">
        <v>287</v>
      </c>
      <c r="B5" s="43" t="s">
        <v>11</v>
      </c>
      <c r="C5" s="43" t="s">
        <v>288</v>
      </c>
      <c r="D5" s="43" t="s">
        <v>31</v>
      </c>
      <c r="E5" s="44" t="s">
        <v>32</v>
      </c>
      <c r="F5" s="45">
        <v>1.162532792E7</v>
      </c>
      <c r="G5" s="45">
        <v>973398.43</v>
      </c>
      <c r="H5" s="46">
        <v>0.0012537190605039796</v>
      </c>
      <c r="I5" s="47" t="str">
        <f t="shared" si="4"/>
        <v>#REF!</v>
      </c>
      <c r="J5" s="47" t="str">
        <f t="shared" si="5"/>
        <v>#REF!</v>
      </c>
      <c r="K5" s="47" t="str">
        <f t="shared" si="6"/>
        <v>#REF!</v>
      </c>
      <c r="L5" s="47" t="str">
        <f t="shared" si="7"/>
        <v>#REF!</v>
      </c>
      <c r="M5" s="49" t="str">
        <f t="shared" si="8"/>
        <v>#REF!</v>
      </c>
      <c r="N5" s="49" t="str">
        <f t="shared" si="9"/>
        <v>#REF!</v>
      </c>
      <c r="O5" s="49" t="str">
        <f t="shared" si="10"/>
        <v>#REF!</v>
      </c>
      <c r="P5" s="51" t="str">
        <f t="shared" ref="P5:P6" si="14">+F5-L5</f>
        <v>#REF!</v>
      </c>
      <c r="Q5" s="51" t="str">
        <f t="shared" si="11"/>
        <v>#REF!</v>
      </c>
      <c r="R5" s="51" t="str">
        <f t="shared" si="12"/>
        <v>#REF!</v>
      </c>
      <c r="S5" s="51" t="str">
        <f t="shared" si="13"/>
        <v>#REF!</v>
      </c>
      <c r="T5" s="19"/>
      <c r="U5" s="19"/>
      <c r="V5" s="19"/>
      <c r="W5" s="19"/>
      <c r="X5" s="19"/>
      <c r="Y5" s="19"/>
      <c r="Z5" s="19"/>
    </row>
    <row r="6">
      <c r="A6" s="43" t="s">
        <v>287</v>
      </c>
      <c r="B6" s="43" t="s">
        <v>11</v>
      </c>
      <c r="C6" s="43" t="s">
        <v>288</v>
      </c>
      <c r="D6" s="43" t="s">
        <v>33</v>
      </c>
      <c r="E6" s="44" t="s">
        <v>34</v>
      </c>
      <c r="F6" s="45">
        <v>1.1321911091E8</v>
      </c>
      <c r="G6" s="45">
        <v>9479930.8</v>
      </c>
      <c r="H6" s="46">
        <v>0.012209974491728665</v>
      </c>
      <c r="I6" s="47" t="str">
        <f t="shared" si="4"/>
        <v>#REF!</v>
      </c>
      <c r="J6" s="47" t="str">
        <f t="shared" si="5"/>
        <v>#REF!</v>
      </c>
      <c r="K6" s="47" t="str">
        <f t="shared" si="6"/>
        <v>#REF!</v>
      </c>
      <c r="L6" s="47" t="str">
        <f t="shared" si="7"/>
        <v>#REF!</v>
      </c>
      <c r="M6" s="49" t="str">
        <f t="shared" si="8"/>
        <v>#REF!</v>
      </c>
      <c r="N6" s="49" t="str">
        <f t="shared" si="9"/>
        <v>#REF!</v>
      </c>
      <c r="O6" s="49" t="str">
        <f t="shared" si="10"/>
        <v>#REF!</v>
      </c>
      <c r="P6" s="51" t="str">
        <f t="shared" si="14"/>
        <v>#REF!</v>
      </c>
      <c r="Q6" s="51" t="str">
        <f t="shared" si="11"/>
        <v>#REF!</v>
      </c>
      <c r="R6" s="51" t="str">
        <f t="shared" si="12"/>
        <v>#REF!</v>
      </c>
      <c r="S6" s="51" t="str">
        <f t="shared" si="13"/>
        <v>#REF!</v>
      </c>
      <c r="T6" s="19"/>
      <c r="U6" s="19"/>
      <c r="V6" s="19"/>
      <c r="W6" s="19"/>
      <c r="X6" s="19"/>
      <c r="Y6" s="19"/>
      <c r="Z6" s="19"/>
    </row>
    <row r="7">
      <c r="A7" s="43" t="s">
        <v>287</v>
      </c>
      <c r="B7" s="43" t="s">
        <v>11</v>
      </c>
      <c r="C7" s="43" t="s">
        <v>288</v>
      </c>
      <c r="D7" s="43" t="s">
        <v>289</v>
      </c>
      <c r="E7" s="44" t="s">
        <v>290</v>
      </c>
      <c r="F7" s="45">
        <v>16124.19</v>
      </c>
      <c r="G7" s="45">
        <v>1350.09</v>
      </c>
      <c r="H7" s="46">
        <v>1.7388932576611278E-6</v>
      </c>
      <c r="I7" s="47" t="str">
        <f t="shared" si="4"/>
        <v>#REF!</v>
      </c>
      <c r="J7" s="47" t="str">
        <f t="shared" si="5"/>
        <v>#REF!</v>
      </c>
      <c r="K7" s="47" t="str">
        <f t="shared" si="6"/>
        <v>#REF!</v>
      </c>
      <c r="L7" s="47" t="str">
        <f t="shared" si="7"/>
        <v>#REF!</v>
      </c>
      <c r="M7" s="48">
        <f t="shared" si="8"/>
        <v>16124.19</v>
      </c>
      <c r="N7" s="49" t="str">
        <f t="shared" si="9"/>
        <v>#REF!</v>
      </c>
      <c r="O7" s="49" t="str">
        <f t="shared" si="10"/>
        <v>#REF!</v>
      </c>
      <c r="P7" s="50">
        <v>0.0</v>
      </c>
      <c r="Q7" s="51">
        <f t="shared" si="11"/>
        <v>0</v>
      </c>
      <c r="R7" s="51">
        <f t="shared" si="12"/>
        <v>16124.19</v>
      </c>
      <c r="S7" s="51">
        <f t="shared" si="13"/>
        <v>0</v>
      </c>
      <c r="T7" s="19"/>
      <c r="U7" s="19"/>
      <c r="V7" s="19"/>
      <c r="W7" s="19"/>
      <c r="X7" s="19"/>
      <c r="Y7" s="19"/>
      <c r="Z7" s="19"/>
    </row>
    <row r="8">
      <c r="A8" s="43" t="s">
        <v>287</v>
      </c>
      <c r="B8" s="43" t="s">
        <v>11</v>
      </c>
      <c r="C8" s="43" t="s">
        <v>288</v>
      </c>
      <c r="D8" s="43" t="s">
        <v>148</v>
      </c>
      <c r="E8" s="44" t="s">
        <v>149</v>
      </c>
      <c r="F8" s="45">
        <v>4349459.02</v>
      </c>
      <c r="G8" s="45">
        <v>364183.84</v>
      </c>
      <c r="H8" s="46">
        <v>4.690620095863033E-4</v>
      </c>
      <c r="I8" s="47" t="str">
        <f t="shared" si="4"/>
        <v>#REF!</v>
      </c>
      <c r="J8" s="47" t="str">
        <f t="shared" si="5"/>
        <v>#REF!</v>
      </c>
      <c r="K8" s="47" t="str">
        <f t="shared" si="6"/>
        <v>#REF!</v>
      </c>
      <c r="L8" s="47" t="str">
        <f t="shared" si="7"/>
        <v>#REF!</v>
      </c>
      <c r="M8" s="49" t="str">
        <f t="shared" si="8"/>
        <v>#REF!</v>
      </c>
      <c r="N8" s="49" t="str">
        <f t="shared" si="9"/>
        <v>#REF!</v>
      </c>
      <c r="O8" s="49" t="str">
        <f t="shared" si="10"/>
        <v>#REF!</v>
      </c>
      <c r="P8" s="51" t="str">
        <f t="shared" ref="P8:P34" si="15">+F8-L8</f>
        <v>#REF!</v>
      </c>
      <c r="Q8" s="51" t="str">
        <f t="shared" si="11"/>
        <v>#REF!</v>
      </c>
      <c r="R8" s="51" t="str">
        <f t="shared" si="12"/>
        <v>#REF!</v>
      </c>
      <c r="S8" s="51" t="str">
        <f t="shared" si="13"/>
        <v>#REF!</v>
      </c>
      <c r="T8" s="19"/>
      <c r="U8" s="19"/>
      <c r="V8" s="19"/>
      <c r="W8" s="19"/>
      <c r="X8" s="19"/>
      <c r="Y8" s="19"/>
      <c r="Z8" s="19"/>
    </row>
    <row r="9" ht="22.5" customHeight="1">
      <c r="A9" s="43" t="s">
        <v>287</v>
      </c>
      <c r="B9" s="43" t="s">
        <v>11</v>
      </c>
      <c r="C9" s="43" t="s">
        <v>288</v>
      </c>
      <c r="D9" s="43" t="s">
        <v>64</v>
      </c>
      <c r="E9" s="44" t="s">
        <v>65</v>
      </c>
      <c r="F9" s="45">
        <v>4.4704351624E8</v>
      </c>
      <c r="G9" s="45">
        <v>3.743132732E7</v>
      </c>
      <c r="H9" s="46">
        <v>0.04821085315112628</v>
      </c>
      <c r="I9" s="47" t="str">
        <f t="shared" si="4"/>
        <v>#REF!</v>
      </c>
      <c r="J9" s="47" t="str">
        <f t="shared" si="5"/>
        <v>#REF!</v>
      </c>
      <c r="K9" s="47" t="str">
        <f t="shared" si="6"/>
        <v>#REF!</v>
      </c>
      <c r="L9" s="47" t="str">
        <f t="shared" si="7"/>
        <v>#REF!</v>
      </c>
      <c r="M9" s="49" t="str">
        <f t="shared" si="8"/>
        <v>#REF!</v>
      </c>
      <c r="N9" s="49" t="str">
        <f t="shared" si="9"/>
        <v>#REF!</v>
      </c>
      <c r="O9" s="49" t="str">
        <f t="shared" si="10"/>
        <v>#REF!</v>
      </c>
      <c r="P9" s="51" t="str">
        <f t="shared" si="15"/>
        <v>#REF!</v>
      </c>
      <c r="Q9" s="51" t="str">
        <f t="shared" si="11"/>
        <v>#REF!</v>
      </c>
      <c r="R9" s="51" t="str">
        <f t="shared" si="12"/>
        <v>#REF!</v>
      </c>
      <c r="S9" s="51" t="str">
        <f t="shared" si="13"/>
        <v>#REF!</v>
      </c>
      <c r="T9" s="19"/>
      <c r="U9" s="19"/>
      <c r="V9" s="19"/>
      <c r="W9" s="19"/>
      <c r="X9" s="19"/>
      <c r="Y9" s="19"/>
      <c r="Z9" s="19"/>
    </row>
    <row r="10">
      <c r="A10" s="43" t="s">
        <v>287</v>
      </c>
      <c r="B10" s="43" t="s">
        <v>11</v>
      </c>
      <c r="C10" s="43" t="s">
        <v>288</v>
      </c>
      <c r="D10" s="43" t="s">
        <v>17</v>
      </c>
      <c r="E10" s="44" t="s">
        <v>327</v>
      </c>
      <c r="F10" s="45">
        <v>6.516419355E7</v>
      </c>
      <c r="G10" s="45">
        <v>5456252.4</v>
      </c>
      <c r="H10" s="46">
        <v>0.007027551573444603</v>
      </c>
      <c r="I10" s="47" t="str">
        <f t="shared" si="4"/>
        <v>#REF!</v>
      </c>
      <c r="J10" s="47" t="str">
        <f t="shared" si="5"/>
        <v>#REF!</v>
      </c>
      <c r="K10" s="47" t="str">
        <f t="shared" si="6"/>
        <v>#REF!</v>
      </c>
      <c r="L10" s="47" t="str">
        <f t="shared" si="7"/>
        <v>#REF!</v>
      </c>
      <c r="M10" s="49" t="str">
        <f t="shared" si="8"/>
        <v>#REF!</v>
      </c>
      <c r="N10" s="49" t="str">
        <f t="shared" si="9"/>
        <v>#REF!</v>
      </c>
      <c r="O10" s="49" t="str">
        <f t="shared" si="10"/>
        <v>#REF!</v>
      </c>
      <c r="P10" s="51" t="str">
        <f t="shared" si="15"/>
        <v>#REF!</v>
      </c>
      <c r="Q10" s="51" t="str">
        <f t="shared" si="11"/>
        <v>#REF!</v>
      </c>
      <c r="R10" s="51" t="str">
        <f t="shared" si="12"/>
        <v>#REF!</v>
      </c>
      <c r="S10" s="51" t="str">
        <f t="shared" si="13"/>
        <v>#REF!</v>
      </c>
      <c r="T10" s="19"/>
      <c r="U10" s="19"/>
      <c r="V10" s="19"/>
      <c r="W10" s="19"/>
      <c r="X10" s="19"/>
      <c r="Y10" s="19"/>
      <c r="Z10" s="19"/>
    </row>
    <row r="11">
      <c r="A11" s="43" t="s">
        <v>287</v>
      </c>
      <c r="B11" s="43" t="s">
        <v>11</v>
      </c>
      <c r="C11" s="43" t="s">
        <v>288</v>
      </c>
      <c r="D11" s="43" t="s">
        <v>19</v>
      </c>
      <c r="E11" s="44" t="s">
        <v>20</v>
      </c>
      <c r="F11" s="45">
        <v>0.0</v>
      </c>
      <c r="G11" s="45">
        <v>0.0</v>
      </c>
      <c r="H11" s="46">
        <v>0.0</v>
      </c>
      <c r="I11" s="47" t="str">
        <f t="shared" si="4"/>
        <v>#REF!</v>
      </c>
      <c r="J11" s="47" t="str">
        <f t="shared" si="5"/>
        <v>#REF!</v>
      </c>
      <c r="K11" s="47" t="str">
        <f t="shared" si="6"/>
        <v>#REF!</v>
      </c>
      <c r="L11" s="47" t="str">
        <f t="shared" si="7"/>
        <v>#REF!</v>
      </c>
      <c r="M11" s="49" t="str">
        <f t="shared" si="8"/>
        <v>#REF!</v>
      </c>
      <c r="N11" s="49" t="str">
        <f t="shared" si="9"/>
        <v>#REF!</v>
      </c>
      <c r="O11" s="49" t="str">
        <f t="shared" si="10"/>
        <v>#REF!</v>
      </c>
      <c r="P11" s="51" t="str">
        <f t="shared" si="15"/>
        <v>#REF!</v>
      </c>
      <c r="Q11" s="51" t="str">
        <f t="shared" si="11"/>
        <v>#REF!</v>
      </c>
      <c r="R11" s="51" t="str">
        <f t="shared" si="12"/>
        <v>#REF!</v>
      </c>
      <c r="S11" s="51" t="str">
        <f t="shared" si="13"/>
        <v>#REF!</v>
      </c>
      <c r="T11" s="19"/>
      <c r="U11" s="19"/>
      <c r="V11" s="19"/>
      <c r="W11" s="19"/>
      <c r="X11" s="19"/>
      <c r="Y11" s="19"/>
      <c r="Z11" s="19"/>
    </row>
    <row r="12">
      <c r="A12" s="43" t="s">
        <v>287</v>
      </c>
      <c r="B12" s="43" t="s">
        <v>11</v>
      </c>
      <c r="C12" s="43" t="s">
        <v>288</v>
      </c>
      <c r="D12" s="43" t="s">
        <v>47</v>
      </c>
      <c r="E12" s="44" t="s">
        <v>48</v>
      </c>
      <c r="F12" s="45">
        <v>619282.07</v>
      </c>
      <c r="G12" s="45">
        <v>51853.01</v>
      </c>
      <c r="H12" s="46">
        <v>6.678570620374893E-5</v>
      </c>
      <c r="I12" s="47" t="str">
        <f t="shared" si="4"/>
        <v>#REF!</v>
      </c>
      <c r="J12" s="47" t="str">
        <f t="shared" si="5"/>
        <v>#REF!</v>
      </c>
      <c r="K12" s="47" t="str">
        <f t="shared" si="6"/>
        <v>#REF!</v>
      </c>
      <c r="L12" s="47" t="str">
        <f t="shared" si="7"/>
        <v>#REF!</v>
      </c>
      <c r="M12" s="49" t="str">
        <f t="shared" si="8"/>
        <v>#REF!</v>
      </c>
      <c r="N12" s="49" t="str">
        <f t="shared" si="9"/>
        <v>#REF!</v>
      </c>
      <c r="O12" s="49" t="str">
        <f t="shared" si="10"/>
        <v>#REF!</v>
      </c>
      <c r="P12" s="51" t="str">
        <f t="shared" si="15"/>
        <v>#REF!</v>
      </c>
      <c r="Q12" s="51" t="str">
        <f t="shared" si="11"/>
        <v>#REF!</v>
      </c>
      <c r="R12" s="51" t="str">
        <f t="shared" si="12"/>
        <v>#REF!</v>
      </c>
      <c r="S12" s="51" t="str">
        <f t="shared" si="13"/>
        <v>#REF!</v>
      </c>
      <c r="T12" s="19"/>
      <c r="U12" s="19"/>
      <c r="V12" s="19"/>
      <c r="W12" s="19"/>
      <c r="X12" s="19"/>
      <c r="Y12" s="19"/>
      <c r="Z12" s="19"/>
    </row>
    <row r="13" ht="22.5" customHeight="1">
      <c r="A13" s="43" t="s">
        <v>287</v>
      </c>
      <c r="B13" s="43" t="s">
        <v>11</v>
      </c>
      <c r="C13" s="43" t="s">
        <v>288</v>
      </c>
      <c r="D13" s="43" t="s">
        <v>196</v>
      </c>
      <c r="E13" s="44" t="s">
        <v>328</v>
      </c>
      <c r="F13" s="45">
        <v>0.0</v>
      </c>
      <c r="G13" s="45">
        <v>0.0</v>
      </c>
      <c r="H13" s="46">
        <v>0.0</v>
      </c>
      <c r="I13" s="47" t="str">
        <f t="shared" si="4"/>
        <v>#REF!</v>
      </c>
      <c r="J13" s="47" t="str">
        <f t="shared" si="5"/>
        <v>#REF!</v>
      </c>
      <c r="K13" s="47" t="str">
        <f t="shared" si="6"/>
        <v>#REF!</v>
      </c>
      <c r="L13" s="47" t="str">
        <f t="shared" si="7"/>
        <v>#REF!</v>
      </c>
      <c r="M13" s="49" t="str">
        <f t="shared" si="8"/>
        <v>#REF!</v>
      </c>
      <c r="N13" s="49" t="str">
        <f t="shared" si="9"/>
        <v>#REF!</v>
      </c>
      <c r="O13" s="49" t="str">
        <f t="shared" si="10"/>
        <v>#REF!</v>
      </c>
      <c r="P13" s="51" t="str">
        <f t="shared" si="15"/>
        <v>#REF!</v>
      </c>
      <c r="Q13" s="51" t="str">
        <f t="shared" si="11"/>
        <v>#REF!</v>
      </c>
      <c r="R13" s="51" t="str">
        <f t="shared" si="12"/>
        <v>#REF!</v>
      </c>
      <c r="S13" s="51" t="str">
        <f t="shared" si="13"/>
        <v>#REF!</v>
      </c>
      <c r="T13" s="19"/>
      <c r="U13" s="19"/>
      <c r="V13" s="19"/>
      <c r="W13" s="19"/>
      <c r="X13" s="19"/>
      <c r="Y13" s="19"/>
      <c r="Z13" s="19"/>
    </row>
    <row r="14">
      <c r="A14" s="43" t="s">
        <v>287</v>
      </c>
      <c r="B14" s="43" t="s">
        <v>11</v>
      </c>
      <c r="C14" s="43" t="s">
        <v>288</v>
      </c>
      <c r="D14" s="43" t="s">
        <v>184</v>
      </c>
      <c r="E14" s="44" t="s">
        <v>185</v>
      </c>
      <c r="F14" s="45">
        <v>1.930988484E7</v>
      </c>
      <c r="G14" s="45">
        <v>1616832.8</v>
      </c>
      <c r="H14" s="46">
        <v>0.002082450563686537</v>
      </c>
      <c r="I14" s="47" t="str">
        <f t="shared" si="4"/>
        <v>#REF!</v>
      </c>
      <c r="J14" s="47" t="str">
        <f t="shared" si="5"/>
        <v>#REF!</v>
      </c>
      <c r="K14" s="47" t="str">
        <f t="shared" si="6"/>
        <v>#REF!</v>
      </c>
      <c r="L14" s="47" t="str">
        <f t="shared" si="7"/>
        <v>#REF!</v>
      </c>
      <c r="M14" s="49" t="str">
        <f t="shared" si="8"/>
        <v>#REF!</v>
      </c>
      <c r="N14" s="49" t="str">
        <f t="shared" si="9"/>
        <v>#REF!</v>
      </c>
      <c r="O14" s="49" t="str">
        <f t="shared" si="10"/>
        <v>#REF!</v>
      </c>
      <c r="P14" s="51" t="str">
        <f t="shared" si="15"/>
        <v>#REF!</v>
      </c>
      <c r="Q14" s="51" t="str">
        <f t="shared" si="11"/>
        <v>#REF!</v>
      </c>
      <c r="R14" s="51" t="str">
        <f t="shared" si="12"/>
        <v>#REF!</v>
      </c>
      <c r="S14" s="51" t="str">
        <f t="shared" si="13"/>
        <v>#REF!</v>
      </c>
      <c r="T14" s="19"/>
      <c r="U14" s="19"/>
      <c r="V14" s="19"/>
      <c r="W14" s="19"/>
      <c r="X14" s="19"/>
      <c r="Y14" s="19"/>
      <c r="Z14" s="19"/>
    </row>
    <row r="15">
      <c r="A15" s="43" t="s">
        <v>287</v>
      </c>
      <c r="B15" s="43" t="s">
        <v>11</v>
      </c>
      <c r="C15" s="43" t="s">
        <v>288</v>
      </c>
      <c r="D15" s="43" t="s">
        <v>49</v>
      </c>
      <c r="E15" s="44" t="s">
        <v>50</v>
      </c>
      <c r="F15" s="45">
        <v>0.0</v>
      </c>
      <c r="G15" s="45">
        <v>0.0</v>
      </c>
      <c r="H15" s="46">
        <v>0.0</v>
      </c>
      <c r="I15" s="47" t="str">
        <f t="shared" si="4"/>
        <v>#REF!</v>
      </c>
      <c r="J15" s="47" t="str">
        <f t="shared" si="5"/>
        <v>#REF!</v>
      </c>
      <c r="K15" s="47" t="str">
        <f t="shared" si="6"/>
        <v>#REF!</v>
      </c>
      <c r="L15" s="47" t="str">
        <f t="shared" si="7"/>
        <v>#REF!</v>
      </c>
      <c r="M15" s="49" t="str">
        <f t="shared" si="8"/>
        <v>#REF!</v>
      </c>
      <c r="N15" s="49" t="str">
        <f t="shared" si="9"/>
        <v>#REF!</v>
      </c>
      <c r="O15" s="49" t="str">
        <f t="shared" si="10"/>
        <v>#REF!</v>
      </c>
      <c r="P15" s="51" t="str">
        <f t="shared" si="15"/>
        <v>#REF!</v>
      </c>
      <c r="Q15" s="51" t="str">
        <f t="shared" si="11"/>
        <v>#REF!</v>
      </c>
      <c r="R15" s="51" t="str">
        <f t="shared" si="12"/>
        <v>#REF!</v>
      </c>
      <c r="S15" s="51" t="str">
        <f t="shared" si="13"/>
        <v>#REF!</v>
      </c>
      <c r="T15" s="19"/>
      <c r="U15" s="19"/>
      <c r="V15" s="19"/>
      <c r="W15" s="19"/>
      <c r="X15" s="19"/>
      <c r="Y15" s="19"/>
      <c r="Z15" s="19"/>
    </row>
    <row r="16">
      <c r="A16" s="43" t="s">
        <v>287</v>
      </c>
      <c r="B16" s="43" t="s">
        <v>11</v>
      </c>
      <c r="C16" s="43" t="s">
        <v>288</v>
      </c>
      <c r="D16" s="43" t="s">
        <v>21</v>
      </c>
      <c r="E16" s="44" t="s">
        <v>22</v>
      </c>
      <c r="F16" s="45">
        <v>4.13957743E7</v>
      </c>
      <c r="G16" s="45">
        <v>3466102.79</v>
      </c>
      <c r="H16" s="46">
        <v>0.004464275900118504</v>
      </c>
      <c r="I16" s="47" t="str">
        <f t="shared" si="4"/>
        <v>#REF!</v>
      </c>
      <c r="J16" s="47" t="str">
        <f t="shared" si="5"/>
        <v>#REF!</v>
      </c>
      <c r="K16" s="47" t="str">
        <f t="shared" si="6"/>
        <v>#REF!</v>
      </c>
      <c r="L16" s="47" t="str">
        <f t="shared" si="7"/>
        <v>#REF!</v>
      </c>
      <c r="M16" s="49" t="str">
        <f t="shared" si="8"/>
        <v>#REF!</v>
      </c>
      <c r="N16" s="49" t="str">
        <f t="shared" si="9"/>
        <v>#REF!</v>
      </c>
      <c r="O16" s="49" t="str">
        <f t="shared" si="10"/>
        <v>#REF!</v>
      </c>
      <c r="P16" s="51" t="str">
        <f t="shared" si="15"/>
        <v>#REF!</v>
      </c>
      <c r="Q16" s="51" t="str">
        <f t="shared" si="11"/>
        <v>#REF!</v>
      </c>
      <c r="R16" s="51" t="str">
        <f t="shared" si="12"/>
        <v>#REF!</v>
      </c>
      <c r="S16" s="51" t="str">
        <f t="shared" si="13"/>
        <v>#REF!</v>
      </c>
      <c r="T16" s="19"/>
      <c r="U16" s="19"/>
      <c r="V16" s="19"/>
      <c r="W16" s="19"/>
      <c r="X16" s="19"/>
      <c r="Y16" s="19"/>
      <c r="Z16" s="19"/>
    </row>
    <row r="17">
      <c r="A17" s="52" t="s">
        <v>291</v>
      </c>
      <c r="B17" s="52" t="s">
        <v>11</v>
      </c>
      <c r="C17" s="52" t="s">
        <v>292</v>
      </c>
      <c r="D17" s="52" t="s">
        <v>13</v>
      </c>
      <c r="E17" s="44" t="s">
        <v>14</v>
      </c>
      <c r="F17" s="53">
        <v>4.1178653205E8</v>
      </c>
      <c r="G17" s="53">
        <v>2.038406443E7</v>
      </c>
      <c r="H17" s="46">
        <v>0.9133585718293774</v>
      </c>
      <c r="I17" s="47" t="str">
        <f t="shared" si="4"/>
        <v>#REF!</v>
      </c>
      <c r="J17" s="47" t="str">
        <f t="shared" si="5"/>
        <v>#REF!</v>
      </c>
      <c r="K17" s="47" t="str">
        <f t="shared" si="6"/>
        <v>#REF!</v>
      </c>
      <c r="L17" s="47" t="str">
        <f t="shared" si="7"/>
        <v>#REF!</v>
      </c>
      <c r="M17" s="49" t="str">
        <f t="shared" si="8"/>
        <v>#REF!</v>
      </c>
      <c r="N17" s="49" t="str">
        <f t="shared" si="9"/>
        <v>#REF!</v>
      </c>
      <c r="O17" s="49" t="str">
        <f t="shared" si="10"/>
        <v>#REF!</v>
      </c>
      <c r="P17" s="51" t="str">
        <f t="shared" si="15"/>
        <v>#REF!</v>
      </c>
      <c r="Q17" s="51" t="str">
        <f t="shared" si="11"/>
        <v>#REF!</v>
      </c>
      <c r="R17" s="51" t="str">
        <f t="shared" si="12"/>
        <v>#REF!</v>
      </c>
      <c r="S17" s="51" t="str">
        <f t="shared" si="13"/>
        <v>#REF!</v>
      </c>
      <c r="T17" s="19"/>
      <c r="U17" s="19"/>
      <c r="V17" s="19"/>
      <c r="W17" s="19"/>
      <c r="X17" s="19"/>
      <c r="Y17" s="19"/>
      <c r="Z17" s="19"/>
    </row>
    <row r="18">
      <c r="A18" s="54" t="s">
        <v>291</v>
      </c>
      <c r="B18" s="54" t="s">
        <v>11</v>
      </c>
      <c r="C18" s="54" t="s">
        <v>292</v>
      </c>
      <c r="D18" s="52" t="s">
        <v>15</v>
      </c>
      <c r="E18" s="44" t="s">
        <v>16</v>
      </c>
      <c r="F18" s="53">
        <v>1.478107665E7</v>
      </c>
      <c r="G18" s="53">
        <v>731685.95</v>
      </c>
      <c r="H18" s="46">
        <v>0.03278500389980046</v>
      </c>
      <c r="I18" s="47" t="str">
        <f t="shared" si="4"/>
        <v>#REF!</v>
      </c>
      <c r="J18" s="47" t="str">
        <f t="shared" si="5"/>
        <v>#REF!</v>
      </c>
      <c r="K18" s="47" t="str">
        <f t="shared" si="6"/>
        <v>#REF!</v>
      </c>
      <c r="L18" s="47" t="str">
        <f t="shared" si="7"/>
        <v>#REF!</v>
      </c>
      <c r="M18" s="49" t="str">
        <f t="shared" si="8"/>
        <v>#REF!</v>
      </c>
      <c r="N18" s="49" t="str">
        <f t="shared" si="9"/>
        <v>#REF!</v>
      </c>
      <c r="O18" s="49" t="str">
        <f t="shared" si="10"/>
        <v>#REF!</v>
      </c>
      <c r="P18" s="51" t="str">
        <f t="shared" si="15"/>
        <v>#REF!</v>
      </c>
      <c r="Q18" s="51" t="str">
        <f t="shared" si="11"/>
        <v>#REF!</v>
      </c>
      <c r="R18" s="51" t="str">
        <f t="shared" si="12"/>
        <v>#REF!</v>
      </c>
      <c r="S18" s="51" t="str">
        <f t="shared" si="13"/>
        <v>#REF!</v>
      </c>
      <c r="T18" s="19"/>
      <c r="U18" s="19"/>
      <c r="V18" s="19"/>
      <c r="W18" s="19"/>
      <c r="X18" s="19"/>
      <c r="Y18" s="19"/>
      <c r="Z18" s="19"/>
    </row>
    <row r="19">
      <c r="A19" s="54" t="s">
        <v>291</v>
      </c>
      <c r="B19" s="54" t="s">
        <v>11</v>
      </c>
      <c r="C19" s="54" t="s">
        <v>292</v>
      </c>
      <c r="D19" s="52" t="s">
        <v>56</v>
      </c>
      <c r="E19" s="44" t="s">
        <v>57</v>
      </c>
      <c r="F19" s="53">
        <v>7979297.31</v>
      </c>
      <c r="G19" s="53">
        <v>394987.45</v>
      </c>
      <c r="H19" s="46">
        <v>0.0176983923174512</v>
      </c>
      <c r="I19" s="47" t="str">
        <f t="shared" si="4"/>
        <v>#REF!</v>
      </c>
      <c r="J19" s="47" t="str">
        <f t="shared" si="5"/>
        <v>#REF!</v>
      </c>
      <c r="K19" s="47" t="str">
        <f t="shared" si="6"/>
        <v>#REF!</v>
      </c>
      <c r="L19" s="47" t="str">
        <f t="shared" si="7"/>
        <v>#REF!</v>
      </c>
      <c r="M19" s="49" t="str">
        <f t="shared" si="8"/>
        <v>#REF!</v>
      </c>
      <c r="N19" s="49" t="str">
        <f t="shared" si="9"/>
        <v>#REF!</v>
      </c>
      <c r="O19" s="49" t="str">
        <f t="shared" si="10"/>
        <v>#REF!</v>
      </c>
      <c r="P19" s="51" t="str">
        <f t="shared" si="15"/>
        <v>#REF!</v>
      </c>
      <c r="Q19" s="51" t="str">
        <f t="shared" si="11"/>
        <v>#REF!</v>
      </c>
      <c r="R19" s="51" t="str">
        <f t="shared" si="12"/>
        <v>#REF!</v>
      </c>
      <c r="S19" s="51" t="str">
        <f t="shared" si="13"/>
        <v>#REF!</v>
      </c>
      <c r="T19" s="19"/>
      <c r="U19" s="19"/>
      <c r="V19" s="19"/>
      <c r="W19" s="19"/>
      <c r="X19" s="19"/>
      <c r="Y19" s="19"/>
      <c r="Z19" s="19"/>
    </row>
    <row r="20">
      <c r="A20" s="54" t="s">
        <v>291</v>
      </c>
      <c r="B20" s="54" t="s">
        <v>11</v>
      </c>
      <c r="C20" s="54" t="s">
        <v>292</v>
      </c>
      <c r="D20" s="52" t="s">
        <v>31</v>
      </c>
      <c r="E20" s="44" t="s">
        <v>32</v>
      </c>
      <c r="F20" s="53">
        <v>12936.61</v>
      </c>
      <c r="G20" s="53">
        <v>640.38</v>
      </c>
      <c r="H20" s="46">
        <v>2.8693905007264656E-5</v>
      </c>
      <c r="I20" s="47" t="str">
        <f t="shared" si="4"/>
        <v>#REF!</v>
      </c>
      <c r="J20" s="47" t="str">
        <f t="shared" si="5"/>
        <v>#REF!</v>
      </c>
      <c r="K20" s="47" t="str">
        <f t="shared" si="6"/>
        <v>#REF!</v>
      </c>
      <c r="L20" s="47" t="str">
        <f t="shared" si="7"/>
        <v>#REF!</v>
      </c>
      <c r="M20" s="49" t="str">
        <f t="shared" si="8"/>
        <v>#REF!</v>
      </c>
      <c r="N20" s="49" t="str">
        <f t="shared" si="9"/>
        <v>#REF!</v>
      </c>
      <c r="O20" s="49" t="str">
        <f t="shared" si="10"/>
        <v>#REF!</v>
      </c>
      <c r="P20" s="51" t="str">
        <f t="shared" si="15"/>
        <v>#REF!</v>
      </c>
      <c r="Q20" s="51" t="str">
        <f t="shared" si="11"/>
        <v>#REF!</v>
      </c>
      <c r="R20" s="51" t="str">
        <f t="shared" si="12"/>
        <v>#REF!</v>
      </c>
      <c r="S20" s="51" t="str">
        <f t="shared" si="13"/>
        <v>#REF!</v>
      </c>
      <c r="T20" s="19"/>
      <c r="U20" s="19"/>
      <c r="V20" s="19"/>
      <c r="W20" s="19"/>
      <c r="X20" s="19"/>
      <c r="Y20" s="19"/>
      <c r="Z20" s="19"/>
    </row>
    <row r="21" ht="15.75" customHeight="1">
      <c r="A21" s="54" t="s">
        <v>291</v>
      </c>
      <c r="B21" s="54" t="s">
        <v>11</v>
      </c>
      <c r="C21" s="54" t="s">
        <v>292</v>
      </c>
      <c r="D21" s="52" t="s">
        <v>33</v>
      </c>
      <c r="E21" s="44" t="s">
        <v>34</v>
      </c>
      <c r="F21" s="53">
        <v>53201.41</v>
      </c>
      <c r="G21" s="53">
        <v>2633.55</v>
      </c>
      <c r="H21" s="46">
        <v>1.1800280017659495E-4</v>
      </c>
      <c r="I21" s="47" t="str">
        <f t="shared" si="4"/>
        <v>#REF!</v>
      </c>
      <c r="J21" s="47" t="str">
        <f t="shared" si="5"/>
        <v>#REF!</v>
      </c>
      <c r="K21" s="47" t="str">
        <f t="shared" si="6"/>
        <v>#REF!</v>
      </c>
      <c r="L21" s="47" t="str">
        <f t="shared" si="7"/>
        <v>#REF!</v>
      </c>
      <c r="M21" s="49" t="str">
        <f t="shared" si="8"/>
        <v>#REF!</v>
      </c>
      <c r="N21" s="49" t="str">
        <f t="shared" si="9"/>
        <v>#REF!</v>
      </c>
      <c r="O21" s="49" t="str">
        <f t="shared" si="10"/>
        <v>#REF!</v>
      </c>
      <c r="P21" s="51" t="str">
        <f t="shared" si="15"/>
        <v>#REF!</v>
      </c>
      <c r="Q21" s="51" t="str">
        <f t="shared" si="11"/>
        <v>#REF!</v>
      </c>
      <c r="R21" s="51" t="str">
        <f t="shared" si="12"/>
        <v>#REF!</v>
      </c>
      <c r="S21" s="51" t="str">
        <f t="shared" si="13"/>
        <v>#REF!</v>
      </c>
      <c r="T21" s="19"/>
      <c r="U21" s="19"/>
      <c r="V21" s="19"/>
      <c r="W21" s="19"/>
      <c r="X21" s="19"/>
      <c r="Y21" s="19"/>
      <c r="Z21" s="19"/>
    </row>
    <row r="22" ht="22.5" customHeight="1">
      <c r="A22" s="54" t="s">
        <v>291</v>
      </c>
      <c r="B22" s="54" t="s">
        <v>11</v>
      </c>
      <c r="C22" s="54" t="s">
        <v>292</v>
      </c>
      <c r="D22" s="52" t="s">
        <v>64</v>
      </c>
      <c r="E22" s="44" t="s">
        <v>65</v>
      </c>
      <c r="F22" s="53">
        <v>3028270.9</v>
      </c>
      <c r="G22" s="53">
        <v>149904.05</v>
      </c>
      <c r="H22" s="46">
        <v>0.006716822841599448</v>
      </c>
      <c r="I22" s="47" t="str">
        <f t="shared" si="4"/>
        <v>#REF!</v>
      </c>
      <c r="J22" s="47" t="str">
        <f t="shared" si="5"/>
        <v>#REF!</v>
      </c>
      <c r="K22" s="47" t="str">
        <f t="shared" si="6"/>
        <v>#REF!</v>
      </c>
      <c r="L22" s="47" t="str">
        <f t="shared" si="7"/>
        <v>#REF!</v>
      </c>
      <c r="M22" s="49" t="str">
        <f t="shared" si="8"/>
        <v>#REF!</v>
      </c>
      <c r="N22" s="49" t="str">
        <f t="shared" si="9"/>
        <v>#REF!</v>
      </c>
      <c r="O22" s="49" t="str">
        <f t="shared" si="10"/>
        <v>#REF!</v>
      </c>
      <c r="P22" s="51" t="str">
        <f t="shared" si="15"/>
        <v>#REF!</v>
      </c>
      <c r="Q22" s="51" t="str">
        <f t="shared" si="11"/>
        <v>#REF!</v>
      </c>
      <c r="R22" s="51" t="str">
        <f t="shared" si="12"/>
        <v>#REF!</v>
      </c>
      <c r="S22" s="51" t="str">
        <f t="shared" si="13"/>
        <v>#REF!</v>
      </c>
      <c r="T22" s="19"/>
      <c r="U22" s="19"/>
      <c r="V22" s="19"/>
      <c r="W22" s="19"/>
      <c r="X22" s="19"/>
      <c r="Y22" s="19"/>
      <c r="Z22" s="19"/>
    </row>
    <row r="23" ht="15.75" customHeight="1">
      <c r="A23" s="54" t="s">
        <v>291</v>
      </c>
      <c r="B23" s="54" t="s">
        <v>11</v>
      </c>
      <c r="C23" s="54" t="s">
        <v>292</v>
      </c>
      <c r="D23" s="52" t="s">
        <v>17</v>
      </c>
      <c r="E23" s="44" t="s">
        <v>327</v>
      </c>
      <c r="F23" s="53">
        <v>8494832.58</v>
      </c>
      <c r="G23" s="53">
        <v>420507.23</v>
      </c>
      <c r="H23" s="46">
        <v>0.018841869632240358</v>
      </c>
      <c r="I23" s="47" t="str">
        <f t="shared" si="4"/>
        <v>#REF!</v>
      </c>
      <c r="J23" s="47" t="str">
        <f t="shared" si="5"/>
        <v>#REF!</v>
      </c>
      <c r="K23" s="47" t="str">
        <f t="shared" si="6"/>
        <v>#REF!</v>
      </c>
      <c r="L23" s="47" t="str">
        <f t="shared" si="7"/>
        <v>#REF!</v>
      </c>
      <c r="M23" s="49" t="str">
        <f t="shared" si="8"/>
        <v>#REF!</v>
      </c>
      <c r="N23" s="49" t="str">
        <f t="shared" si="9"/>
        <v>#REF!</v>
      </c>
      <c r="O23" s="49" t="str">
        <f t="shared" si="10"/>
        <v>#REF!</v>
      </c>
      <c r="P23" s="51" t="str">
        <f t="shared" si="15"/>
        <v>#REF!</v>
      </c>
      <c r="Q23" s="51" t="str">
        <f t="shared" si="11"/>
        <v>#REF!</v>
      </c>
      <c r="R23" s="51" t="str">
        <f t="shared" si="12"/>
        <v>#REF!</v>
      </c>
      <c r="S23" s="51" t="str">
        <f t="shared" si="13"/>
        <v>#REF!</v>
      </c>
      <c r="T23" s="19"/>
      <c r="U23" s="19"/>
      <c r="V23" s="19"/>
      <c r="W23" s="19"/>
      <c r="X23" s="19"/>
      <c r="Y23" s="19"/>
      <c r="Z23" s="19"/>
    </row>
    <row r="24" ht="15.75" customHeight="1">
      <c r="A24" s="54" t="s">
        <v>291</v>
      </c>
      <c r="B24" s="54" t="s">
        <v>11</v>
      </c>
      <c r="C24" s="54" t="s">
        <v>292</v>
      </c>
      <c r="D24" s="52" t="s">
        <v>19</v>
      </c>
      <c r="E24" s="44" t="s">
        <v>20</v>
      </c>
      <c r="F24" s="53">
        <v>283358.16</v>
      </c>
      <c r="G24" s="53">
        <v>14026.66</v>
      </c>
      <c r="H24" s="46">
        <v>6.284994388849396E-4</v>
      </c>
      <c r="I24" s="47" t="str">
        <f t="shared" si="4"/>
        <v>#REF!</v>
      </c>
      <c r="J24" s="47" t="str">
        <f t="shared" si="5"/>
        <v>#REF!</v>
      </c>
      <c r="K24" s="47" t="str">
        <f t="shared" si="6"/>
        <v>#REF!</v>
      </c>
      <c r="L24" s="47" t="str">
        <f t="shared" si="7"/>
        <v>#REF!</v>
      </c>
      <c r="M24" s="49" t="str">
        <f t="shared" si="8"/>
        <v>#REF!</v>
      </c>
      <c r="N24" s="49" t="str">
        <f t="shared" si="9"/>
        <v>#REF!</v>
      </c>
      <c r="O24" s="49" t="str">
        <f t="shared" si="10"/>
        <v>#REF!</v>
      </c>
      <c r="P24" s="51" t="str">
        <f t="shared" si="15"/>
        <v>#REF!</v>
      </c>
      <c r="Q24" s="51" t="str">
        <f t="shared" si="11"/>
        <v>#REF!</v>
      </c>
      <c r="R24" s="51" t="str">
        <f t="shared" si="12"/>
        <v>#REF!</v>
      </c>
      <c r="S24" s="51" t="str">
        <f t="shared" si="13"/>
        <v>#REF!</v>
      </c>
      <c r="T24" s="19"/>
      <c r="U24" s="19"/>
      <c r="V24" s="19"/>
      <c r="W24" s="19"/>
      <c r="X24" s="19"/>
      <c r="Y24" s="19"/>
      <c r="Z24" s="19"/>
    </row>
    <row r="25" ht="15.75" customHeight="1">
      <c r="A25" s="54" t="s">
        <v>291</v>
      </c>
      <c r="B25" s="54" t="s">
        <v>11</v>
      </c>
      <c r="C25" s="54" t="s">
        <v>292</v>
      </c>
      <c r="D25" s="52" t="s">
        <v>47</v>
      </c>
      <c r="E25" s="44" t="s">
        <v>48</v>
      </c>
      <c r="F25" s="53">
        <v>6468.3</v>
      </c>
      <c r="G25" s="53">
        <v>320.19</v>
      </c>
      <c r="H25" s="46">
        <v>1.434694141343752E-5</v>
      </c>
      <c r="I25" s="47" t="str">
        <f t="shared" si="4"/>
        <v>#REF!</v>
      </c>
      <c r="J25" s="47" t="str">
        <f t="shared" si="5"/>
        <v>#REF!</v>
      </c>
      <c r="K25" s="47" t="str">
        <f t="shared" si="6"/>
        <v>#REF!</v>
      </c>
      <c r="L25" s="47" t="str">
        <f t="shared" si="7"/>
        <v>#REF!</v>
      </c>
      <c r="M25" s="49" t="str">
        <f t="shared" si="8"/>
        <v>#REF!</v>
      </c>
      <c r="N25" s="49" t="str">
        <f t="shared" si="9"/>
        <v>#REF!</v>
      </c>
      <c r="O25" s="49" t="str">
        <f t="shared" si="10"/>
        <v>#REF!</v>
      </c>
      <c r="P25" s="51" t="str">
        <f t="shared" si="15"/>
        <v>#REF!</v>
      </c>
      <c r="Q25" s="51" t="str">
        <f t="shared" si="11"/>
        <v>#REF!</v>
      </c>
      <c r="R25" s="51" t="str">
        <f t="shared" si="12"/>
        <v>#REF!</v>
      </c>
      <c r="S25" s="51" t="str">
        <f t="shared" si="13"/>
        <v>#REF!</v>
      </c>
      <c r="T25" s="19"/>
      <c r="U25" s="19"/>
      <c r="V25" s="19"/>
      <c r="W25" s="19"/>
      <c r="X25" s="19"/>
      <c r="Y25" s="19"/>
      <c r="Z25" s="19"/>
    </row>
    <row r="26" ht="15.75" customHeight="1">
      <c r="A26" s="54" t="s">
        <v>291</v>
      </c>
      <c r="B26" s="54" t="s">
        <v>11</v>
      </c>
      <c r="C26" s="54" t="s">
        <v>292</v>
      </c>
      <c r="D26" s="52" t="s">
        <v>184</v>
      </c>
      <c r="E26" s="44" t="s">
        <v>185</v>
      </c>
      <c r="F26" s="53">
        <v>6037.09</v>
      </c>
      <c r="G26" s="53">
        <v>298.84</v>
      </c>
      <c r="H26" s="46">
        <v>1.3390500832931299E-5</v>
      </c>
      <c r="I26" s="47" t="str">
        <f t="shared" si="4"/>
        <v>#REF!</v>
      </c>
      <c r="J26" s="47" t="str">
        <f t="shared" si="5"/>
        <v>#REF!</v>
      </c>
      <c r="K26" s="47" t="str">
        <f t="shared" si="6"/>
        <v>#REF!</v>
      </c>
      <c r="L26" s="47" t="str">
        <f t="shared" si="7"/>
        <v>#REF!</v>
      </c>
      <c r="M26" s="49" t="str">
        <f t="shared" si="8"/>
        <v>#REF!</v>
      </c>
      <c r="N26" s="49" t="str">
        <f t="shared" si="9"/>
        <v>#REF!</v>
      </c>
      <c r="O26" s="49" t="str">
        <f t="shared" si="10"/>
        <v>#REF!</v>
      </c>
      <c r="P26" s="51" t="str">
        <f t="shared" si="15"/>
        <v>#REF!</v>
      </c>
      <c r="Q26" s="51" t="str">
        <f t="shared" si="11"/>
        <v>#REF!</v>
      </c>
      <c r="R26" s="51" t="str">
        <f t="shared" si="12"/>
        <v>#REF!</v>
      </c>
      <c r="S26" s="51" t="str">
        <f t="shared" si="13"/>
        <v>#REF!</v>
      </c>
      <c r="T26" s="19"/>
      <c r="U26" s="19"/>
      <c r="V26" s="19"/>
      <c r="W26" s="19"/>
      <c r="X26" s="19"/>
      <c r="Y26" s="19"/>
      <c r="Z26" s="19"/>
    </row>
    <row r="27" ht="15.75" customHeight="1">
      <c r="A27" s="54" t="s">
        <v>291</v>
      </c>
      <c r="B27" s="54" t="s">
        <v>11</v>
      </c>
      <c r="C27" s="54" t="s">
        <v>292</v>
      </c>
      <c r="D27" s="52" t="s">
        <v>21</v>
      </c>
      <c r="E27" s="44" t="s">
        <v>22</v>
      </c>
      <c r="F27" s="53">
        <v>4416696.94</v>
      </c>
      <c r="G27" s="53">
        <v>218633.27</v>
      </c>
      <c r="H27" s="46">
        <v>0.009796405893215957</v>
      </c>
      <c r="I27" s="47" t="str">
        <f t="shared" si="4"/>
        <v>#REF!</v>
      </c>
      <c r="J27" s="47" t="str">
        <f t="shared" si="5"/>
        <v>#REF!</v>
      </c>
      <c r="K27" s="47" t="str">
        <f t="shared" si="6"/>
        <v>#REF!</v>
      </c>
      <c r="L27" s="47" t="str">
        <f t="shared" si="7"/>
        <v>#REF!</v>
      </c>
      <c r="M27" s="49" t="str">
        <f t="shared" si="8"/>
        <v>#REF!</v>
      </c>
      <c r="N27" s="49" t="str">
        <f t="shared" si="9"/>
        <v>#REF!</v>
      </c>
      <c r="O27" s="49" t="str">
        <f t="shared" si="10"/>
        <v>#REF!</v>
      </c>
      <c r="P27" s="51" t="str">
        <f t="shared" si="15"/>
        <v>#REF!</v>
      </c>
      <c r="Q27" s="51" t="str">
        <f t="shared" si="11"/>
        <v>#REF!</v>
      </c>
      <c r="R27" s="51" t="str">
        <f t="shared" si="12"/>
        <v>#REF!</v>
      </c>
      <c r="S27" s="51" t="str">
        <f t="shared" si="13"/>
        <v>#REF!</v>
      </c>
      <c r="T27" s="19"/>
      <c r="U27" s="19"/>
      <c r="V27" s="19"/>
      <c r="W27" s="19"/>
      <c r="X27" s="19"/>
      <c r="Y27" s="19"/>
      <c r="Z27" s="19"/>
    </row>
    <row r="28" ht="15.75" customHeight="1">
      <c r="A28" s="54" t="s">
        <v>293</v>
      </c>
      <c r="B28" s="54" t="s">
        <v>11</v>
      </c>
      <c r="C28" s="54" t="s">
        <v>294</v>
      </c>
      <c r="D28" s="52" t="s">
        <v>13</v>
      </c>
      <c r="E28" s="44" t="s">
        <v>14</v>
      </c>
      <c r="F28" s="53">
        <v>4.622956059E7</v>
      </c>
      <c r="G28" s="53">
        <v>1.640748233E7</v>
      </c>
      <c r="H28" s="46">
        <v>0.9789737934080959</v>
      </c>
      <c r="I28" s="47" t="str">
        <f t="shared" si="4"/>
        <v>#REF!</v>
      </c>
      <c r="J28" s="47" t="str">
        <f t="shared" si="5"/>
        <v>#REF!</v>
      </c>
      <c r="K28" s="47" t="str">
        <f t="shared" si="6"/>
        <v>#REF!</v>
      </c>
      <c r="L28" s="47" t="str">
        <f t="shared" si="7"/>
        <v>#REF!</v>
      </c>
      <c r="M28" s="49" t="str">
        <f t="shared" si="8"/>
        <v>#REF!</v>
      </c>
      <c r="N28" s="49" t="str">
        <f t="shared" si="9"/>
        <v>#REF!</v>
      </c>
      <c r="O28" s="49" t="str">
        <f t="shared" si="10"/>
        <v>#REF!</v>
      </c>
      <c r="P28" s="51" t="str">
        <f t="shared" si="15"/>
        <v>#REF!</v>
      </c>
      <c r="Q28" s="51" t="str">
        <f t="shared" si="11"/>
        <v>#REF!</v>
      </c>
      <c r="R28" s="51" t="str">
        <f t="shared" si="12"/>
        <v>#REF!</v>
      </c>
      <c r="S28" s="51" t="str">
        <f t="shared" si="13"/>
        <v>#REF!</v>
      </c>
      <c r="T28" s="19"/>
      <c r="U28" s="19"/>
      <c r="V28" s="19"/>
      <c r="W28" s="19"/>
      <c r="X28" s="19"/>
      <c r="Y28" s="19"/>
      <c r="Z28" s="19"/>
    </row>
    <row r="29" ht="15.75" customHeight="1">
      <c r="A29" s="54" t="s">
        <v>293</v>
      </c>
      <c r="B29" s="54" t="s">
        <v>11</v>
      </c>
      <c r="C29" s="54" t="s">
        <v>294</v>
      </c>
      <c r="D29" s="52" t="s">
        <v>31</v>
      </c>
      <c r="E29" s="44" t="s">
        <v>32</v>
      </c>
      <c r="F29" s="53">
        <v>28571.32</v>
      </c>
      <c r="G29" s="53">
        <v>10140.34</v>
      </c>
      <c r="H29" s="46">
        <v>6.050365429847274E-4</v>
      </c>
      <c r="I29" s="47" t="str">
        <f t="shared" si="4"/>
        <v>#REF!</v>
      </c>
      <c r="J29" s="47" t="str">
        <f t="shared" si="5"/>
        <v>#REF!</v>
      </c>
      <c r="K29" s="47" t="str">
        <f t="shared" si="6"/>
        <v>#REF!</v>
      </c>
      <c r="L29" s="47" t="str">
        <f t="shared" si="7"/>
        <v>#REF!</v>
      </c>
      <c r="M29" s="49" t="str">
        <f t="shared" si="8"/>
        <v>#REF!</v>
      </c>
      <c r="N29" s="49" t="str">
        <f t="shared" si="9"/>
        <v>#REF!</v>
      </c>
      <c r="O29" s="49" t="str">
        <f t="shared" si="10"/>
        <v>#REF!</v>
      </c>
      <c r="P29" s="51" t="str">
        <f t="shared" si="15"/>
        <v>#REF!</v>
      </c>
      <c r="Q29" s="51" t="str">
        <f t="shared" si="11"/>
        <v>#REF!</v>
      </c>
      <c r="R29" s="51" t="str">
        <f t="shared" si="12"/>
        <v>#REF!</v>
      </c>
      <c r="S29" s="51" t="str">
        <f t="shared" si="13"/>
        <v>#REF!</v>
      </c>
      <c r="T29" s="19"/>
      <c r="U29" s="19"/>
      <c r="V29" s="19"/>
      <c r="W29" s="19"/>
      <c r="X29" s="19"/>
      <c r="Y29" s="19"/>
      <c r="Z29" s="19"/>
    </row>
    <row r="30" ht="15.75" customHeight="1">
      <c r="A30" s="54" t="s">
        <v>293</v>
      </c>
      <c r="B30" s="54" t="s">
        <v>11</v>
      </c>
      <c r="C30" s="54" t="s">
        <v>294</v>
      </c>
      <c r="D30" s="52" t="s">
        <v>33</v>
      </c>
      <c r="E30" s="44" t="s">
        <v>34</v>
      </c>
      <c r="F30" s="53">
        <v>33880.41</v>
      </c>
      <c r="G30" s="53">
        <v>12024.6</v>
      </c>
      <c r="H30" s="46">
        <v>7.174637413078986E-4</v>
      </c>
      <c r="I30" s="47" t="str">
        <f t="shared" si="4"/>
        <v>#REF!</v>
      </c>
      <c r="J30" s="47" t="str">
        <f t="shared" si="5"/>
        <v>#REF!</v>
      </c>
      <c r="K30" s="47" t="str">
        <f t="shared" si="6"/>
        <v>#REF!</v>
      </c>
      <c r="L30" s="47" t="str">
        <f t="shared" si="7"/>
        <v>#REF!</v>
      </c>
      <c r="M30" s="49" t="str">
        <f t="shared" si="8"/>
        <v>#REF!</v>
      </c>
      <c r="N30" s="49" t="str">
        <f t="shared" si="9"/>
        <v>#REF!</v>
      </c>
      <c r="O30" s="49" t="str">
        <f t="shared" si="10"/>
        <v>#REF!</v>
      </c>
      <c r="P30" s="51" t="str">
        <f t="shared" si="15"/>
        <v>#REF!</v>
      </c>
      <c r="Q30" s="51" t="str">
        <f t="shared" si="11"/>
        <v>#REF!</v>
      </c>
      <c r="R30" s="51" t="str">
        <f t="shared" si="12"/>
        <v>#REF!</v>
      </c>
      <c r="S30" s="51" t="str">
        <f t="shared" si="13"/>
        <v>#REF!</v>
      </c>
      <c r="T30" s="19"/>
      <c r="U30" s="19"/>
      <c r="V30" s="19"/>
      <c r="W30" s="19"/>
      <c r="X30" s="19"/>
      <c r="Y30" s="19"/>
      <c r="Z30" s="19"/>
    </row>
    <row r="31" ht="22.5" customHeight="1">
      <c r="A31" s="54" t="s">
        <v>293</v>
      </c>
      <c r="B31" s="54" t="s">
        <v>11</v>
      </c>
      <c r="C31" s="54" t="s">
        <v>294</v>
      </c>
      <c r="D31" s="52" t="s">
        <v>64</v>
      </c>
      <c r="E31" s="44" t="s">
        <v>65</v>
      </c>
      <c r="F31" s="53">
        <v>583019.0</v>
      </c>
      <c r="G31" s="53">
        <v>206921.15</v>
      </c>
      <c r="H31" s="46">
        <v>0.01234621992454016</v>
      </c>
      <c r="I31" s="47" t="str">
        <f t="shared" si="4"/>
        <v>#REF!</v>
      </c>
      <c r="J31" s="47" t="str">
        <f t="shared" si="5"/>
        <v>#REF!</v>
      </c>
      <c r="K31" s="47" t="str">
        <f t="shared" si="6"/>
        <v>#REF!</v>
      </c>
      <c r="L31" s="47" t="str">
        <f t="shared" si="7"/>
        <v>#REF!</v>
      </c>
      <c r="M31" s="49" t="str">
        <f t="shared" si="8"/>
        <v>#REF!</v>
      </c>
      <c r="N31" s="49" t="str">
        <f t="shared" si="9"/>
        <v>#REF!</v>
      </c>
      <c r="O31" s="49" t="str">
        <f t="shared" si="10"/>
        <v>#REF!</v>
      </c>
      <c r="P31" s="51" t="str">
        <f t="shared" si="15"/>
        <v>#REF!</v>
      </c>
      <c r="Q31" s="51" t="str">
        <f t="shared" si="11"/>
        <v>#REF!</v>
      </c>
      <c r="R31" s="51" t="str">
        <f t="shared" si="12"/>
        <v>#REF!</v>
      </c>
      <c r="S31" s="51" t="str">
        <f t="shared" si="13"/>
        <v>#REF!</v>
      </c>
      <c r="T31" s="19"/>
      <c r="U31" s="19"/>
      <c r="V31" s="19"/>
      <c r="W31" s="19"/>
      <c r="X31" s="19"/>
      <c r="Y31" s="19"/>
      <c r="Z31" s="19"/>
    </row>
    <row r="32" ht="15.75" customHeight="1">
      <c r="A32" s="54" t="s">
        <v>293</v>
      </c>
      <c r="B32" s="54" t="s">
        <v>11</v>
      </c>
      <c r="C32" s="54" t="s">
        <v>294</v>
      </c>
      <c r="D32" s="52" t="s">
        <v>17</v>
      </c>
      <c r="E32" s="44" t="s">
        <v>327</v>
      </c>
      <c r="F32" s="53">
        <v>245604.87</v>
      </c>
      <c r="G32" s="53">
        <v>87168.42</v>
      </c>
      <c r="H32" s="46">
        <v>0.005201017015840128</v>
      </c>
      <c r="I32" s="47" t="str">
        <f t="shared" si="4"/>
        <v>#REF!</v>
      </c>
      <c r="J32" s="47" t="str">
        <f t="shared" si="5"/>
        <v>#REF!</v>
      </c>
      <c r="K32" s="47" t="str">
        <f t="shared" si="6"/>
        <v>#REF!</v>
      </c>
      <c r="L32" s="47" t="str">
        <f t="shared" si="7"/>
        <v>#REF!</v>
      </c>
      <c r="M32" s="49" t="str">
        <f t="shared" si="8"/>
        <v>#REF!</v>
      </c>
      <c r="N32" s="49" t="str">
        <f t="shared" si="9"/>
        <v>#REF!</v>
      </c>
      <c r="O32" s="49" t="str">
        <f t="shared" si="10"/>
        <v>#REF!</v>
      </c>
      <c r="P32" s="51" t="str">
        <f t="shared" si="15"/>
        <v>#REF!</v>
      </c>
      <c r="Q32" s="51" t="str">
        <f t="shared" si="11"/>
        <v>#REF!</v>
      </c>
      <c r="R32" s="51" t="str">
        <f t="shared" si="12"/>
        <v>#REF!</v>
      </c>
      <c r="S32" s="51" t="str">
        <f t="shared" si="13"/>
        <v>#REF!</v>
      </c>
      <c r="T32" s="19"/>
      <c r="U32" s="19"/>
      <c r="V32" s="19"/>
      <c r="W32" s="19"/>
      <c r="X32" s="19"/>
      <c r="Y32" s="19"/>
      <c r="Z32" s="19"/>
    </row>
    <row r="33" ht="15.75" customHeight="1">
      <c r="A33" s="54" t="s">
        <v>293</v>
      </c>
      <c r="B33" s="54" t="s">
        <v>11</v>
      </c>
      <c r="C33" s="54" t="s">
        <v>294</v>
      </c>
      <c r="D33" s="52" t="s">
        <v>19</v>
      </c>
      <c r="E33" s="44" t="s">
        <v>20</v>
      </c>
      <c r="F33" s="53">
        <v>0.0</v>
      </c>
      <c r="G33" s="53">
        <v>0.0</v>
      </c>
      <c r="H33" s="46">
        <v>0.0</v>
      </c>
      <c r="I33" s="47" t="str">
        <f t="shared" si="4"/>
        <v>#REF!</v>
      </c>
      <c r="J33" s="47" t="str">
        <f t="shared" si="5"/>
        <v>#REF!</v>
      </c>
      <c r="K33" s="47" t="str">
        <f t="shared" si="6"/>
        <v>#REF!</v>
      </c>
      <c r="L33" s="47" t="str">
        <f t="shared" si="7"/>
        <v>#REF!</v>
      </c>
      <c r="M33" s="49" t="str">
        <f t="shared" si="8"/>
        <v>#REF!</v>
      </c>
      <c r="N33" s="49" t="str">
        <f t="shared" si="9"/>
        <v>#REF!</v>
      </c>
      <c r="O33" s="49" t="str">
        <f t="shared" si="10"/>
        <v>#REF!</v>
      </c>
      <c r="P33" s="51" t="str">
        <f t="shared" si="15"/>
        <v>#REF!</v>
      </c>
      <c r="Q33" s="51" t="str">
        <f t="shared" si="11"/>
        <v>#REF!</v>
      </c>
      <c r="R33" s="51" t="str">
        <f t="shared" si="12"/>
        <v>#REF!</v>
      </c>
      <c r="S33" s="51" t="str">
        <f t="shared" si="13"/>
        <v>#REF!</v>
      </c>
      <c r="T33" s="19"/>
      <c r="U33" s="19"/>
      <c r="V33" s="19"/>
      <c r="W33" s="19"/>
      <c r="X33" s="19"/>
      <c r="Y33" s="19"/>
      <c r="Z33" s="19"/>
    </row>
    <row r="34" ht="15.75" customHeight="1">
      <c r="A34" s="54" t="s">
        <v>293</v>
      </c>
      <c r="B34" s="54" t="s">
        <v>11</v>
      </c>
      <c r="C34" s="54" t="s">
        <v>294</v>
      </c>
      <c r="D34" s="52" t="s">
        <v>21</v>
      </c>
      <c r="E34" s="44" t="s">
        <v>22</v>
      </c>
      <c r="F34" s="53">
        <v>101833.81</v>
      </c>
      <c r="G34" s="53">
        <v>36142.16</v>
      </c>
      <c r="H34" s="46">
        <v>0.0021564693672313203</v>
      </c>
      <c r="I34" s="47" t="str">
        <f t="shared" si="4"/>
        <v>#REF!</v>
      </c>
      <c r="J34" s="47" t="str">
        <f t="shared" si="5"/>
        <v>#REF!</v>
      </c>
      <c r="K34" s="47" t="str">
        <f t="shared" si="6"/>
        <v>#REF!</v>
      </c>
      <c r="L34" s="47" t="str">
        <f t="shared" si="7"/>
        <v>#REF!</v>
      </c>
      <c r="M34" s="49" t="str">
        <f t="shared" si="8"/>
        <v>#REF!</v>
      </c>
      <c r="N34" s="49" t="str">
        <f t="shared" si="9"/>
        <v>#REF!</v>
      </c>
      <c r="O34" s="49" t="str">
        <f t="shared" si="10"/>
        <v>#REF!</v>
      </c>
      <c r="P34" s="51" t="str">
        <f t="shared" si="15"/>
        <v>#REF!</v>
      </c>
      <c r="Q34" s="51" t="str">
        <f t="shared" si="11"/>
        <v>#REF!</v>
      </c>
      <c r="R34" s="51" t="str">
        <f t="shared" si="12"/>
        <v>#REF!</v>
      </c>
      <c r="S34" s="51" t="str">
        <f t="shared" si="13"/>
        <v>#REF!</v>
      </c>
      <c r="T34" s="19"/>
      <c r="U34" s="19"/>
      <c r="V34" s="19"/>
      <c r="W34" s="19"/>
      <c r="X34" s="19"/>
      <c r="Y34" s="19"/>
      <c r="Z34" s="19"/>
    </row>
    <row r="35" ht="15.75" customHeight="1">
      <c r="A35" s="54" t="s">
        <v>295</v>
      </c>
      <c r="B35" s="54" t="s">
        <v>11</v>
      </c>
      <c r="C35" s="54" t="s">
        <v>296</v>
      </c>
      <c r="D35" s="52" t="s">
        <v>13</v>
      </c>
      <c r="E35" s="44" t="s">
        <v>14</v>
      </c>
      <c r="F35" s="53">
        <v>8818841.43</v>
      </c>
      <c r="G35" s="53">
        <v>6.269111727E7</v>
      </c>
      <c r="H35" s="46">
        <v>0.7959619597533314</v>
      </c>
      <c r="I35" s="47" t="str">
        <f t="shared" si="4"/>
        <v>#REF!</v>
      </c>
      <c r="J35" s="47" t="str">
        <f t="shared" si="5"/>
        <v>#REF!</v>
      </c>
      <c r="K35" s="47" t="str">
        <f t="shared" si="6"/>
        <v>#REF!</v>
      </c>
      <c r="L35" s="47" t="str">
        <f t="shared" si="7"/>
        <v>#REF!</v>
      </c>
      <c r="M35" s="49">
        <f t="shared" si="8"/>
        <v>8818841.43</v>
      </c>
      <c r="N35" s="49" t="str">
        <f t="shared" si="9"/>
        <v>#REF!</v>
      </c>
      <c r="O35" s="49" t="str">
        <f t="shared" si="10"/>
        <v>#REF!</v>
      </c>
      <c r="P35" s="51">
        <v>0.0</v>
      </c>
      <c r="Q35" s="51">
        <f t="shared" si="11"/>
        <v>0</v>
      </c>
      <c r="R35" s="51">
        <f t="shared" si="12"/>
        <v>8818841.43</v>
      </c>
      <c r="S35" s="51">
        <f t="shared" si="13"/>
        <v>0</v>
      </c>
      <c r="T35" s="19"/>
      <c r="U35" s="19"/>
      <c r="V35" s="19"/>
      <c r="W35" s="19"/>
      <c r="X35" s="19"/>
      <c r="Y35" s="19"/>
      <c r="Z35" s="19"/>
    </row>
    <row r="36" ht="15.75" customHeight="1">
      <c r="A36" s="54" t="s">
        <v>295</v>
      </c>
      <c r="B36" s="54" t="s">
        <v>11</v>
      </c>
      <c r="C36" s="54" t="s">
        <v>296</v>
      </c>
      <c r="D36" s="52" t="s">
        <v>15</v>
      </c>
      <c r="E36" s="44" t="s">
        <v>16</v>
      </c>
      <c r="F36" s="53">
        <v>1711095.83</v>
      </c>
      <c r="G36" s="53">
        <v>1.216378706E7</v>
      </c>
      <c r="H36" s="46">
        <v>0.15443833535087764</v>
      </c>
      <c r="I36" s="47" t="str">
        <f t="shared" si="4"/>
        <v>#REF!</v>
      </c>
      <c r="J36" s="47" t="str">
        <f t="shared" si="5"/>
        <v>#REF!</v>
      </c>
      <c r="K36" s="47" t="str">
        <f t="shared" si="6"/>
        <v>#REF!</v>
      </c>
      <c r="L36" s="47" t="str">
        <f t="shared" si="7"/>
        <v>#REF!</v>
      </c>
      <c r="M36" s="49">
        <f t="shared" si="8"/>
        <v>1711095.83</v>
      </c>
      <c r="N36" s="49" t="str">
        <f t="shared" si="9"/>
        <v>#REF!</v>
      </c>
      <c r="O36" s="49" t="str">
        <f t="shared" si="10"/>
        <v>#REF!</v>
      </c>
      <c r="P36" s="51">
        <v>0.0</v>
      </c>
      <c r="Q36" s="51">
        <f t="shared" si="11"/>
        <v>0</v>
      </c>
      <c r="R36" s="51">
        <f t="shared" si="12"/>
        <v>1711095.83</v>
      </c>
      <c r="S36" s="51">
        <f t="shared" si="13"/>
        <v>0</v>
      </c>
      <c r="T36" s="19"/>
      <c r="U36" s="19"/>
      <c r="V36" s="19"/>
      <c r="W36" s="19"/>
      <c r="X36" s="19"/>
      <c r="Y36" s="19"/>
      <c r="Z36" s="19"/>
    </row>
    <row r="37" ht="15.75" customHeight="1">
      <c r="A37" s="54" t="s">
        <v>295</v>
      </c>
      <c r="B37" s="54" t="s">
        <v>11</v>
      </c>
      <c r="C37" s="54" t="s">
        <v>296</v>
      </c>
      <c r="D37" s="52" t="s">
        <v>31</v>
      </c>
      <c r="E37" s="44" t="s">
        <v>32</v>
      </c>
      <c r="F37" s="53">
        <v>12657.85</v>
      </c>
      <c r="G37" s="53">
        <v>89981.74</v>
      </c>
      <c r="H37" s="46">
        <v>0.0011424592643189987</v>
      </c>
      <c r="I37" s="47" t="str">
        <f t="shared" si="4"/>
        <v>#REF!</v>
      </c>
      <c r="J37" s="47" t="str">
        <f t="shared" si="5"/>
        <v>#REF!</v>
      </c>
      <c r="K37" s="47" t="str">
        <f t="shared" si="6"/>
        <v>#REF!</v>
      </c>
      <c r="L37" s="47" t="str">
        <f t="shared" si="7"/>
        <v>#REF!</v>
      </c>
      <c r="M37" s="49">
        <f t="shared" si="8"/>
        <v>12657.85</v>
      </c>
      <c r="N37" s="49" t="str">
        <f t="shared" si="9"/>
        <v>#REF!</v>
      </c>
      <c r="O37" s="49" t="str">
        <f t="shared" si="10"/>
        <v>#REF!</v>
      </c>
      <c r="P37" s="51">
        <v>0.0</v>
      </c>
      <c r="Q37" s="51">
        <f t="shared" si="11"/>
        <v>0</v>
      </c>
      <c r="R37" s="51">
        <f t="shared" si="12"/>
        <v>12657.85</v>
      </c>
      <c r="S37" s="51">
        <f t="shared" si="13"/>
        <v>0</v>
      </c>
      <c r="T37" s="19"/>
      <c r="U37" s="19"/>
      <c r="V37" s="19"/>
      <c r="W37" s="19"/>
      <c r="X37" s="19"/>
      <c r="Y37" s="19"/>
      <c r="Z37" s="19"/>
    </row>
    <row r="38" ht="15.75" customHeight="1">
      <c r="A38" s="54" t="s">
        <v>295</v>
      </c>
      <c r="B38" s="54" t="s">
        <v>11</v>
      </c>
      <c r="C38" s="54" t="s">
        <v>296</v>
      </c>
      <c r="D38" s="52" t="s">
        <v>33</v>
      </c>
      <c r="E38" s="44" t="s">
        <v>34</v>
      </c>
      <c r="F38" s="53">
        <v>88860.66</v>
      </c>
      <c r="G38" s="53">
        <v>631690.05</v>
      </c>
      <c r="H38" s="46">
        <v>0.008020294461579232</v>
      </c>
      <c r="I38" s="47" t="str">
        <f t="shared" si="4"/>
        <v>#REF!</v>
      </c>
      <c r="J38" s="47" t="str">
        <f t="shared" si="5"/>
        <v>#REF!</v>
      </c>
      <c r="K38" s="47" t="str">
        <f t="shared" si="6"/>
        <v>#REF!</v>
      </c>
      <c r="L38" s="47" t="str">
        <f t="shared" si="7"/>
        <v>#REF!</v>
      </c>
      <c r="M38" s="49">
        <f t="shared" si="8"/>
        <v>88860.66</v>
      </c>
      <c r="N38" s="49" t="str">
        <f t="shared" si="9"/>
        <v>#REF!</v>
      </c>
      <c r="O38" s="49" t="str">
        <f t="shared" si="10"/>
        <v>#REF!</v>
      </c>
      <c r="P38" s="51">
        <v>0.0</v>
      </c>
      <c r="Q38" s="51">
        <f t="shared" si="11"/>
        <v>0</v>
      </c>
      <c r="R38" s="51">
        <f t="shared" si="12"/>
        <v>88860.66</v>
      </c>
      <c r="S38" s="51">
        <f t="shared" si="13"/>
        <v>0</v>
      </c>
      <c r="T38" s="19"/>
      <c r="U38" s="19"/>
      <c r="V38" s="19"/>
      <c r="W38" s="19"/>
      <c r="X38" s="19"/>
      <c r="Y38" s="19"/>
      <c r="Z38" s="19"/>
    </row>
    <row r="39" ht="15.75" customHeight="1">
      <c r="A39" s="54" t="s">
        <v>295</v>
      </c>
      <c r="B39" s="54" t="s">
        <v>11</v>
      </c>
      <c r="C39" s="54" t="s">
        <v>296</v>
      </c>
      <c r="D39" s="52" t="s">
        <v>148</v>
      </c>
      <c r="E39" s="44" t="s">
        <v>149</v>
      </c>
      <c r="F39" s="53">
        <v>3168.29</v>
      </c>
      <c r="G39" s="53">
        <v>22522.68</v>
      </c>
      <c r="H39" s="46">
        <v>2.8596027465558845E-4</v>
      </c>
      <c r="I39" s="47" t="str">
        <f t="shared" si="4"/>
        <v>#REF!</v>
      </c>
      <c r="J39" s="47" t="str">
        <f t="shared" si="5"/>
        <v>#REF!</v>
      </c>
      <c r="K39" s="47" t="str">
        <f t="shared" si="6"/>
        <v>#REF!</v>
      </c>
      <c r="L39" s="47" t="str">
        <f t="shared" si="7"/>
        <v>#REF!</v>
      </c>
      <c r="M39" s="49">
        <f t="shared" si="8"/>
        <v>3168.29</v>
      </c>
      <c r="N39" s="49" t="str">
        <f t="shared" si="9"/>
        <v>#REF!</v>
      </c>
      <c r="O39" s="49" t="str">
        <f t="shared" si="10"/>
        <v>#REF!</v>
      </c>
      <c r="P39" s="51">
        <v>0.0</v>
      </c>
      <c r="Q39" s="51">
        <f t="shared" si="11"/>
        <v>0</v>
      </c>
      <c r="R39" s="51">
        <f t="shared" si="12"/>
        <v>3168.29</v>
      </c>
      <c r="S39" s="51">
        <f t="shared" si="13"/>
        <v>0</v>
      </c>
      <c r="T39" s="19"/>
      <c r="U39" s="19"/>
      <c r="V39" s="19"/>
      <c r="W39" s="19"/>
      <c r="X39" s="19"/>
      <c r="Y39" s="19"/>
      <c r="Z39" s="19"/>
    </row>
    <row r="40" ht="22.5" customHeight="1">
      <c r="A40" s="54" t="s">
        <v>295</v>
      </c>
      <c r="B40" s="54" t="s">
        <v>11</v>
      </c>
      <c r="C40" s="54" t="s">
        <v>296</v>
      </c>
      <c r="D40" s="52" t="s">
        <v>64</v>
      </c>
      <c r="E40" s="44" t="s">
        <v>65</v>
      </c>
      <c r="F40" s="53">
        <v>308256.38</v>
      </c>
      <c r="G40" s="53">
        <v>2191323.74</v>
      </c>
      <c r="H40" s="46">
        <v>0.027822288707516497</v>
      </c>
      <c r="I40" s="47" t="str">
        <f t="shared" si="4"/>
        <v>#REF!</v>
      </c>
      <c r="J40" s="47" t="str">
        <f t="shared" si="5"/>
        <v>#REF!</v>
      </c>
      <c r="K40" s="47" t="str">
        <f t="shared" si="6"/>
        <v>#REF!</v>
      </c>
      <c r="L40" s="47" t="str">
        <f t="shared" si="7"/>
        <v>#REF!</v>
      </c>
      <c r="M40" s="49">
        <f t="shared" si="8"/>
        <v>308256.38</v>
      </c>
      <c r="N40" s="49" t="str">
        <f t="shared" si="9"/>
        <v>#REF!</v>
      </c>
      <c r="O40" s="49" t="str">
        <f t="shared" si="10"/>
        <v>#REF!</v>
      </c>
      <c r="P40" s="51">
        <v>0.0</v>
      </c>
      <c r="Q40" s="51">
        <f t="shared" si="11"/>
        <v>0</v>
      </c>
      <c r="R40" s="51">
        <f t="shared" si="12"/>
        <v>308256.38</v>
      </c>
      <c r="S40" s="51">
        <f t="shared" si="13"/>
        <v>0</v>
      </c>
      <c r="T40" s="19"/>
      <c r="U40" s="19"/>
      <c r="V40" s="19"/>
      <c r="W40" s="19"/>
      <c r="X40" s="19"/>
      <c r="Y40" s="19"/>
      <c r="Z40" s="19"/>
    </row>
    <row r="41" ht="15.75" customHeight="1">
      <c r="A41" s="54" t="s">
        <v>295</v>
      </c>
      <c r="B41" s="54" t="s">
        <v>11</v>
      </c>
      <c r="C41" s="54" t="s">
        <v>296</v>
      </c>
      <c r="D41" s="52" t="s">
        <v>17</v>
      </c>
      <c r="E41" s="44" t="s">
        <v>327</v>
      </c>
      <c r="F41" s="53">
        <v>90503.01</v>
      </c>
      <c r="G41" s="53">
        <v>643365.1</v>
      </c>
      <c r="H41" s="46">
        <v>0.008168528006198128</v>
      </c>
      <c r="I41" s="47" t="str">
        <f t="shared" si="4"/>
        <v>#REF!</v>
      </c>
      <c r="J41" s="47" t="str">
        <f t="shared" si="5"/>
        <v>#REF!</v>
      </c>
      <c r="K41" s="47" t="str">
        <f t="shared" si="6"/>
        <v>#REF!</v>
      </c>
      <c r="L41" s="47" t="str">
        <f t="shared" si="7"/>
        <v>#REF!</v>
      </c>
      <c r="M41" s="49">
        <f t="shared" si="8"/>
        <v>90503.01</v>
      </c>
      <c r="N41" s="49" t="str">
        <f t="shared" si="9"/>
        <v>#REF!</v>
      </c>
      <c r="O41" s="49" t="str">
        <f t="shared" si="10"/>
        <v>#REF!</v>
      </c>
      <c r="P41" s="51">
        <v>0.0</v>
      </c>
      <c r="Q41" s="51">
        <f t="shared" si="11"/>
        <v>0</v>
      </c>
      <c r="R41" s="51">
        <f t="shared" si="12"/>
        <v>90503.01</v>
      </c>
      <c r="S41" s="51">
        <f t="shared" si="13"/>
        <v>0</v>
      </c>
      <c r="T41" s="19"/>
      <c r="U41" s="19"/>
      <c r="V41" s="19"/>
      <c r="W41" s="19"/>
      <c r="X41" s="19"/>
      <c r="Y41" s="19"/>
      <c r="Z41" s="19"/>
    </row>
    <row r="42" ht="15.75" customHeight="1">
      <c r="A42" s="54" t="s">
        <v>295</v>
      </c>
      <c r="B42" s="54" t="s">
        <v>11</v>
      </c>
      <c r="C42" s="54" t="s">
        <v>296</v>
      </c>
      <c r="D42" s="52" t="s">
        <v>19</v>
      </c>
      <c r="E42" s="44" t="s">
        <v>20</v>
      </c>
      <c r="F42" s="53">
        <v>0.0</v>
      </c>
      <c r="G42" s="53">
        <v>0.0</v>
      </c>
      <c r="H42" s="46">
        <v>0.0</v>
      </c>
      <c r="I42" s="47" t="str">
        <f t="shared" si="4"/>
        <v>#REF!</v>
      </c>
      <c r="J42" s="47" t="str">
        <f t="shared" si="5"/>
        <v>#REF!</v>
      </c>
      <c r="K42" s="47" t="str">
        <f t="shared" si="6"/>
        <v>#REF!</v>
      </c>
      <c r="L42" s="47" t="str">
        <f t="shared" si="7"/>
        <v>#REF!</v>
      </c>
      <c r="M42" s="49">
        <f t="shared" si="8"/>
        <v>0</v>
      </c>
      <c r="N42" s="49" t="str">
        <f t="shared" si="9"/>
        <v>#REF!</v>
      </c>
      <c r="O42" s="49" t="str">
        <f t="shared" si="10"/>
        <v>#REF!</v>
      </c>
      <c r="P42" s="51">
        <v>0.0</v>
      </c>
      <c r="Q42" s="51">
        <f t="shared" si="11"/>
        <v>0</v>
      </c>
      <c r="R42" s="51">
        <f t="shared" si="12"/>
        <v>0</v>
      </c>
      <c r="S42" s="51">
        <f t="shared" si="13"/>
        <v>0</v>
      </c>
      <c r="T42" s="19"/>
      <c r="U42" s="19"/>
      <c r="V42" s="19"/>
      <c r="W42" s="19"/>
      <c r="X42" s="19"/>
      <c r="Y42" s="19"/>
      <c r="Z42" s="19"/>
    </row>
    <row r="43" ht="15.75" customHeight="1">
      <c r="A43" s="54" t="s">
        <v>295</v>
      </c>
      <c r="B43" s="54" t="s">
        <v>11</v>
      </c>
      <c r="C43" s="54" t="s">
        <v>296</v>
      </c>
      <c r="D43" s="52" t="s">
        <v>47</v>
      </c>
      <c r="E43" s="44" t="s">
        <v>48</v>
      </c>
      <c r="F43" s="53">
        <v>23.34</v>
      </c>
      <c r="G43" s="53">
        <v>165.94</v>
      </c>
      <c r="H43" s="46">
        <v>2.1065978210521873E-6</v>
      </c>
      <c r="I43" s="47" t="str">
        <f t="shared" si="4"/>
        <v>#REF!</v>
      </c>
      <c r="J43" s="47" t="str">
        <f t="shared" si="5"/>
        <v>#REF!</v>
      </c>
      <c r="K43" s="47" t="str">
        <f t="shared" si="6"/>
        <v>#REF!</v>
      </c>
      <c r="L43" s="47" t="str">
        <f t="shared" si="7"/>
        <v>#REF!</v>
      </c>
      <c r="M43" s="49">
        <f t="shared" si="8"/>
        <v>23.34</v>
      </c>
      <c r="N43" s="49" t="str">
        <f t="shared" si="9"/>
        <v>#REF!</v>
      </c>
      <c r="O43" s="49" t="str">
        <f t="shared" si="10"/>
        <v>#REF!</v>
      </c>
      <c r="P43" s="51">
        <v>0.0</v>
      </c>
      <c r="Q43" s="51">
        <f t="shared" si="11"/>
        <v>0</v>
      </c>
      <c r="R43" s="51">
        <f t="shared" si="12"/>
        <v>23.34</v>
      </c>
      <c r="S43" s="51">
        <f t="shared" si="13"/>
        <v>0</v>
      </c>
      <c r="T43" s="19"/>
      <c r="U43" s="19"/>
      <c r="V43" s="19"/>
      <c r="W43" s="19"/>
      <c r="X43" s="19"/>
      <c r="Y43" s="19"/>
      <c r="Z43" s="19"/>
    </row>
    <row r="44" ht="22.5" customHeight="1">
      <c r="A44" s="54" t="s">
        <v>295</v>
      </c>
      <c r="B44" s="54" t="s">
        <v>11</v>
      </c>
      <c r="C44" s="54" t="s">
        <v>296</v>
      </c>
      <c r="D44" s="52" t="s">
        <v>196</v>
      </c>
      <c r="E44" s="44" t="s">
        <v>328</v>
      </c>
      <c r="F44" s="53">
        <v>2983.84</v>
      </c>
      <c r="G44" s="53">
        <v>21211.47</v>
      </c>
      <c r="H44" s="46">
        <v>2.6931237542280885E-4</v>
      </c>
      <c r="I44" s="47" t="str">
        <f t="shared" si="4"/>
        <v>#REF!</v>
      </c>
      <c r="J44" s="47" t="str">
        <f t="shared" si="5"/>
        <v>#REF!</v>
      </c>
      <c r="K44" s="47" t="str">
        <f t="shared" si="6"/>
        <v>#REF!</v>
      </c>
      <c r="L44" s="47" t="str">
        <f t="shared" si="7"/>
        <v>#REF!</v>
      </c>
      <c r="M44" s="49">
        <f t="shared" si="8"/>
        <v>2983.84</v>
      </c>
      <c r="N44" s="49" t="str">
        <f t="shared" si="9"/>
        <v>#REF!</v>
      </c>
      <c r="O44" s="49" t="str">
        <f t="shared" si="10"/>
        <v>#REF!</v>
      </c>
      <c r="P44" s="51">
        <v>0.0</v>
      </c>
      <c r="Q44" s="51">
        <f t="shared" si="11"/>
        <v>0</v>
      </c>
      <c r="R44" s="51">
        <f t="shared" si="12"/>
        <v>2983.84</v>
      </c>
      <c r="S44" s="51">
        <f t="shared" si="13"/>
        <v>0</v>
      </c>
      <c r="T44" s="19"/>
      <c r="U44" s="19"/>
      <c r="V44" s="19"/>
      <c r="W44" s="19"/>
      <c r="X44" s="19"/>
      <c r="Y44" s="19"/>
      <c r="Z44" s="19"/>
    </row>
    <row r="45" ht="15.75" customHeight="1">
      <c r="A45" s="54" t="s">
        <v>295</v>
      </c>
      <c r="B45" s="54" t="s">
        <v>11</v>
      </c>
      <c r="C45" s="54" t="s">
        <v>296</v>
      </c>
      <c r="D45" s="52" t="s">
        <v>184</v>
      </c>
      <c r="E45" s="44" t="s">
        <v>185</v>
      </c>
      <c r="F45" s="53">
        <v>14511.5</v>
      </c>
      <c r="G45" s="53">
        <v>103158.91</v>
      </c>
      <c r="H45" s="46">
        <v>0.00130976410797767</v>
      </c>
      <c r="I45" s="47" t="str">
        <f t="shared" si="4"/>
        <v>#REF!</v>
      </c>
      <c r="J45" s="47" t="str">
        <f t="shared" si="5"/>
        <v>#REF!</v>
      </c>
      <c r="K45" s="47" t="str">
        <f t="shared" si="6"/>
        <v>#REF!</v>
      </c>
      <c r="L45" s="47" t="str">
        <f t="shared" si="7"/>
        <v>#REF!</v>
      </c>
      <c r="M45" s="49">
        <f t="shared" si="8"/>
        <v>14511.5</v>
      </c>
      <c r="N45" s="49" t="str">
        <f t="shared" si="9"/>
        <v>#REF!</v>
      </c>
      <c r="O45" s="49" t="str">
        <f t="shared" si="10"/>
        <v>#REF!</v>
      </c>
      <c r="P45" s="51">
        <v>0.0</v>
      </c>
      <c r="Q45" s="51">
        <f t="shared" si="11"/>
        <v>0</v>
      </c>
      <c r="R45" s="51">
        <f t="shared" si="12"/>
        <v>14511.5</v>
      </c>
      <c r="S45" s="51">
        <f t="shared" si="13"/>
        <v>0</v>
      </c>
      <c r="T45" s="19"/>
      <c r="U45" s="19"/>
      <c r="V45" s="19"/>
      <c r="W45" s="19"/>
      <c r="X45" s="19"/>
      <c r="Y45" s="19"/>
      <c r="Z45" s="19"/>
    </row>
    <row r="46" ht="15.75" customHeight="1">
      <c r="A46" s="54" t="s">
        <v>295</v>
      </c>
      <c r="B46" s="54" t="s">
        <v>11</v>
      </c>
      <c r="C46" s="54" t="s">
        <v>296</v>
      </c>
      <c r="D46" s="52" t="s">
        <v>21</v>
      </c>
      <c r="E46" s="44" t="s">
        <v>22</v>
      </c>
      <c r="F46" s="53">
        <v>28573.87</v>
      </c>
      <c r="G46" s="53">
        <v>203125.04</v>
      </c>
      <c r="H46" s="46">
        <v>0.002578991100301134</v>
      </c>
      <c r="I46" s="47" t="str">
        <f t="shared" si="4"/>
        <v>#REF!</v>
      </c>
      <c r="J46" s="47" t="str">
        <f t="shared" si="5"/>
        <v>#REF!</v>
      </c>
      <c r="K46" s="47" t="str">
        <f t="shared" si="6"/>
        <v>#REF!</v>
      </c>
      <c r="L46" s="47" t="str">
        <f t="shared" si="7"/>
        <v>#REF!</v>
      </c>
      <c r="M46" s="49">
        <f t="shared" si="8"/>
        <v>28573.87</v>
      </c>
      <c r="N46" s="49" t="str">
        <f t="shared" si="9"/>
        <v>#REF!</v>
      </c>
      <c r="O46" s="49" t="str">
        <f t="shared" si="10"/>
        <v>#REF!</v>
      </c>
      <c r="P46" s="51">
        <v>0.0</v>
      </c>
      <c r="Q46" s="51">
        <f t="shared" si="11"/>
        <v>0</v>
      </c>
      <c r="R46" s="51">
        <f t="shared" si="12"/>
        <v>28573.87</v>
      </c>
      <c r="S46" s="51">
        <f t="shared" si="13"/>
        <v>0</v>
      </c>
      <c r="T46" s="19"/>
      <c r="U46" s="19"/>
      <c r="V46" s="19"/>
      <c r="W46" s="19"/>
      <c r="X46" s="19"/>
      <c r="Y46" s="19"/>
      <c r="Z46" s="19"/>
    </row>
    <row r="47" ht="15.75" customHeight="1">
      <c r="A47" s="54" t="s">
        <v>297</v>
      </c>
      <c r="B47" s="54" t="s">
        <v>11</v>
      </c>
      <c r="C47" s="54" t="s">
        <v>298</v>
      </c>
      <c r="D47" s="52" t="s">
        <v>13</v>
      </c>
      <c r="E47" s="44" t="s">
        <v>14</v>
      </c>
      <c r="F47" s="53">
        <v>1.4666655272E8</v>
      </c>
      <c r="G47" s="53">
        <v>3.824032106E7</v>
      </c>
      <c r="H47" s="46">
        <v>0.9469566596281047</v>
      </c>
      <c r="I47" s="47" t="str">
        <f t="shared" si="4"/>
        <v>#REF!</v>
      </c>
      <c r="J47" s="47" t="str">
        <f t="shared" si="5"/>
        <v>#REF!</v>
      </c>
      <c r="K47" s="47" t="str">
        <f t="shared" si="6"/>
        <v>#REF!</v>
      </c>
      <c r="L47" s="47" t="str">
        <f t="shared" si="7"/>
        <v>#REF!</v>
      </c>
      <c r="M47" s="49" t="str">
        <f t="shared" si="8"/>
        <v>#REF!</v>
      </c>
      <c r="N47" s="49" t="str">
        <f t="shared" si="9"/>
        <v>#REF!</v>
      </c>
      <c r="O47" s="49" t="str">
        <f t="shared" si="10"/>
        <v>#REF!</v>
      </c>
      <c r="P47" s="51" t="str">
        <f t="shared" ref="P47:P66" si="16">+F47-L47</f>
        <v>#REF!</v>
      </c>
      <c r="Q47" s="51" t="str">
        <f t="shared" si="11"/>
        <v>#REF!</v>
      </c>
      <c r="R47" s="51" t="str">
        <f t="shared" si="12"/>
        <v>#REF!</v>
      </c>
      <c r="S47" s="51" t="str">
        <f t="shared" si="13"/>
        <v>#REF!</v>
      </c>
      <c r="T47" s="19"/>
      <c r="U47" s="19"/>
      <c r="V47" s="19"/>
      <c r="W47" s="19"/>
      <c r="X47" s="19"/>
      <c r="Y47" s="19"/>
      <c r="Z47" s="19"/>
    </row>
    <row r="48" ht="15.75" customHeight="1">
      <c r="A48" s="54" t="s">
        <v>297</v>
      </c>
      <c r="B48" s="54" t="s">
        <v>11</v>
      </c>
      <c r="C48" s="54" t="s">
        <v>298</v>
      </c>
      <c r="D48" s="52" t="s">
        <v>15</v>
      </c>
      <c r="E48" s="44" t="s">
        <v>16</v>
      </c>
      <c r="F48" s="53">
        <v>821994.48</v>
      </c>
      <c r="G48" s="53">
        <v>214318.35</v>
      </c>
      <c r="H48" s="46">
        <v>0.005307230125600384</v>
      </c>
      <c r="I48" s="47" t="str">
        <f t="shared" si="4"/>
        <v>#REF!</v>
      </c>
      <c r="J48" s="47" t="str">
        <f t="shared" si="5"/>
        <v>#REF!</v>
      </c>
      <c r="K48" s="47" t="str">
        <f t="shared" si="6"/>
        <v>#REF!</v>
      </c>
      <c r="L48" s="47" t="str">
        <f t="shared" si="7"/>
        <v>#REF!</v>
      </c>
      <c r="M48" s="49" t="str">
        <f t="shared" si="8"/>
        <v>#REF!</v>
      </c>
      <c r="N48" s="49" t="str">
        <f t="shared" si="9"/>
        <v>#REF!</v>
      </c>
      <c r="O48" s="49" t="str">
        <f t="shared" si="10"/>
        <v>#REF!</v>
      </c>
      <c r="P48" s="51" t="str">
        <f t="shared" si="16"/>
        <v>#REF!</v>
      </c>
      <c r="Q48" s="51" t="str">
        <f t="shared" si="11"/>
        <v>#REF!</v>
      </c>
      <c r="R48" s="51" t="str">
        <f t="shared" si="12"/>
        <v>#REF!</v>
      </c>
      <c r="S48" s="51" t="str">
        <f t="shared" si="13"/>
        <v>#REF!</v>
      </c>
      <c r="T48" s="19"/>
      <c r="U48" s="19"/>
      <c r="V48" s="19"/>
      <c r="W48" s="19"/>
      <c r="X48" s="19"/>
      <c r="Y48" s="19"/>
      <c r="Z48" s="19"/>
    </row>
    <row r="49" ht="15.75" customHeight="1">
      <c r="A49" s="54" t="s">
        <v>297</v>
      </c>
      <c r="B49" s="54" t="s">
        <v>11</v>
      </c>
      <c r="C49" s="54" t="s">
        <v>298</v>
      </c>
      <c r="D49" s="52" t="s">
        <v>31</v>
      </c>
      <c r="E49" s="44" t="s">
        <v>32</v>
      </c>
      <c r="F49" s="53">
        <v>189901.62</v>
      </c>
      <c r="G49" s="53">
        <v>49512.99</v>
      </c>
      <c r="H49" s="46">
        <v>0.0012261050689346678</v>
      </c>
      <c r="I49" s="47" t="str">
        <f t="shared" si="4"/>
        <v>#REF!</v>
      </c>
      <c r="J49" s="47" t="str">
        <f t="shared" si="5"/>
        <v>#REF!</v>
      </c>
      <c r="K49" s="47" t="str">
        <f t="shared" si="6"/>
        <v>#REF!</v>
      </c>
      <c r="L49" s="47" t="str">
        <f t="shared" si="7"/>
        <v>#REF!</v>
      </c>
      <c r="M49" s="49" t="str">
        <f t="shared" si="8"/>
        <v>#REF!</v>
      </c>
      <c r="N49" s="49" t="str">
        <f t="shared" si="9"/>
        <v>#REF!</v>
      </c>
      <c r="O49" s="49" t="str">
        <f t="shared" si="10"/>
        <v>#REF!</v>
      </c>
      <c r="P49" s="51" t="str">
        <f t="shared" si="16"/>
        <v>#REF!</v>
      </c>
      <c r="Q49" s="51" t="str">
        <f t="shared" si="11"/>
        <v>#REF!</v>
      </c>
      <c r="R49" s="51" t="str">
        <f t="shared" si="12"/>
        <v>#REF!</v>
      </c>
      <c r="S49" s="51" t="str">
        <f t="shared" si="13"/>
        <v>#REF!</v>
      </c>
      <c r="T49" s="19"/>
      <c r="U49" s="19"/>
      <c r="V49" s="19"/>
      <c r="W49" s="19"/>
      <c r="X49" s="19"/>
      <c r="Y49" s="19"/>
      <c r="Z49" s="19"/>
    </row>
    <row r="50" ht="15.75" customHeight="1">
      <c r="A50" s="54" t="s">
        <v>297</v>
      </c>
      <c r="B50" s="54" t="s">
        <v>11</v>
      </c>
      <c r="C50" s="54" t="s">
        <v>298</v>
      </c>
      <c r="D50" s="52" t="s">
        <v>33</v>
      </c>
      <c r="E50" s="44" t="s">
        <v>34</v>
      </c>
      <c r="F50" s="53">
        <v>894497.93</v>
      </c>
      <c r="G50" s="53">
        <v>233222.14</v>
      </c>
      <c r="H50" s="46">
        <v>0.005775350658538709</v>
      </c>
      <c r="I50" s="47" t="str">
        <f t="shared" si="4"/>
        <v>#REF!</v>
      </c>
      <c r="J50" s="47" t="str">
        <f t="shared" si="5"/>
        <v>#REF!</v>
      </c>
      <c r="K50" s="47" t="str">
        <f t="shared" si="6"/>
        <v>#REF!</v>
      </c>
      <c r="L50" s="47" t="str">
        <f t="shared" si="7"/>
        <v>#REF!</v>
      </c>
      <c r="M50" s="49" t="str">
        <f t="shared" si="8"/>
        <v>#REF!</v>
      </c>
      <c r="N50" s="49" t="str">
        <f t="shared" si="9"/>
        <v>#REF!</v>
      </c>
      <c r="O50" s="49" t="str">
        <f t="shared" si="10"/>
        <v>#REF!</v>
      </c>
      <c r="P50" s="51" t="str">
        <f t="shared" si="16"/>
        <v>#REF!</v>
      </c>
      <c r="Q50" s="51" t="str">
        <f t="shared" si="11"/>
        <v>#REF!</v>
      </c>
      <c r="R50" s="51" t="str">
        <f t="shared" si="12"/>
        <v>#REF!</v>
      </c>
      <c r="S50" s="51" t="str">
        <f t="shared" si="13"/>
        <v>#REF!</v>
      </c>
      <c r="T50" s="19"/>
      <c r="U50" s="19"/>
      <c r="V50" s="19"/>
      <c r="W50" s="19"/>
      <c r="X50" s="19"/>
      <c r="Y50" s="19"/>
      <c r="Z50" s="19"/>
    </row>
    <row r="51" ht="15.75" customHeight="1">
      <c r="A51" s="54" t="s">
        <v>297</v>
      </c>
      <c r="B51" s="54" t="s">
        <v>11</v>
      </c>
      <c r="C51" s="54" t="s">
        <v>298</v>
      </c>
      <c r="D51" s="52" t="s">
        <v>148</v>
      </c>
      <c r="E51" s="44" t="s">
        <v>149</v>
      </c>
      <c r="F51" s="53">
        <v>5356.2</v>
      </c>
      <c r="G51" s="53">
        <v>1396.52</v>
      </c>
      <c r="H51" s="46">
        <v>3.4582453642195716E-5</v>
      </c>
      <c r="I51" s="47" t="str">
        <f t="shared" si="4"/>
        <v>#REF!</v>
      </c>
      <c r="J51" s="47" t="str">
        <f t="shared" si="5"/>
        <v>#REF!</v>
      </c>
      <c r="K51" s="47" t="str">
        <f t="shared" si="6"/>
        <v>#REF!</v>
      </c>
      <c r="L51" s="47" t="str">
        <f t="shared" si="7"/>
        <v>#REF!</v>
      </c>
      <c r="M51" s="49" t="str">
        <f t="shared" si="8"/>
        <v>#REF!</v>
      </c>
      <c r="N51" s="49" t="str">
        <f t="shared" si="9"/>
        <v>#REF!</v>
      </c>
      <c r="O51" s="49" t="str">
        <f t="shared" si="10"/>
        <v>#REF!</v>
      </c>
      <c r="P51" s="51" t="str">
        <f t="shared" si="16"/>
        <v>#REF!</v>
      </c>
      <c r="Q51" s="51" t="str">
        <f t="shared" si="11"/>
        <v>#REF!</v>
      </c>
      <c r="R51" s="51" t="str">
        <f t="shared" si="12"/>
        <v>#REF!</v>
      </c>
      <c r="S51" s="51" t="str">
        <f t="shared" si="13"/>
        <v>#REF!</v>
      </c>
      <c r="T51" s="19"/>
      <c r="U51" s="19"/>
      <c r="V51" s="19"/>
      <c r="W51" s="19"/>
      <c r="X51" s="19"/>
      <c r="Y51" s="19"/>
      <c r="Z51" s="19"/>
    </row>
    <row r="52" ht="22.5" customHeight="1">
      <c r="A52" s="54" t="s">
        <v>297</v>
      </c>
      <c r="B52" s="54" t="s">
        <v>11</v>
      </c>
      <c r="C52" s="54" t="s">
        <v>298</v>
      </c>
      <c r="D52" s="52" t="s">
        <v>64</v>
      </c>
      <c r="E52" s="44" t="s">
        <v>65</v>
      </c>
      <c r="F52" s="53">
        <v>5029762.66</v>
      </c>
      <c r="G52" s="53">
        <v>1311408.33</v>
      </c>
      <c r="H52" s="46">
        <v>0.03247480191566727</v>
      </c>
      <c r="I52" s="47" t="str">
        <f t="shared" si="4"/>
        <v>#REF!</v>
      </c>
      <c r="J52" s="47" t="str">
        <f t="shared" si="5"/>
        <v>#REF!</v>
      </c>
      <c r="K52" s="47" t="str">
        <f t="shared" si="6"/>
        <v>#REF!</v>
      </c>
      <c r="L52" s="47" t="str">
        <f t="shared" si="7"/>
        <v>#REF!</v>
      </c>
      <c r="M52" s="49" t="str">
        <f t="shared" si="8"/>
        <v>#REF!</v>
      </c>
      <c r="N52" s="49" t="str">
        <f t="shared" si="9"/>
        <v>#REF!</v>
      </c>
      <c r="O52" s="49" t="str">
        <f t="shared" si="10"/>
        <v>#REF!</v>
      </c>
      <c r="P52" s="51" t="str">
        <f t="shared" si="16"/>
        <v>#REF!</v>
      </c>
      <c r="Q52" s="51" t="str">
        <f t="shared" si="11"/>
        <v>#REF!</v>
      </c>
      <c r="R52" s="51" t="str">
        <f t="shared" si="12"/>
        <v>#REF!</v>
      </c>
      <c r="S52" s="51" t="str">
        <f t="shared" si="13"/>
        <v>#REF!</v>
      </c>
      <c r="T52" s="19"/>
      <c r="U52" s="19"/>
      <c r="V52" s="19"/>
      <c r="W52" s="19"/>
      <c r="X52" s="19"/>
      <c r="Y52" s="19"/>
      <c r="Z52" s="19"/>
    </row>
    <row r="53" ht="15.75" customHeight="1">
      <c r="A53" s="54" t="s">
        <v>297</v>
      </c>
      <c r="B53" s="54" t="s">
        <v>11</v>
      </c>
      <c r="C53" s="54" t="s">
        <v>298</v>
      </c>
      <c r="D53" s="52" t="s">
        <v>17</v>
      </c>
      <c r="E53" s="44" t="s">
        <v>327</v>
      </c>
      <c r="F53" s="53">
        <v>733878.23</v>
      </c>
      <c r="G53" s="53">
        <v>191343.82</v>
      </c>
      <c r="H53" s="46">
        <v>0.004738305117059043</v>
      </c>
      <c r="I53" s="47" t="str">
        <f t="shared" si="4"/>
        <v>#REF!</v>
      </c>
      <c r="J53" s="47" t="str">
        <f t="shared" si="5"/>
        <v>#REF!</v>
      </c>
      <c r="K53" s="47" t="str">
        <f t="shared" si="6"/>
        <v>#REF!</v>
      </c>
      <c r="L53" s="47" t="str">
        <f t="shared" si="7"/>
        <v>#REF!</v>
      </c>
      <c r="M53" s="49" t="str">
        <f t="shared" si="8"/>
        <v>#REF!</v>
      </c>
      <c r="N53" s="49" t="str">
        <f t="shared" si="9"/>
        <v>#REF!</v>
      </c>
      <c r="O53" s="49" t="str">
        <f t="shared" si="10"/>
        <v>#REF!</v>
      </c>
      <c r="P53" s="51" t="str">
        <f t="shared" si="16"/>
        <v>#REF!</v>
      </c>
      <c r="Q53" s="51" t="str">
        <f t="shared" si="11"/>
        <v>#REF!</v>
      </c>
      <c r="R53" s="51" t="str">
        <f t="shared" si="12"/>
        <v>#REF!</v>
      </c>
      <c r="S53" s="51" t="str">
        <f t="shared" si="13"/>
        <v>#REF!</v>
      </c>
      <c r="T53" s="19"/>
      <c r="U53" s="19"/>
      <c r="V53" s="19"/>
      <c r="W53" s="19"/>
      <c r="X53" s="19"/>
      <c r="Y53" s="19"/>
      <c r="Z53" s="19"/>
    </row>
    <row r="54" ht="15.75" customHeight="1">
      <c r="A54" s="54" t="s">
        <v>297</v>
      </c>
      <c r="B54" s="54" t="s">
        <v>11</v>
      </c>
      <c r="C54" s="54" t="s">
        <v>298</v>
      </c>
      <c r="D54" s="52" t="s">
        <v>19</v>
      </c>
      <c r="E54" s="44" t="s">
        <v>20</v>
      </c>
      <c r="F54" s="53">
        <v>0.0</v>
      </c>
      <c r="G54" s="53">
        <v>0.0</v>
      </c>
      <c r="H54" s="46">
        <v>0.0</v>
      </c>
      <c r="I54" s="47" t="str">
        <f t="shared" si="4"/>
        <v>#REF!</v>
      </c>
      <c r="J54" s="47" t="str">
        <f t="shared" si="5"/>
        <v>#REF!</v>
      </c>
      <c r="K54" s="47" t="str">
        <f t="shared" si="6"/>
        <v>#REF!</v>
      </c>
      <c r="L54" s="47" t="str">
        <f t="shared" si="7"/>
        <v>#REF!</v>
      </c>
      <c r="M54" s="49" t="str">
        <f t="shared" si="8"/>
        <v>#REF!</v>
      </c>
      <c r="N54" s="49" t="str">
        <f t="shared" si="9"/>
        <v>#REF!</v>
      </c>
      <c r="O54" s="49" t="str">
        <f t="shared" si="10"/>
        <v>#REF!</v>
      </c>
      <c r="P54" s="51" t="str">
        <f t="shared" si="16"/>
        <v>#REF!</v>
      </c>
      <c r="Q54" s="51" t="str">
        <f t="shared" si="11"/>
        <v>#REF!</v>
      </c>
      <c r="R54" s="51" t="str">
        <f t="shared" si="12"/>
        <v>#REF!</v>
      </c>
      <c r="S54" s="51" t="str">
        <f t="shared" si="13"/>
        <v>#REF!</v>
      </c>
      <c r="T54" s="19"/>
      <c r="U54" s="19"/>
      <c r="V54" s="19"/>
      <c r="W54" s="19"/>
      <c r="X54" s="19"/>
      <c r="Y54" s="19"/>
      <c r="Z54" s="19"/>
    </row>
    <row r="55" ht="22.5" customHeight="1">
      <c r="A55" s="54" t="s">
        <v>297</v>
      </c>
      <c r="B55" s="54" t="s">
        <v>11</v>
      </c>
      <c r="C55" s="54" t="s">
        <v>298</v>
      </c>
      <c r="D55" s="52" t="s">
        <v>196</v>
      </c>
      <c r="E55" s="44" t="s">
        <v>328</v>
      </c>
      <c r="F55" s="53">
        <v>0.0</v>
      </c>
      <c r="G55" s="53">
        <v>0.0</v>
      </c>
      <c r="H55" s="46">
        <v>0.0</v>
      </c>
      <c r="I55" s="47" t="str">
        <f t="shared" si="4"/>
        <v>#REF!</v>
      </c>
      <c r="J55" s="47" t="str">
        <f t="shared" si="5"/>
        <v>#REF!</v>
      </c>
      <c r="K55" s="47" t="str">
        <f t="shared" si="6"/>
        <v>#REF!</v>
      </c>
      <c r="L55" s="47" t="str">
        <f t="shared" si="7"/>
        <v>#REF!</v>
      </c>
      <c r="M55" s="49" t="str">
        <f t="shared" si="8"/>
        <v>#REF!</v>
      </c>
      <c r="N55" s="49" t="str">
        <f t="shared" si="9"/>
        <v>#REF!</v>
      </c>
      <c r="O55" s="49" t="str">
        <f t="shared" si="10"/>
        <v>#REF!</v>
      </c>
      <c r="P55" s="51" t="str">
        <f t="shared" si="16"/>
        <v>#REF!</v>
      </c>
      <c r="Q55" s="51" t="str">
        <f t="shared" si="11"/>
        <v>#REF!</v>
      </c>
      <c r="R55" s="51" t="str">
        <f t="shared" si="12"/>
        <v>#REF!</v>
      </c>
      <c r="S55" s="51" t="str">
        <f t="shared" si="13"/>
        <v>#REF!</v>
      </c>
      <c r="T55" s="19"/>
      <c r="U55" s="19"/>
      <c r="V55" s="19"/>
      <c r="W55" s="19"/>
      <c r="X55" s="19"/>
      <c r="Y55" s="19"/>
      <c r="Z55" s="19"/>
    </row>
    <row r="56" ht="15.75" customHeight="1">
      <c r="A56" s="54" t="s">
        <v>297</v>
      </c>
      <c r="B56" s="54" t="s">
        <v>11</v>
      </c>
      <c r="C56" s="54" t="s">
        <v>298</v>
      </c>
      <c r="D56" s="52" t="s">
        <v>184</v>
      </c>
      <c r="E56" s="44" t="s">
        <v>185</v>
      </c>
      <c r="F56" s="53">
        <v>1738.16</v>
      </c>
      <c r="G56" s="53">
        <v>453.19</v>
      </c>
      <c r="H56" s="46">
        <v>1.1222478179067045E-5</v>
      </c>
      <c r="I56" s="47" t="str">
        <f t="shared" si="4"/>
        <v>#REF!</v>
      </c>
      <c r="J56" s="47" t="str">
        <f t="shared" si="5"/>
        <v>#REF!</v>
      </c>
      <c r="K56" s="47" t="str">
        <f t="shared" si="6"/>
        <v>#REF!</v>
      </c>
      <c r="L56" s="47" t="str">
        <f t="shared" si="7"/>
        <v>#REF!</v>
      </c>
      <c r="M56" s="49" t="str">
        <f t="shared" si="8"/>
        <v>#REF!</v>
      </c>
      <c r="N56" s="49" t="str">
        <f t="shared" si="9"/>
        <v>#REF!</v>
      </c>
      <c r="O56" s="49" t="str">
        <f t="shared" si="10"/>
        <v>#REF!</v>
      </c>
      <c r="P56" s="51" t="str">
        <f t="shared" si="16"/>
        <v>#REF!</v>
      </c>
      <c r="Q56" s="51" t="str">
        <f t="shared" si="11"/>
        <v>#REF!</v>
      </c>
      <c r="R56" s="51" t="str">
        <f t="shared" si="12"/>
        <v>#REF!</v>
      </c>
      <c r="S56" s="51" t="str">
        <f t="shared" si="13"/>
        <v>#REF!</v>
      </c>
      <c r="T56" s="19"/>
      <c r="U56" s="19"/>
      <c r="V56" s="19"/>
      <c r="W56" s="19"/>
      <c r="X56" s="19"/>
      <c r="Y56" s="19"/>
      <c r="Z56" s="19"/>
    </row>
    <row r="57" ht="15.75" customHeight="1">
      <c r="A57" s="54" t="s">
        <v>297</v>
      </c>
      <c r="B57" s="54" t="s">
        <v>11</v>
      </c>
      <c r="C57" s="54" t="s">
        <v>298</v>
      </c>
      <c r="D57" s="52" t="s">
        <v>21</v>
      </c>
      <c r="E57" s="44" t="s">
        <v>22</v>
      </c>
      <c r="F57" s="53">
        <v>538330.0</v>
      </c>
      <c r="G57" s="53">
        <v>140358.6</v>
      </c>
      <c r="H57" s="46">
        <v>0.0034757425542741535</v>
      </c>
      <c r="I57" s="47" t="str">
        <f t="shared" si="4"/>
        <v>#REF!</v>
      </c>
      <c r="J57" s="47" t="str">
        <f t="shared" si="5"/>
        <v>#REF!</v>
      </c>
      <c r="K57" s="47" t="str">
        <f t="shared" si="6"/>
        <v>#REF!</v>
      </c>
      <c r="L57" s="47" t="str">
        <f t="shared" si="7"/>
        <v>#REF!</v>
      </c>
      <c r="M57" s="49" t="str">
        <f t="shared" si="8"/>
        <v>#REF!</v>
      </c>
      <c r="N57" s="49" t="str">
        <f t="shared" si="9"/>
        <v>#REF!</v>
      </c>
      <c r="O57" s="49" t="str">
        <f t="shared" si="10"/>
        <v>#REF!</v>
      </c>
      <c r="P57" s="51" t="str">
        <f t="shared" si="16"/>
        <v>#REF!</v>
      </c>
      <c r="Q57" s="51" t="str">
        <f t="shared" si="11"/>
        <v>#REF!</v>
      </c>
      <c r="R57" s="51" t="str">
        <f t="shared" si="12"/>
        <v>#REF!</v>
      </c>
      <c r="S57" s="51" t="str">
        <f t="shared" si="13"/>
        <v>#REF!</v>
      </c>
      <c r="T57" s="19"/>
      <c r="U57" s="19"/>
      <c r="V57" s="19"/>
      <c r="W57" s="19"/>
      <c r="X57" s="19"/>
      <c r="Y57" s="19"/>
      <c r="Z57" s="19"/>
    </row>
    <row r="58" ht="15.75" customHeight="1">
      <c r="A58" s="54" t="s">
        <v>297</v>
      </c>
      <c r="B58" s="54" t="s">
        <v>11</v>
      </c>
      <c r="C58" s="54" t="s">
        <v>298</v>
      </c>
      <c r="D58" s="52" t="s">
        <v>39</v>
      </c>
      <c r="E58" s="44" t="s">
        <v>40</v>
      </c>
      <c r="F58" s="53">
        <v>0.0</v>
      </c>
      <c r="G58" s="53">
        <v>0.0</v>
      </c>
      <c r="H58" s="46">
        <v>0.0</v>
      </c>
      <c r="I58" s="47" t="str">
        <f t="shared" si="4"/>
        <v>#REF!</v>
      </c>
      <c r="J58" s="47" t="str">
        <f t="shared" si="5"/>
        <v>#REF!</v>
      </c>
      <c r="K58" s="47" t="str">
        <f t="shared" si="6"/>
        <v>#REF!</v>
      </c>
      <c r="L58" s="47" t="str">
        <f t="shared" si="7"/>
        <v>#REF!</v>
      </c>
      <c r="M58" s="49" t="str">
        <f t="shared" si="8"/>
        <v>#REF!</v>
      </c>
      <c r="N58" s="49" t="str">
        <f t="shared" si="9"/>
        <v>#REF!</v>
      </c>
      <c r="O58" s="49" t="str">
        <f t="shared" si="10"/>
        <v>#REF!</v>
      </c>
      <c r="P58" s="51" t="str">
        <f t="shared" si="16"/>
        <v>#REF!</v>
      </c>
      <c r="Q58" s="51" t="str">
        <f t="shared" si="11"/>
        <v>#REF!</v>
      </c>
      <c r="R58" s="51" t="str">
        <f t="shared" si="12"/>
        <v>#REF!</v>
      </c>
      <c r="S58" s="51" t="str">
        <f t="shared" si="13"/>
        <v>#REF!</v>
      </c>
      <c r="T58" s="19"/>
      <c r="U58" s="19"/>
      <c r="V58" s="19"/>
      <c r="W58" s="19"/>
      <c r="X58" s="19"/>
      <c r="Y58" s="19"/>
      <c r="Z58" s="19"/>
    </row>
    <row r="59" ht="15.75" customHeight="1">
      <c r="A59" s="54" t="s">
        <v>299</v>
      </c>
      <c r="B59" s="54" t="s">
        <v>11</v>
      </c>
      <c r="C59" s="54" t="s">
        <v>300</v>
      </c>
      <c r="D59" s="52" t="s">
        <v>13</v>
      </c>
      <c r="E59" s="44" t="s">
        <v>14</v>
      </c>
      <c r="F59" s="53">
        <v>6.172587255E7</v>
      </c>
      <c r="G59" s="53">
        <v>4070927.36</v>
      </c>
      <c r="H59" s="46">
        <v>0.9604387833842285</v>
      </c>
      <c r="I59" s="47" t="str">
        <f t="shared" si="4"/>
        <v>#REF!</v>
      </c>
      <c r="J59" s="47" t="str">
        <f t="shared" si="5"/>
        <v>#REF!</v>
      </c>
      <c r="K59" s="47" t="str">
        <f t="shared" si="6"/>
        <v>#REF!</v>
      </c>
      <c r="L59" s="47" t="str">
        <f t="shared" si="7"/>
        <v>#REF!</v>
      </c>
      <c r="M59" s="49" t="str">
        <f t="shared" si="8"/>
        <v>#REF!</v>
      </c>
      <c r="N59" s="49" t="str">
        <f t="shared" si="9"/>
        <v>#REF!</v>
      </c>
      <c r="O59" s="49" t="str">
        <f t="shared" si="10"/>
        <v>#REF!</v>
      </c>
      <c r="P59" s="51" t="str">
        <f t="shared" si="16"/>
        <v>#REF!</v>
      </c>
      <c r="Q59" s="51" t="str">
        <f t="shared" si="11"/>
        <v>#REF!</v>
      </c>
      <c r="R59" s="51" t="str">
        <f t="shared" si="12"/>
        <v>#REF!</v>
      </c>
      <c r="S59" s="51" t="str">
        <f t="shared" si="13"/>
        <v>#REF!</v>
      </c>
      <c r="T59" s="19"/>
      <c r="U59" s="19"/>
      <c r="V59" s="19"/>
      <c r="W59" s="19"/>
      <c r="X59" s="19"/>
      <c r="Y59" s="19"/>
      <c r="Z59" s="19"/>
    </row>
    <row r="60" ht="15.75" customHeight="1">
      <c r="A60" s="54" t="s">
        <v>299</v>
      </c>
      <c r="B60" s="54" t="s">
        <v>11</v>
      </c>
      <c r="C60" s="54" t="s">
        <v>300</v>
      </c>
      <c r="D60" s="52" t="s">
        <v>31</v>
      </c>
      <c r="E60" s="44" t="s">
        <v>32</v>
      </c>
      <c r="F60" s="53">
        <v>0.0</v>
      </c>
      <c r="G60" s="53">
        <v>0.0</v>
      </c>
      <c r="H60" s="46">
        <v>0.0</v>
      </c>
      <c r="I60" s="47" t="str">
        <f t="shared" si="4"/>
        <v>#REF!</v>
      </c>
      <c r="J60" s="47" t="str">
        <f t="shared" si="5"/>
        <v>#REF!</v>
      </c>
      <c r="K60" s="47" t="str">
        <f t="shared" si="6"/>
        <v>#REF!</v>
      </c>
      <c r="L60" s="47" t="str">
        <f t="shared" si="7"/>
        <v>#REF!</v>
      </c>
      <c r="M60" s="49" t="str">
        <f t="shared" si="8"/>
        <v>#REF!</v>
      </c>
      <c r="N60" s="49" t="str">
        <f t="shared" si="9"/>
        <v>#REF!</v>
      </c>
      <c r="O60" s="49" t="str">
        <f t="shared" si="10"/>
        <v>#REF!</v>
      </c>
      <c r="P60" s="51" t="str">
        <f t="shared" si="16"/>
        <v>#REF!</v>
      </c>
      <c r="Q60" s="51" t="str">
        <f t="shared" si="11"/>
        <v>#REF!</v>
      </c>
      <c r="R60" s="51" t="str">
        <f t="shared" si="12"/>
        <v>#REF!</v>
      </c>
      <c r="S60" s="51" t="str">
        <f t="shared" si="13"/>
        <v>#REF!</v>
      </c>
      <c r="T60" s="19"/>
      <c r="U60" s="19"/>
      <c r="V60" s="19"/>
      <c r="W60" s="19"/>
      <c r="X60" s="19"/>
      <c r="Y60" s="19"/>
      <c r="Z60" s="19"/>
    </row>
    <row r="61" ht="15.75" customHeight="1">
      <c r="A61" s="54" t="s">
        <v>299</v>
      </c>
      <c r="B61" s="54" t="s">
        <v>11</v>
      </c>
      <c r="C61" s="54" t="s">
        <v>300</v>
      </c>
      <c r="D61" s="52" t="s">
        <v>33</v>
      </c>
      <c r="E61" s="44" t="s">
        <v>34</v>
      </c>
      <c r="F61" s="53">
        <v>63018.15</v>
      </c>
      <c r="G61" s="53">
        <v>4156.15</v>
      </c>
      <c r="H61" s="46">
        <v>9.80546289857588E-4</v>
      </c>
      <c r="I61" s="47" t="str">
        <f t="shared" si="4"/>
        <v>#REF!</v>
      </c>
      <c r="J61" s="47" t="str">
        <f t="shared" si="5"/>
        <v>#REF!</v>
      </c>
      <c r="K61" s="47" t="str">
        <f t="shared" si="6"/>
        <v>#REF!</v>
      </c>
      <c r="L61" s="47" t="str">
        <f t="shared" si="7"/>
        <v>#REF!</v>
      </c>
      <c r="M61" s="49" t="str">
        <f t="shared" si="8"/>
        <v>#REF!</v>
      </c>
      <c r="N61" s="49" t="str">
        <f t="shared" si="9"/>
        <v>#REF!</v>
      </c>
      <c r="O61" s="49" t="str">
        <f t="shared" si="10"/>
        <v>#REF!</v>
      </c>
      <c r="P61" s="51" t="str">
        <f t="shared" si="16"/>
        <v>#REF!</v>
      </c>
      <c r="Q61" s="51" t="str">
        <f t="shared" si="11"/>
        <v>#REF!</v>
      </c>
      <c r="R61" s="51" t="str">
        <f t="shared" si="12"/>
        <v>#REF!</v>
      </c>
      <c r="S61" s="51" t="str">
        <f t="shared" si="13"/>
        <v>#REF!</v>
      </c>
      <c r="T61" s="19"/>
      <c r="U61" s="19"/>
      <c r="V61" s="19"/>
      <c r="W61" s="19"/>
      <c r="X61" s="19"/>
      <c r="Y61" s="19"/>
      <c r="Z61" s="19"/>
    </row>
    <row r="62" ht="15.75" customHeight="1">
      <c r="A62" s="54" t="s">
        <v>299</v>
      </c>
      <c r="B62" s="54" t="s">
        <v>11</v>
      </c>
      <c r="C62" s="54" t="s">
        <v>300</v>
      </c>
      <c r="D62" s="52" t="s">
        <v>148</v>
      </c>
      <c r="E62" s="44" t="s">
        <v>149</v>
      </c>
      <c r="F62" s="53">
        <v>0.0</v>
      </c>
      <c r="G62" s="53">
        <v>0.0</v>
      </c>
      <c r="H62" s="46">
        <v>0.0</v>
      </c>
      <c r="I62" s="47" t="str">
        <f t="shared" si="4"/>
        <v>#REF!</v>
      </c>
      <c r="J62" s="47" t="str">
        <f t="shared" si="5"/>
        <v>#REF!</v>
      </c>
      <c r="K62" s="47" t="str">
        <f t="shared" si="6"/>
        <v>#REF!</v>
      </c>
      <c r="L62" s="47" t="str">
        <f t="shared" si="7"/>
        <v>#REF!</v>
      </c>
      <c r="M62" s="49" t="str">
        <f t="shared" si="8"/>
        <v>#REF!</v>
      </c>
      <c r="N62" s="49" t="str">
        <f t="shared" si="9"/>
        <v>#REF!</v>
      </c>
      <c r="O62" s="49" t="str">
        <f t="shared" si="10"/>
        <v>#REF!</v>
      </c>
      <c r="P62" s="51" t="str">
        <f t="shared" si="16"/>
        <v>#REF!</v>
      </c>
      <c r="Q62" s="51" t="str">
        <f t="shared" si="11"/>
        <v>#REF!</v>
      </c>
      <c r="R62" s="51" t="str">
        <f t="shared" si="12"/>
        <v>#REF!</v>
      </c>
      <c r="S62" s="51" t="str">
        <f t="shared" si="13"/>
        <v>#REF!</v>
      </c>
      <c r="T62" s="19"/>
      <c r="U62" s="19"/>
      <c r="V62" s="19"/>
      <c r="W62" s="19"/>
      <c r="X62" s="19"/>
      <c r="Y62" s="19"/>
      <c r="Z62" s="19"/>
    </row>
    <row r="63" ht="22.5" customHeight="1">
      <c r="A63" s="54" t="s">
        <v>299</v>
      </c>
      <c r="B63" s="54" t="s">
        <v>11</v>
      </c>
      <c r="C63" s="54" t="s">
        <v>300</v>
      </c>
      <c r="D63" s="52" t="s">
        <v>64</v>
      </c>
      <c r="E63" s="44" t="s">
        <v>65</v>
      </c>
      <c r="F63" s="53">
        <v>1865702.43</v>
      </c>
      <c r="G63" s="53">
        <v>123046.28</v>
      </c>
      <c r="H63" s="46">
        <v>0.029029852442745238</v>
      </c>
      <c r="I63" s="47" t="str">
        <f t="shared" si="4"/>
        <v>#REF!</v>
      </c>
      <c r="J63" s="47" t="str">
        <f t="shared" si="5"/>
        <v>#REF!</v>
      </c>
      <c r="K63" s="47" t="str">
        <f t="shared" si="6"/>
        <v>#REF!</v>
      </c>
      <c r="L63" s="47" t="str">
        <f t="shared" si="7"/>
        <v>#REF!</v>
      </c>
      <c r="M63" s="49" t="str">
        <f t="shared" si="8"/>
        <v>#REF!</v>
      </c>
      <c r="N63" s="49" t="str">
        <f t="shared" si="9"/>
        <v>#REF!</v>
      </c>
      <c r="O63" s="49" t="str">
        <f t="shared" si="10"/>
        <v>#REF!</v>
      </c>
      <c r="P63" s="51" t="str">
        <f t="shared" si="16"/>
        <v>#REF!</v>
      </c>
      <c r="Q63" s="51" t="str">
        <f t="shared" si="11"/>
        <v>#REF!</v>
      </c>
      <c r="R63" s="51" t="str">
        <f t="shared" si="12"/>
        <v>#REF!</v>
      </c>
      <c r="S63" s="51" t="str">
        <f t="shared" si="13"/>
        <v>#REF!</v>
      </c>
      <c r="T63" s="19"/>
      <c r="U63" s="19"/>
      <c r="V63" s="19"/>
      <c r="W63" s="19"/>
      <c r="X63" s="19"/>
      <c r="Y63" s="19"/>
      <c r="Z63" s="19"/>
    </row>
    <row r="64" ht="15.75" customHeight="1">
      <c r="A64" s="54" t="s">
        <v>299</v>
      </c>
      <c r="B64" s="54" t="s">
        <v>11</v>
      </c>
      <c r="C64" s="54" t="s">
        <v>300</v>
      </c>
      <c r="D64" s="52" t="s">
        <v>17</v>
      </c>
      <c r="E64" s="44" t="s">
        <v>327</v>
      </c>
      <c r="F64" s="53">
        <v>353963.68</v>
      </c>
      <c r="G64" s="53">
        <v>23344.51</v>
      </c>
      <c r="H64" s="46">
        <v>0.005507584293863569</v>
      </c>
      <c r="I64" s="47" t="str">
        <f t="shared" si="4"/>
        <v>#REF!</v>
      </c>
      <c r="J64" s="47" t="str">
        <f t="shared" si="5"/>
        <v>#REF!</v>
      </c>
      <c r="K64" s="47" t="str">
        <f t="shared" si="6"/>
        <v>#REF!</v>
      </c>
      <c r="L64" s="47" t="str">
        <f t="shared" si="7"/>
        <v>#REF!</v>
      </c>
      <c r="M64" s="49" t="str">
        <f t="shared" si="8"/>
        <v>#REF!</v>
      </c>
      <c r="N64" s="49" t="str">
        <f t="shared" si="9"/>
        <v>#REF!</v>
      </c>
      <c r="O64" s="49" t="str">
        <f t="shared" si="10"/>
        <v>#REF!</v>
      </c>
      <c r="P64" s="51" t="str">
        <f t="shared" si="16"/>
        <v>#REF!</v>
      </c>
      <c r="Q64" s="51" t="str">
        <f t="shared" si="11"/>
        <v>#REF!</v>
      </c>
      <c r="R64" s="51" t="str">
        <f t="shared" si="12"/>
        <v>#REF!</v>
      </c>
      <c r="S64" s="51" t="str">
        <f t="shared" si="13"/>
        <v>#REF!</v>
      </c>
      <c r="T64" s="19"/>
      <c r="U64" s="19"/>
      <c r="V64" s="19"/>
      <c r="W64" s="19"/>
      <c r="X64" s="19"/>
      <c r="Y64" s="19"/>
      <c r="Z64" s="19"/>
    </row>
    <row r="65" ht="15.75" customHeight="1">
      <c r="A65" s="54" t="s">
        <v>299</v>
      </c>
      <c r="B65" s="54" t="s">
        <v>11</v>
      </c>
      <c r="C65" s="54" t="s">
        <v>300</v>
      </c>
      <c r="D65" s="52" t="s">
        <v>19</v>
      </c>
      <c r="E65" s="44" t="s">
        <v>20</v>
      </c>
      <c r="F65" s="53">
        <v>34675.83</v>
      </c>
      <c r="G65" s="53">
        <v>2286.93</v>
      </c>
      <c r="H65" s="46">
        <v>5.395470424668519E-4</v>
      </c>
      <c r="I65" s="47" t="str">
        <f t="shared" si="4"/>
        <v>#REF!</v>
      </c>
      <c r="J65" s="47" t="str">
        <f t="shared" si="5"/>
        <v>#REF!</v>
      </c>
      <c r="K65" s="47" t="str">
        <f t="shared" si="6"/>
        <v>#REF!</v>
      </c>
      <c r="L65" s="47" t="str">
        <f t="shared" si="7"/>
        <v>#REF!</v>
      </c>
      <c r="M65" s="49" t="str">
        <f t="shared" si="8"/>
        <v>#REF!</v>
      </c>
      <c r="N65" s="49" t="str">
        <f t="shared" si="9"/>
        <v>#REF!</v>
      </c>
      <c r="O65" s="49" t="str">
        <f t="shared" si="10"/>
        <v>#REF!</v>
      </c>
      <c r="P65" s="51" t="str">
        <f t="shared" si="16"/>
        <v>#REF!</v>
      </c>
      <c r="Q65" s="51" t="str">
        <f t="shared" si="11"/>
        <v>#REF!</v>
      </c>
      <c r="R65" s="51" t="str">
        <f t="shared" si="12"/>
        <v>#REF!</v>
      </c>
      <c r="S65" s="51" t="str">
        <f t="shared" si="13"/>
        <v>#REF!</v>
      </c>
      <c r="T65" s="19"/>
      <c r="U65" s="19"/>
      <c r="V65" s="19"/>
      <c r="W65" s="19"/>
      <c r="X65" s="19"/>
      <c r="Y65" s="19"/>
      <c r="Z65" s="19"/>
    </row>
    <row r="66" ht="15.75" customHeight="1">
      <c r="A66" s="54" t="s">
        <v>299</v>
      </c>
      <c r="B66" s="54" t="s">
        <v>11</v>
      </c>
      <c r="C66" s="54" t="s">
        <v>300</v>
      </c>
      <c r="D66" s="52" t="s">
        <v>21</v>
      </c>
      <c r="E66" s="44" t="s">
        <v>22</v>
      </c>
      <c r="F66" s="53">
        <v>225176.36</v>
      </c>
      <c r="G66" s="53">
        <v>14850.77</v>
      </c>
      <c r="H66" s="46">
        <v>0.0035036865468382767</v>
      </c>
      <c r="I66" s="47" t="str">
        <f t="shared" si="4"/>
        <v>#REF!</v>
      </c>
      <c r="J66" s="47" t="str">
        <f t="shared" si="5"/>
        <v>#REF!</v>
      </c>
      <c r="K66" s="47" t="str">
        <f t="shared" si="6"/>
        <v>#REF!</v>
      </c>
      <c r="L66" s="47" t="str">
        <f t="shared" si="7"/>
        <v>#REF!</v>
      </c>
      <c r="M66" s="49" t="str">
        <f t="shared" si="8"/>
        <v>#REF!</v>
      </c>
      <c r="N66" s="49" t="str">
        <f t="shared" si="9"/>
        <v>#REF!</v>
      </c>
      <c r="O66" s="49" t="str">
        <f t="shared" si="10"/>
        <v>#REF!</v>
      </c>
      <c r="P66" s="51" t="str">
        <f t="shared" si="16"/>
        <v>#REF!</v>
      </c>
      <c r="Q66" s="51" t="str">
        <f t="shared" si="11"/>
        <v>#REF!</v>
      </c>
      <c r="R66" s="51" t="str">
        <f t="shared" si="12"/>
        <v>#REF!</v>
      </c>
      <c r="S66" s="51" t="str">
        <f t="shared" si="13"/>
        <v>#REF!</v>
      </c>
      <c r="T66" s="19"/>
      <c r="U66" s="19"/>
      <c r="V66" s="19"/>
      <c r="W66" s="19"/>
      <c r="X66" s="19"/>
      <c r="Y66" s="19"/>
      <c r="Z66" s="19"/>
    </row>
    <row r="67" ht="15.75" customHeight="1">
      <c r="A67" s="54" t="s">
        <v>301</v>
      </c>
      <c r="B67" s="54" t="s">
        <v>11</v>
      </c>
      <c r="C67" s="54" t="s">
        <v>302</v>
      </c>
      <c r="D67" s="52" t="s">
        <v>13</v>
      </c>
      <c r="E67" s="44" t="s">
        <v>14</v>
      </c>
      <c r="F67" s="53">
        <v>1652999.24</v>
      </c>
      <c r="G67" s="53">
        <v>3.4164987E7</v>
      </c>
      <c r="H67" s="46">
        <v>0.9631386564879625</v>
      </c>
      <c r="I67" s="47" t="str">
        <f t="shared" si="4"/>
        <v>#REF!</v>
      </c>
      <c r="J67" s="47" t="str">
        <f t="shared" si="5"/>
        <v>#REF!</v>
      </c>
      <c r="K67" s="47" t="str">
        <f t="shared" si="6"/>
        <v>#REF!</v>
      </c>
      <c r="L67" s="47" t="str">
        <f t="shared" si="7"/>
        <v>#REF!</v>
      </c>
      <c r="M67" s="49">
        <f t="shared" si="8"/>
        <v>1652999.24</v>
      </c>
      <c r="N67" s="49" t="str">
        <f t="shared" si="9"/>
        <v>#REF!</v>
      </c>
      <c r="O67" s="49" t="str">
        <f t="shared" si="10"/>
        <v>#REF!</v>
      </c>
      <c r="P67" s="51">
        <v>0.0</v>
      </c>
      <c r="Q67" s="51">
        <f t="shared" si="11"/>
        <v>0</v>
      </c>
      <c r="R67" s="51">
        <f t="shared" si="12"/>
        <v>1652999.24</v>
      </c>
      <c r="S67" s="51">
        <f t="shared" si="13"/>
        <v>0</v>
      </c>
      <c r="T67" s="19"/>
      <c r="U67" s="19"/>
      <c r="V67" s="19"/>
      <c r="W67" s="19"/>
      <c r="X67" s="19"/>
      <c r="Y67" s="19"/>
      <c r="Z67" s="19"/>
    </row>
    <row r="68" ht="15.75" customHeight="1">
      <c r="A68" s="54" t="s">
        <v>301</v>
      </c>
      <c r="B68" s="54" t="s">
        <v>11</v>
      </c>
      <c r="C68" s="54" t="s">
        <v>302</v>
      </c>
      <c r="D68" s="52" t="s">
        <v>15</v>
      </c>
      <c r="E68" s="44" t="s">
        <v>16</v>
      </c>
      <c r="F68" s="53">
        <v>11072.48</v>
      </c>
      <c r="G68" s="53">
        <v>228851.4</v>
      </c>
      <c r="H68" s="46">
        <v>0.006451505392821496</v>
      </c>
      <c r="I68" s="47" t="str">
        <f t="shared" si="4"/>
        <v>#REF!</v>
      </c>
      <c r="J68" s="47" t="str">
        <f t="shared" si="5"/>
        <v>#REF!</v>
      </c>
      <c r="K68" s="47" t="str">
        <f t="shared" si="6"/>
        <v>#REF!</v>
      </c>
      <c r="L68" s="47" t="str">
        <f t="shared" si="7"/>
        <v>#REF!</v>
      </c>
      <c r="M68" s="49">
        <f t="shared" si="8"/>
        <v>11072.48</v>
      </c>
      <c r="N68" s="49" t="str">
        <f t="shared" si="9"/>
        <v>#REF!</v>
      </c>
      <c r="O68" s="49" t="str">
        <f t="shared" si="10"/>
        <v>#REF!</v>
      </c>
      <c r="P68" s="51">
        <v>0.0</v>
      </c>
      <c r="Q68" s="51">
        <f t="shared" si="11"/>
        <v>0</v>
      </c>
      <c r="R68" s="51">
        <f t="shared" si="12"/>
        <v>11072.48</v>
      </c>
      <c r="S68" s="51">
        <f t="shared" si="13"/>
        <v>0</v>
      </c>
      <c r="T68" s="19"/>
      <c r="U68" s="19"/>
      <c r="V68" s="19"/>
      <c r="W68" s="19"/>
      <c r="X68" s="19"/>
      <c r="Y68" s="19"/>
      <c r="Z68" s="19"/>
    </row>
    <row r="69" ht="15.75" customHeight="1">
      <c r="A69" s="54" t="s">
        <v>301</v>
      </c>
      <c r="B69" s="54" t="s">
        <v>11</v>
      </c>
      <c r="C69" s="54" t="s">
        <v>302</v>
      </c>
      <c r="D69" s="52" t="s">
        <v>31</v>
      </c>
      <c r="E69" s="44" t="s">
        <v>32</v>
      </c>
      <c r="F69" s="53">
        <v>2202.51</v>
      </c>
      <c r="G69" s="53">
        <v>45522.55</v>
      </c>
      <c r="H69" s="46">
        <v>0.0012833173004370543</v>
      </c>
      <c r="I69" s="47" t="str">
        <f t="shared" si="4"/>
        <v>#REF!</v>
      </c>
      <c r="J69" s="47" t="str">
        <f t="shared" si="5"/>
        <v>#REF!</v>
      </c>
      <c r="K69" s="47" t="str">
        <f t="shared" si="6"/>
        <v>#REF!</v>
      </c>
      <c r="L69" s="47" t="str">
        <f t="shared" si="7"/>
        <v>#REF!</v>
      </c>
      <c r="M69" s="49">
        <f t="shared" si="8"/>
        <v>2202.51</v>
      </c>
      <c r="N69" s="49" t="str">
        <f t="shared" si="9"/>
        <v>#REF!</v>
      </c>
      <c r="O69" s="49" t="str">
        <f t="shared" si="10"/>
        <v>#REF!</v>
      </c>
      <c r="P69" s="51">
        <v>0.0</v>
      </c>
      <c r="Q69" s="51">
        <f t="shared" si="11"/>
        <v>0</v>
      </c>
      <c r="R69" s="51">
        <f t="shared" si="12"/>
        <v>2202.51</v>
      </c>
      <c r="S69" s="51">
        <f t="shared" si="13"/>
        <v>0</v>
      </c>
      <c r="T69" s="19"/>
      <c r="U69" s="19"/>
      <c r="V69" s="19"/>
      <c r="W69" s="19"/>
      <c r="X69" s="19"/>
      <c r="Y69" s="19"/>
      <c r="Z69" s="19"/>
    </row>
    <row r="70" ht="15.75" customHeight="1">
      <c r="A70" s="54" t="s">
        <v>301</v>
      </c>
      <c r="B70" s="54" t="s">
        <v>11</v>
      </c>
      <c r="C70" s="54" t="s">
        <v>302</v>
      </c>
      <c r="D70" s="52" t="s">
        <v>33</v>
      </c>
      <c r="E70" s="44" t="s">
        <v>34</v>
      </c>
      <c r="F70" s="53">
        <v>8450.51</v>
      </c>
      <c r="G70" s="53">
        <v>174659.19</v>
      </c>
      <c r="H70" s="46">
        <v>0.00492378499099497</v>
      </c>
      <c r="I70" s="47" t="str">
        <f t="shared" si="4"/>
        <v>#REF!</v>
      </c>
      <c r="J70" s="47" t="str">
        <f t="shared" si="5"/>
        <v>#REF!</v>
      </c>
      <c r="K70" s="47" t="str">
        <f t="shared" si="6"/>
        <v>#REF!</v>
      </c>
      <c r="L70" s="47" t="str">
        <f t="shared" si="7"/>
        <v>#REF!</v>
      </c>
      <c r="M70" s="49">
        <f t="shared" si="8"/>
        <v>8450.51</v>
      </c>
      <c r="N70" s="49" t="str">
        <f t="shared" si="9"/>
        <v>#REF!</v>
      </c>
      <c r="O70" s="49" t="str">
        <f t="shared" si="10"/>
        <v>#REF!</v>
      </c>
      <c r="P70" s="51">
        <v>0.0</v>
      </c>
      <c r="Q70" s="51">
        <f t="shared" si="11"/>
        <v>0</v>
      </c>
      <c r="R70" s="51">
        <f t="shared" si="12"/>
        <v>8450.51</v>
      </c>
      <c r="S70" s="51">
        <f t="shared" si="13"/>
        <v>0</v>
      </c>
      <c r="T70" s="19"/>
      <c r="U70" s="19"/>
      <c r="V70" s="19"/>
      <c r="W70" s="19"/>
      <c r="X70" s="19"/>
      <c r="Y70" s="19"/>
      <c r="Z70" s="19"/>
    </row>
    <row r="71" ht="15.75" customHeight="1">
      <c r="A71" s="54" t="s">
        <v>301</v>
      </c>
      <c r="B71" s="54" t="s">
        <v>11</v>
      </c>
      <c r="C71" s="54" t="s">
        <v>302</v>
      </c>
      <c r="D71" s="52" t="s">
        <v>148</v>
      </c>
      <c r="E71" s="44" t="s">
        <v>149</v>
      </c>
      <c r="F71" s="53">
        <v>91.16</v>
      </c>
      <c r="G71" s="53">
        <v>1884.11</v>
      </c>
      <c r="H71" s="46">
        <v>5.3115402476193915E-5</v>
      </c>
      <c r="I71" s="47" t="str">
        <f t="shared" si="4"/>
        <v>#REF!</v>
      </c>
      <c r="J71" s="47" t="str">
        <f t="shared" si="5"/>
        <v>#REF!</v>
      </c>
      <c r="K71" s="47" t="str">
        <f t="shared" si="6"/>
        <v>#REF!</v>
      </c>
      <c r="L71" s="47" t="str">
        <f t="shared" si="7"/>
        <v>#REF!</v>
      </c>
      <c r="M71" s="49">
        <f t="shared" si="8"/>
        <v>91.16</v>
      </c>
      <c r="N71" s="49" t="str">
        <f t="shared" si="9"/>
        <v>#REF!</v>
      </c>
      <c r="O71" s="49" t="str">
        <f t="shared" si="10"/>
        <v>#REF!</v>
      </c>
      <c r="P71" s="51">
        <v>0.0</v>
      </c>
      <c r="Q71" s="51">
        <f t="shared" si="11"/>
        <v>0</v>
      </c>
      <c r="R71" s="51">
        <f t="shared" si="12"/>
        <v>91.16</v>
      </c>
      <c r="S71" s="51">
        <f t="shared" si="13"/>
        <v>0</v>
      </c>
      <c r="T71" s="19"/>
      <c r="U71" s="19"/>
      <c r="V71" s="19"/>
      <c r="W71" s="19"/>
      <c r="X71" s="19"/>
      <c r="Y71" s="19"/>
      <c r="Z71" s="19"/>
    </row>
    <row r="72" ht="22.5" customHeight="1">
      <c r="A72" s="54" t="s">
        <v>301</v>
      </c>
      <c r="B72" s="54" t="s">
        <v>11</v>
      </c>
      <c r="C72" s="54" t="s">
        <v>302</v>
      </c>
      <c r="D72" s="52" t="s">
        <v>64</v>
      </c>
      <c r="E72" s="44" t="s">
        <v>65</v>
      </c>
      <c r="F72" s="53">
        <v>28147.59</v>
      </c>
      <c r="G72" s="53">
        <v>581767.89</v>
      </c>
      <c r="H72" s="46">
        <v>0.016400510877412146</v>
      </c>
      <c r="I72" s="47" t="str">
        <f t="shared" si="4"/>
        <v>#REF!</v>
      </c>
      <c r="J72" s="47" t="str">
        <f t="shared" si="5"/>
        <v>#REF!</v>
      </c>
      <c r="K72" s="47" t="str">
        <f t="shared" si="6"/>
        <v>#REF!</v>
      </c>
      <c r="L72" s="47" t="str">
        <f t="shared" si="7"/>
        <v>#REF!</v>
      </c>
      <c r="M72" s="49">
        <f t="shared" si="8"/>
        <v>28147.59</v>
      </c>
      <c r="N72" s="49" t="str">
        <f t="shared" si="9"/>
        <v>#REF!</v>
      </c>
      <c r="O72" s="49" t="str">
        <f t="shared" si="10"/>
        <v>#REF!</v>
      </c>
      <c r="P72" s="51">
        <v>0.0</v>
      </c>
      <c r="Q72" s="51">
        <f t="shared" si="11"/>
        <v>0</v>
      </c>
      <c r="R72" s="51">
        <f t="shared" si="12"/>
        <v>28147.59</v>
      </c>
      <c r="S72" s="51">
        <f t="shared" si="13"/>
        <v>0</v>
      </c>
      <c r="T72" s="19"/>
      <c r="U72" s="19"/>
      <c r="V72" s="19"/>
      <c r="W72" s="19"/>
      <c r="X72" s="19"/>
      <c r="Y72" s="19"/>
      <c r="Z72" s="19"/>
    </row>
    <row r="73" ht="15.75" customHeight="1">
      <c r="A73" s="54" t="s">
        <v>301</v>
      </c>
      <c r="B73" s="54" t="s">
        <v>11</v>
      </c>
      <c r="C73" s="54" t="s">
        <v>302</v>
      </c>
      <c r="D73" s="52" t="s">
        <v>17</v>
      </c>
      <c r="E73" s="44" t="s">
        <v>327</v>
      </c>
      <c r="F73" s="53">
        <v>7575.5</v>
      </c>
      <c r="G73" s="53">
        <v>156574.09</v>
      </c>
      <c r="H73" s="46">
        <v>0.004413950542545053</v>
      </c>
      <c r="I73" s="47" t="str">
        <f t="shared" si="4"/>
        <v>#REF!</v>
      </c>
      <c r="J73" s="47" t="str">
        <f t="shared" si="5"/>
        <v>#REF!</v>
      </c>
      <c r="K73" s="47" t="str">
        <f t="shared" si="6"/>
        <v>#REF!</v>
      </c>
      <c r="L73" s="47" t="str">
        <f t="shared" si="7"/>
        <v>#REF!</v>
      </c>
      <c r="M73" s="49">
        <f t="shared" si="8"/>
        <v>7575.5</v>
      </c>
      <c r="N73" s="49" t="str">
        <f t="shared" si="9"/>
        <v>#REF!</v>
      </c>
      <c r="O73" s="49" t="str">
        <f t="shared" si="10"/>
        <v>#REF!</v>
      </c>
      <c r="P73" s="51">
        <v>0.0</v>
      </c>
      <c r="Q73" s="51">
        <f t="shared" si="11"/>
        <v>0</v>
      </c>
      <c r="R73" s="51">
        <f t="shared" si="12"/>
        <v>7575.5</v>
      </c>
      <c r="S73" s="51">
        <f t="shared" si="13"/>
        <v>0</v>
      </c>
      <c r="T73" s="19"/>
      <c r="U73" s="19"/>
      <c r="V73" s="19"/>
      <c r="W73" s="19"/>
      <c r="X73" s="19"/>
      <c r="Y73" s="19"/>
      <c r="Z73" s="19"/>
    </row>
    <row r="74" ht="15.75" customHeight="1">
      <c r="A74" s="54" t="s">
        <v>301</v>
      </c>
      <c r="B74" s="54" t="s">
        <v>11</v>
      </c>
      <c r="C74" s="54" t="s">
        <v>302</v>
      </c>
      <c r="D74" s="52" t="s">
        <v>19</v>
      </c>
      <c r="E74" s="44" t="s">
        <v>20</v>
      </c>
      <c r="F74" s="53">
        <v>0.0</v>
      </c>
      <c r="G74" s="53">
        <v>0.0</v>
      </c>
      <c r="H74" s="46">
        <v>0.0</v>
      </c>
      <c r="I74" s="47" t="str">
        <f t="shared" si="4"/>
        <v>#REF!</v>
      </c>
      <c r="J74" s="47" t="str">
        <f t="shared" si="5"/>
        <v>#REF!</v>
      </c>
      <c r="K74" s="47" t="str">
        <f t="shared" si="6"/>
        <v>#REF!</v>
      </c>
      <c r="L74" s="47" t="str">
        <f t="shared" si="7"/>
        <v>#REF!</v>
      </c>
      <c r="M74" s="49">
        <f t="shared" si="8"/>
        <v>0</v>
      </c>
      <c r="N74" s="49" t="str">
        <f t="shared" si="9"/>
        <v>#REF!</v>
      </c>
      <c r="O74" s="49" t="str">
        <f t="shared" si="10"/>
        <v>#REF!</v>
      </c>
      <c r="P74" s="51">
        <v>0.0</v>
      </c>
      <c r="Q74" s="51">
        <f t="shared" si="11"/>
        <v>0</v>
      </c>
      <c r="R74" s="51">
        <f t="shared" si="12"/>
        <v>0</v>
      </c>
      <c r="S74" s="51">
        <f t="shared" si="13"/>
        <v>0</v>
      </c>
      <c r="T74" s="19"/>
      <c r="U74" s="19"/>
      <c r="V74" s="19"/>
      <c r="W74" s="19"/>
      <c r="X74" s="19"/>
      <c r="Y74" s="19"/>
      <c r="Z74" s="19"/>
    </row>
    <row r="75" ht="22.5" customHeight="1">
      <c r="A75" s="54" t="s">
        <v>301</v>
      </c>
      <c r="B75" s="54" t="s">
        <v>11</v>
      </c>
      <c r="C75" s="54" t="s">
        <v>302</v>
      </c>
      <c r="D75" s="52" t="s">
        <v>196</v>
      </c>
      <c r="E75" s="44" t="s">
        <v>328</v>
      </c>
      <c r="F75" s="53">
        <v>184.86</v>
      </c>
      <c r="G75" s="53">
        <v>3820.85</v>
      </c>
      <c r="H75" s="46">
        <v>1.0771076460892066E-4</v>
      </c>
      <c r="I75" s="47" t="str">
        <f t="shared" si="4"/>
        <v>#REF!</v>
      </c>
      <c r="J75" s="47" t="str">
        <f t="shared" si="5"/>
        <v>#REF!</v>
      </c>
      <c r="K75" s="47" t="str">
        <f t="shared" si="6"/>
        <v>#REF!</v>
      </c>
      <c r="L75" s="47" t="str">
        <f t="shared" si="7"/>
        <v>#REF!</v>
      </c>
      <c r="M75" s="49">
        <f t="shared" si="8"/>
        <v>184.86</v>
      </c>
      <c r="N75" s="49" t="str">
        <f t="shared" si="9"/>
        <v>#REF!</v>
      </c>
      <c r="O75" s="49" t="str">
        <f t="shared" si="10"/>
        <v>#REF!</v>
      </c>
      <c r="P75" s="51">
        <v>0.0</v>
      </c>
      <c r="Q75" s="51">
        <f t="shared" si="11"/>
        <v>0</v>
      </c>
      <c r="R75" s="51">
        <f t="shared" si="12"/>
        <v>184.86</v>
      </c>
      <c r="S75" s="51">
        <f t="shared" si="13"/>
        <v>0</v>
      </c>
      <c r="T75" s="19"/>
      <c r="U75" s="19"/>
      <c r="V75" s="19"/>
      <c r="W75" s="19"/>
      <c r="X75" s="19"/>
      <c r="Y75" s="19"/>
      <c r="Z75" s="19"/>
    </row>
    <row r="76" ht="15.75" customHeight="1">
      <c r="A76" s="54" t="s">
        <v>301</v>
      </c>
      <c r="B76" s="54" t="s">
        <v>11</v>
      </c>
      <c r="C76" s="54" t="s">
        <v>302</v>
      </c>
      <c r="D76" s="52" t="s">
        <v>184</v>
      </c>
      <c r="E76" s="44" t="s">
        <v>185</v>
      </c>
      <c r="F76" s="53">
        <v>0.0</v>
      </c>
      <c r="G76" s="53">
        <v>0.0</v>
      </c>
      <c r="H76" s="46">
        <v>0.0</v>
      </c>
      <c r="I76" s="47" t="str">
        <f t="shared" si="4"/>
        <v>#REF!</v>
      </c>
      <c r="J76" s="47" t="str">
        <f t="shared" si="5"/>
        <v>#REF!</v>
      </c>
      <c r="K76" s="47" t="str">
        <f t="shared" si="6"/>
        <v>#REF!</v>
      </c>
      <c r="L76" s="47" t="str">
        <f t="shared" si="7"/>
        <v>#REF!</v>
      </c>
      <c r="M76" s="49">
        <f t="shared" si="8"/>
        <v>0</v>
      </c>
      <c r="N76" s="49" t="str">
        <f t="shared" si="9"/>
        <v>#REF!</v>
      </c>
      <c r="O76" s="49" t="str">
        <f t="shared" si="10"/>
        <v>#REF!</v>
      </c>
      <c r="P76" s="51">
        <v>0.0</v>
      </c>
      <c r="Q76" s="51">
        <f t="shared" si="11"/>
        <v>0</v>
      </c>
      <c r="R76" s="51">
        <f t="shared" si="12"/>
        <v>0</v>
      </c>
      <c r="S76" s="51">
        <f t="shared" si="13"/>
        <v>0</v>
      </c>
      <c r="T76" s="19"/>
      <c r="U76" s="19"/>
      <c r="V76" s="19"/>
      <c r="W76" s="19"/>
      <c r="X76" s="19"/>
      <c r="Y76" s="19"/>
      <c r="Z76" s="19"/>
    </row>
    <row r="77" ht="15.75" customHeight="1">
      <c r="A77" s="54" t="s">
        <v>301</v>
      </c>
      <c r="B77" s="54" t="s">
        <v>11</v>
      </c>
      <c r="C77" s="54" t="s">
        <v>302</v>
      </c>
      <c r="D77" s="52" t="s">
        <v>21</v>
      </c>
      <c r="E77" s="44" t="s">
        <v>22</v>
      </c>
      <c r="F77" s="53">
        <v>5539.15</v>
      </c>
      <c r="G77" s="53">
        <v>114485.92</v>
      </c>
      <c r="H77" s="46">
        <v>0.003227448240741658</v>
      </c>
      <c r="I77" s="47" t="str">
        <f t="shared" si="4"/>
        <v>#REF!</v>
      </c>
      <c r="J77" s="47" t="str">
        <f t="shared" si="5"/>
        <v>#REF!</v>
      </c>
      <c r="K77" s="47" t="str">
        <f t="shared" si="6"/>
        <v>#REF!</v>
      </c>
      <c r="L77" s="47" t="str">
        <f t="shared" si="7"/>
        <v>#REF!</v>
      </c>
      <c r="M77" s="49">
        <f t="shared" si="8"/>
        <v>5539.15</v>
      </c>
      <c r="N77" s="49" t="str">
        <f t="shared" si="9"/>
        <v>#REF!</v>
      </c>
      <c r="O77" s="49" t="str">
        <f t="shared" si="10"/>
        <v>#REF!</v>
      </c>
      <c r="P77" s="51">
        <v>0.0</v>
      </c>
      <c r="Q77" s="51">
        <f t="shared" si="11"/>
        <v>0</v>
      </c>
      <c r="R77" s="51">
        <f t="shared" si="12"/>
        <v>5539.15</v>
      </c>
      <c r="S77" s="51">
        <f t="shared" si="13"/>
        <v>0</v>
      </c>
      <c r="T77" s="19"/>
      <c r="U77" s="19"/>
      <c r="V77" s="19"/>
      <c r="W77" s="19"/>
      <c r="X77" s="19"/>
      <c r="Y77" s="19"/>
      <c r="Z77" s="19"/>
    </row>
    <row r="78" ht="15.75" customHeight="1">
      <c r="A78" s="54" t="s">
        <v>303</v>
      </c>
      <c r="B78" s="54" t="s">
        <v>11</v>
      </c>
      <c r="C78" s="54" t="s">
        <v>304</v>
      </c>
      <c r="D78" s="52" t="s">
        <v>13</v>
      </c>
      <c r="E78" s="44" t="s">
        <v>14</v>
      </c>
      <c r="F78" s="53">
        <v>3.2034403085E8</v>
      </c>
      <c r="G78" s="53">
        <v>7.490652465E7</v>
      </c>
      <c r="H78" s="46">
        <v>0.8977026928480453</v>
      </c>
      <c r="I78" s="47" t="str">
        <f t="shared" si="4"/>
        <v>#REF!</v>
      </c>
      <c r="J78" s="47" t="str">
        <f t="shared" si="5"/>
        <v>#REF!</v>
      </c>
      <c r="K78" s="47" t="str">
        <f t="shared" si="6"/>
        <v>#REF!</v>
      </c>
      <c r="L78" s="47" t="str">
        <f t="shared" si="7"/>
        <v>#REF!</v>
      </c>
      <c r="M78" s="49" t="str">
        <f t="shared" si="8"/>
        <v>#REF!</v>
      </c>
      <c r="N78" s="49" t="str">
        <f t="shared" si="9"/>
        <v>#REF!</v>
      </c>
      <c r="O78" s="49" t="str">
        <f t="shared" si="10"/>
        <v>#REF!</v>
      </c>
      <c r="P78" s="51" t="str">
        <f t="shared" ref="P78:P812" si="17">+F78-L78</f>
        <v>#REF!</v>
      </c>
      <c r="Q78" s="51" t="str">
        <f t="shared" si="11"/>
        <v>#REF!</v>
      </c>
      <c r="R78" s="51" t="str">
        <f t="shared" si="12"/>
        <v>#REF!</v>
      </c>
      <c r="S78" s="51" t="str">
        <f t="shared" si="13"/>
        <v>#REF!</v>
      </c>
      <c r="T78" s="19"/>
      <c r="U78" s="19"/>
      <c r="V78" s="19"/>
      <c r="W78" s="19"/>
      <c r="X78" s="19"/>
      <c r="Y78" s="19"/>
      <c r="Z78" s="19"/>
    </row>
    <row r="79" ht="15.75" customHeight="1">
      <c r="A79" s="54" t="s">
        <v>303</v>
      </c>
      <c r="B79" s="54" t="s">
        <v>11</v>
      </c>
      <c r="C79" s="54" t="s">
        <v>304</v>
      </c>
      <c r="D79" s="52" t="s">
        <v>15</v>
      </c>
      <c r="E79" s="44" t="s">
        <v>16</v>
      </c>
      <c r="F79" s="53">
        <v>2.133702483E7</v>
      </c>
      <c r="G79" s="53">
        <v>4989268.48</v>
      </c>
      <c r="H79" s="46">
        <v>0.059792918870480036</v>
      </c>
      <c r="I79" s="47" t="str">
        <f t="shared" si="4"/>
        <v>#REF!</v>
      </c>
      <c r="J79" s="47" t="str">
        <f t="shared" si="5"/>
        <v>#REF!</v>
      </c>
      <c r="K79" s="47" t="str">
        <f t="shared" si="6"/>
        <v>#REF!</v>
      </c>
      <c r="L79" s="47" t="str">
        <f t="shared" si="7"/>
        <v>#REF!</v>
      </c>
      <c r="M79" s="49" t="str">
        <f t="shared" si="8"/>
        <v>#REF!</v>
      </c>
      <c r="N79" s="49" t="str">
        <f t="shared" si="9"/>
        <v>#REF!</v>
      </c>
      <c r="O79" s="49" t="str">
        <f t="shared" si="10"/>
        <v>#REF!</v>
      </c>
      <c r="P79" s="51" t="str">
        <f t="shared" si="17"/>
        <v>#REF!</v>
      </c>
      <c r="Q79" s="51" t="str">
        <f t="shared" si="11"/>
        <v>#REF!</v>
      </c>
      <c r="R79" s="51" t="str">
        <f t="shared" si="12"/>
        <v>#REF!</v>
      </c>
      <c r="S79" s="51" t="str">
        <f t="shared" si="13"/>
        <v>#REF!</v>
      </c>
      <c r="T79" s="19"/>
      <c r="U79" s="19"/>
      <c r="V79" s="19"/>
      <c r="W79" s="19"/>
      <c r="X79" s="19"/>
      <c r="Y79" s="19"/>
      <c r="Z79" s="19"/>
    </row>
    <row r="80" ht="15.75" customHeight="1">
      <c r="A80" s="54" t="s">
        <v>303</v>
      </c>
      <c r="B80" s="54" t="s">
        <v>11</v>
      </c>
      <c r="C80" s="54" t="s">
        <v>304</v>
      </c>
      <c r="D80" s="52" t="s">
        <v>31</v>
      </c>
      <c r="E80" s="44" t="s">
        <v>32</v>
      </c>
      <c r="F80" s="53">
        <v>280766.97</v>
      </c>
      <c r="G80" s="53">
        <v>65652.16</v>
      </c>
      <c r="H80" s="46">
        <v>7.867955721322793E-4</v>
      </c>
      <c r="I80" s="47" t="str">
        <f t="shared" si="4"/>
        <v>#REF!</v>
      </c>
      <c r="J80" s="47" t="str">
        <f t="shared" si="5"/>
        <v>#REF!</v>
      </c>
      <c r="K80" s="47" t="str">
        <f t="shared" si="6"/>
        <v>#REF!</v>
      </c>
      <c r="L80" s="47" t="str">
        <f t="shared" si="7"/>
        <v>#REF!</v>
      </c>
      <c r="M80" s="49" t="str">
        <f t="shared" si="8"/>
        <v>#REF!</v>
      </c>
      <c r="N80" s="49" t="str">
        <f t="shared" si="9"/>
        <v>#REF!</v>
      </c>
      <c r="O80" s="49" t="str">
        <f t="shared" si="10"/>
        <v>#REF!</v>
      </c>
      <c r="P80" s="51" t="str">
        <f t="shared" si="17"/>
        <v>#REF!</v>
      </c>
      <c r="Q80" s="51" t="str">
        <f t="shared" si="11"/>
        <v>#REF!</v>
      </c>
      <c r="R80" s="51" t="str">
        <f t="shared" si="12"/>
        <v>#REF!</v>
      </c>
      <c r="S80" s="51" t="str">
        <f t="shared" si="13"/>
        <v>#REF!</v>
      </c>
      <c r="T80" s="19"/>
      <c r="U80" s="19"/>
      <c r="V80" s="19"/>
      <c r="W80" s="19"/>
      <c r="X80" s="19"/>
      <c r="Y80" s="19"/>
      <c r="Z80" s="19"/>
    </row>
    <row r="81" ht="15.75" customHeight="1">
      <c r="A81" s="54" t="s">
        <v>303</v>
      </c>
      <c r="B81" s="54" t="s">
        <v>11</v>
      </c>
      <c r="C81" s="54" t="s">
        <v>304</v>
      </c>
      <c r="D81" s="52" t="s">
        <v>33</v>
      </c>
      <c r="E81" s="44" t="s">
        <v>34</v>
      </c>
      <c r="F81" s="53">
        <v>4370050.09</v>
      </c>
      <c r="G81" s="53">
        <v>1021855.36</v>
      </c>
      <c r="H81" s="46">
        <v>0.012246227043046657</v>
      </c>
      <c r="I81" s="47" t="str">
        <f t="shared" si="4"/>
        <v>#REF!</v>
      </c>
      <c r="J81" s="47" t="str">
        <f t="shared" si="5"/>
        <v>#REF!</v>
      </c>
      <c r="K81" s="47" t="str">
        <f t="shared" si="6"/>
        <v>#REF!</v>
      </c>
      <c r="L81" s="47" t="str">
        <f t="shared" si="7"/>
        <v>#REF!</v>
      </c>
      <c r="M81" s="49" t="str">
        <f t="shared" si="8"/>
        <v>#REF!</v>
      </c>
      <c r="N81" s="49" t="str">
        <f t="shared" si="9"/>
        <v>#REF!</v>
      </c>
      <c r="O81" s="49" t="str">
        <f t="shared" si="10"/>
        <v>#REF!</v>
      </c>
      <c r="P81" s="51" t="str">
        <f t="shared" si="17"/>
        <v>#REF!</v>
      </c>
      <c r="Q81" s="51" t="str">
        <f t="shared" si="11"/>
        <v>#REF!</v>
      </c>
      <c r="R81" s="51" t="str">
        <f t="shared" si="12"/>
        <v>#REF!</v>
      </c>
      <c r="S81" s="51" t="str">
        <f t="shared" si="13"/>
        <v>#REF!</v>
      </c>
      <c r="T81" s="19"/>
      <c r="U81" s="19"/>
      <c r="V81" s="19"/>
      <c r="W81" s="19"/>
      <c r="X81" s="19"/>
      <c r="Y81" s="19"/>
      <c r="Z81" s="19"/>
    </row>
    <row r="82" ht="15.75" customHeight="1">
      <c r="A82" s="54" t="s">
        <v>303</v>
      </c>
      <c r="B82" s="54" t="s">
        <v>11</v>
      </c>
      <c r="C82" s="54" t="s">
        <v>304</v>
      </c>
      <c r="D82" s="52" t="s">
        <v>148</v>
      </c>
      <c r="E82" s="44" t="s">
        <v>149</v>
      </c>
      <c r="F82" s="53">
        <v>106102.18</v>
      </c>
      <c r="G82" s="53">
        <v>24810.03</v>
      </c>
      <c r="H82" s="46">
        <v>2.9733100520186576E-4</v>
      </c>
      <c r="I82" s="47" t="str">
        <f t="shared" si="4"/>
        <v>#REF!</v>
      </c>
      <c r="J82" s="47" t="str">
        <f t="shared" si="5"/>
        <v>#REF!</v>
      </c>
      <c r="K82" s="47" t="str">
        <f t="shared" si="6"/>
        <v>#REF!</v>
      </c>
      <c r="L82" s="47" t="str">
        <f t="shared" si="7"/>
        <v>#REF!</v>
      </c>
      <c r="M82" s="49" t="str">
        <f t="shared" si="8"/>
        <v>#REF!</v>
      </c>
      <c r="N82" s="49" t="str">
        <f t="shared" si="9"/>
        <v>#REF!</v>
      </c>
      <c r="O82" s="49" t="str">
        <f t="shared" si="10"/>
        <v>#REF!</v>
      </c>
      <c r="P82" s="51" t="str">
        <f t="shared" si="17"/>
        <v>#REF!</v>
      </c>
      <c r="Q82" s="51" t="str">
        <f t="shared" si="11"/>
        <v>#REF!</v>
      </c>
      <c r="R82" s="51" t="str">
        <f t="shared" si="12"/>
        <v>#REF!</v>
      </c>
      <c r="S82" s="51" t="str">
        <f t="shared" si="13"/>
        <v>#REF!</v>
      </c>
      <c r="T82" s="19"/>
      <c r="U82" s="19"/>
      <c r="V82" s="19"/>
      <c r="W82" s="19"/>
      <c r="X82" s="19"/>
      <c r="Y82" s="19"/>
      <c r="Z82" s="19"/>
    </row>
    <row r="83" ht="22.5" customHeight="1">
      <c r="A83" s="54" t="s">
        <v>303</v>
      </c>
      <c r="B83" s="54" t="s">
        <v>11</v>
      </c>
      <c r="C83" s="54" t="s">
        <v>304</v>
      </c>
      <c r="D83" s="52" t="s">
        <v>64</v>
      </c>
      <c r="E83" s="44" t="s">
        <v>65</v>
      </c>
      <c r="F83" s="53">
        <v>6348416.65</v>
      </c>
      <c r="G83" s="53">
        <v>1484459.77</v>
      </c>
      <c r="H83" s="46">
        <v>0.017790219804953693</v>
      </c>
      <c r="I83" s="47" t="str">
        <f t="shared" si="4"/>
        <v>#REF!</v>
      </c>
      <c r="J83" s="47" t="str">
        <f t="shared" si="5"/>
        <v>#REF!</v>
      </c>
      <c r="K83" s="47" t="str">
        <f t="shared" si="6"/>
        <v>#REF!</v>
      </c>
      <c r="L83" s="47" t="str">
        <f t="shared" si="7"/>
        <v>#REF!</v>
      </c>
      <c r="M83" s="49" t="str">
        <f t="shared" si="8"/>
        <v>#REF!</v>
      </c>
      <c r="N83" s="49" t="str">
        <f t="shared" si="9"/>
        <v>#REF!</v>
      </c>
      <c r="O83" s="49" t="str">
        <f t="shared" si="10"/>
        <v>#REF!</v>
      </c>
      <c r="P83" s="51" t="str">
        <f t="shared" si="17"/>
        <v>#REF!</v>
      </c>
      <c r="Q83" s="51" t="str">
        <f t="shared" si="11"/>
        <v>#REF!</v>
      </c>
      <c r="R83" s="51" t="str">
        <f t="shared" si="12"/>
        <v>#REF!</v>
      </c>
      <c r="S83" s="51" t="str">
        <f t="shared" si="13"/>
        <v>#REF!</v>
      </c>
      <c r="T83" s="19"/>
      <c r="U83" s="19"/>
      <c r="V83" s="19"/>
      <c r="W83" s="19"/>
      <c r="X83" s="19"/>
      <c r="Y83" s="19"/>
      <c r="Z83" s="19"/>
    </row>
    <row r="84" ht="15.75" customHeight="1">
      <c r="A84" s="54" t="s">
        <v>303</v>
      </c>
      <c r="B84" s="54" t="s">
        <v>11</v>
      </c>
      <c r="C84" s="54" t="s">
        <v>304</v>
      </c>
      <c r="D84" s="52" t="s">
        <v>17</v>
      </c>
      <c r="E84" s="44" t="s">
        <v>327</v>
      </c>
      <c r="F84" s="53">
        <v>2029059.51</v>
      </c>
      <c r="G84" s="53">
        <v>474458.02</v>
      </c>
      <c r="H84" s="46">
        <v>0.005686050029534787</v>
      </c>
      <c r="I84" s="47" t="str">
        <f t="shared" si="4"/>
        <v>#REF!</v>
      </c>
      <c r="J84" s="47" t="str">
        <f t="shared" si="5"/>
        <v>#REF!</v>
      </c>
      <c r="K84" s="47" t="str">
        <f t="shared" si="6"/>
        <v>#REF!</v>
      </c>
      <c r="L84" s="47" t="str">
        <f t="shared" si="7"/>
        <v>#REF!</v>
      </c>
      <c r="M84" s="49" t="str">
        <f t="shared" si="8"/>
        <v>#REF!</v>
      </c>
      <c r="N84" s="49" t="str">
        <f t="shared" si="9"/>
        <v>#REF!</v>
      </c>
      <c r="O84" s="49" t="str">
        <f t="shared" si="10"/>
        <v>#REF!</v>
      </c>
      <c r="P84" s="51" t="str">
        <f t="shared" si="17"/>
        <v>#REF!</v>
      </c>
      <c r="Q84" s="51" t="str">
        <f t="shared" si="11"/>
        <v>#REF!</v>
      </c>
      <c r="R84" s="51" t="str">
        <f t="shared" si="12"/>
        <v>#REF!</v>
      </c>
      <c r="S84" s="51" t="str">
        <f t="shared" si="13"/>
        <v>#REF!</v>
      </c>
      <c r="T84" s="19"/>
      <c r="U84" s="19"/>
      <c r="V84" s="19"/>
      <c r="W84" s="19"/>
      <c r="X84" s="19"/>
      <c r="Y84" s="19"/>
      <c r="Z84" s="19"/>
    </row>
    <row r="85" ht="15.75" customHeight="1">
      <c r="A85" s="54" t="s">
        <v>303</v>
      </c>
      <c r="B85" s="54" t="s">
        <v>11</v>
      </c>
      <c r="C85" s="54" t="s">
        <v>304</v>
      </c>
      <c r="D85" s="52" t="s">
        <v>19</v>
      </c>
      <c r="E85" s="44" t="s">
        <v>20</v>
      </c>
      <c r="F85" s="53">
        <v>604231.19</v>
      </c>
      <c r="G85" s="53">
        <v>141288.28</v>
      </c>
      <c r="H85" s="46">
        <v>0.0016932419965077017</v>
      </c>
      <c r="I85" s="47" t="str">
        <f t="shared" si="4"/>
        <v>#REF!</v>
      </c>
      <c r="J85" s="47" t="str">
        <f t="shared" si="5"/>
        <v>#REF!</v>
      </c>
      <c r="K85" s="47" t="str">
        <f t="shared" si="6"/>
        <v>#REF!</v>
      </c>
      <c r="L85" s="47" t="str">
        <f t="shared" si="7"/>
        <v>#REF!</v>
      </c>
      <c r="M85" s="49" t="str">
        <f t="shared" si="8"/>
        <v>#REF!</v>
      </c>
      <c r="N85" s="49" t="str">
        <f t="shared" si="9"/>
        <v>#REF!</v>
      </c>
      <c r="O85" s="49" t="str">
        <f t="shared" si="10"/>
        <v>#REF!</v>
      </c>
      <c r="P85" s="51" t="str">
        <f t="shared" si="17"/>
        <v>#REF!</v>
      </c>
      <c r="Q85" s="51" t="str">
        <f t="shared" si="11"/>
        <v>#REF!</v>
      </c>
      <c r="R85" s="51" t="str">
        <f t="shared" si="12"/>
        <v>#REF!</v>
      </c>
      <c r="S85" s="51" t="str">
        <f t="shared" si="13"/>
        <v>#REF!</v>
      </c>
      <c r="T85" s="19"/>
      <c r="U85" s="19"/>
      <c r="V85" s="19"/>
      <c r="W85" s="19"/>
      <c r="X85" s="19"/>
      <c r="Y85" s="19"/>
      <c r="Z85" s="19"/>
    </row>
    <row r="86" ht="15.75" customHeight="1">
      <c r="A86" s="54" t="s">
        <v>303</v>
      </c>
      <c r="B86" s="54" t="s">
        <v>11</v>
      </c>
      <c r="C86" s="54" t="s">
        <v>304</v>
      </c>
      <c r="D86" s="52" t="s">
        <v>47</v>
      </c>
      <c r="E86" s="44" t="s">
        <v>48</v>
      </c>
      <c r="F86" s="53">
        <v>0.0</v>
      </c>
      <c r="G86" s="53">
        <v>0.0</v>
      </c>
      <c r="H86" s="46">
        <v>0.0</v>
      </c>
      <c r="I86" s="47" t="str">
        <f t="shared" si="4"/>
        <v>#REF!</v>
      </c>
      <c r="J86" s="47" t="str">
        <f t="shared" si="5"/>
        <v>#REF!</v>
      </c>
      <c r="K86" s="47" t="str">
        <f t="shared" si="6"/>
        <v>#REF!</v>
      </c>
      <c r="L86" s="47" t="str">
        <f t="shared" si="7"/>
        <v>#REF!</v>
      </c>
      <c r="M86" s="49" t="str">
        <f t="shared" si="8"/>
        <v>#REF!</v>
      </c>
      <c r="N86" s="49" t="str">
        <f t="shared" si="9"/>
        <v>#REF!</v>
      </c>
      <c r="O86" s="49" t="str">
        <f t="shared" si="10"/>
        <v>#REF!</v>
      </c>
      <c r="P86" s="51" t="str">
        <f t="shared" si="17"/>
        <v>#REF!</v>
      </c>
      <c r="Q86" s="51" t="str">
        <f t="shared" si="11"/>
        <v>#REF!</v>
      </c>
      <c r="R86" s="51" t="str">
        <f t="shared" si="12"/>
        <v>#REF!</v>
      </c>
      <c r="S86" s="51" t="str">
        <f t="shared" si="13"/>
        <v>#REF!</v>
      </c>
      <c r="T86" s="19"/>
      <c r="U86" s="19"/>
      <c r="V86" s="19"/>
      <c r="W86" s="19"/>
      <c r="X86" s="19"/>
      <c r="Y86" s="19"/>
      <c r="Z86" s="19"/>
    </row>
    <row r="87" ht="22.5" customHeight="1">
      <c r="A87" s="54" t="s">
        <v>303</v>
      </c>
      <c r="B87" s="54" t="s">
        <v>11</v>
      </c>
      <c r="C87" s="54" t="s">
        <v>304</v>
      </c>
      <c r="D87" s="52" t="s">
        <v>196</v>
      </c>
      <c r="E87" s="44" t="s">
        <v>328</v>
      </c>
      <c r="F87" s="53">
        <v>0.0</v>
      </c>
      <c r="G87" s="53">
        <v>0.0</v>
      </c>
      <c r="H87" s="46">
        <v>0.0</v>
      </c>
      <c r="I87" s="47" t="str">
        <f t="shared" si="4"/>
        <v>#REF!</v>
      </c>
      <c r="J87" s="47" t="str">
        <f t="shared" si="5"/>
        <v>#REF!</v>
      </c>
      <c r="K87" s="47" t="str">
        <f t="shared" si="6"/>
        <v>#REF!</v>
      </c>
      <c r="L87" s="47" t="str">
        <f t="shared" si="7"/>
        <v>#REF!</v>
      </c>
      <c r="M87" s="49" t="str">
        <f t="shared" si="8"/>
        <v>#REF!</v>
      </c>
      <c r="N87" s="49" t="str">
        <f t="shared" si="9"/>
        <v>#REF!</v>
      </c>
      <c r="O87" s="49" t="str">
        <f t="shared" si="10"/>
        <v>#REF!</v>
      </c>
      <c r="P87" s="51" t="str">
        <f t="shared" si="17"/>
        <v>#REF!</v>
      </c>
      <c r="Q87" s="51" t="str">
        <f t="shared" si="11"/>
        <v>#REF!</v>
      </c>
      <c r="R87" s="51" t="str">
        <f t="shared" si="12"/>
        <v>#REF!</v>
      </c>
      <c r="S87" s="51" t="str">
        <f t="shared" si="13"/>
        <v>#REF!</v>
      </c>
      <c r="T87" s="19"/>
      <c r="U87" s="19"/>
      <c r="V87" s="19"/>
      <c r="W87" s="19"/>
      <c r="X87" s="19"/>
      <c r="Y87" s="19"/>
      <c r="Z87" s="19"/>
    </row>
    <row r="88" ht="15.75" customHeight="1">
      <c r="A88" s="54" t="s">
        <v>303</v>
      </c>
      <c r="B88" s="54" t="s">
        <v>11</v>
      </c>
      <c r="C88" s="54" t="s">
        <v>304</v>
      </c>
      <c r="D88" s="52" t="s">
        <v>184</v>
      </c>
      <c r="E88" s="44" t="s">
        <v>185</v>
      </c>
      <c r="F88" s="53">
        <v>545223.36</v>
      </c>
      <c r="G88" s="53">
        <v>127490.39</v>
      </c>
      <c r="H88" s="46">
        <v>0.0015278838727756465</v>
      </c>
      <c r="I88" s="47" t="str">
        <f t="shared" si="4"/>
        <v>#REF!</v>
      </c>
      <c r="J88" s="47" t="str">
        <f t="shared" si="5"/>
        <v>#REF!</v>
      </c>
      <c r="K88" s="47" t="str">
        <f t="shared" si="6"/>
        <v>#REF!</v>
      </c>
      <c r="L88" s="47" t="str">
        <f t="shared" si="7"/>
        <v>#REF!</v>
      </c>
      <c r="M88" s="49" t="str">
        <f t="shared" si="8"/>
        <v>#REF!</v>
      </c>
      <c r="N88" s="49" t="str">
        <f t="shared" si="9"/>
        <v>#REF!</v>
      </c>
      <c r="O88" s="49" t="str">
        <f t="shared" si="10"/>
        <v>#REF!</v>
      </c>
      <c r="P88" s="51" t="str">
        <f t="shared" si="17"/>
        <v>#REF!</v>
      </c>
      <c r="Q88" s="51" t="str">
        <f t="shared" si="11"/>
        <v>#REF!</v>
      </c>
      <c r="R88" s="51" t="str">
        <f t="shared" si="12"/>
        <v>#REF!</v>
      </c>
      <c r="S88" s="51" t="str">
        <f t="shared" si="13"/>
        <v>#REF!</v>
      </c>
      <c r="T88" s="19"/>
      <c r="U88" s="19"/>
      <c r="V88" s="19"/>
      <c r="W88" s="19"/>
      <c r="X88" s="19"/>
      <c r="Y88" s="19"/>
      <c r="Z88" s="19"/>
    </row>
    <row r="89" ht="15.75" customHeight="1">
      <c r="A89" s="54" t="s">
        <v>303</v>
      </c>
      <c r="B89" s="54" t="s">
        <v>11</v>
      </c>
      <c r="C89" s="54" t="s">
        <v>304</v>
      </c>
      <c r="D89" s="52" t="s">
        <v>21</v>
      </c>
      <c r="E89" s="44" t="s">
        <v>22</v>
      </c>
      <c r="F89" s="53">
        <v>883785.37</v>
      </c>
      <c r="G89" s="53">
        <v>206656.86</v>
      </c>
      <c r="H89" s="46">
        <v>0.0024766389573221107</v>
      </c>
      <c r="I89" s="47" t="str">
        <f t="shared" si="4"/>
        <v>#REF!</v>
      </c>
      <c r="J89" s="47" t="str">
        <f t="shared" si="5"/>
        <v>#REF!</v>
      </c>
      <c r="K89" s="47" t="str">
        <f t="shared" si="6"/>
        <v>#REF!</v>
      </c>
      <c r="L89" s="47" t="str">
        <f t="shared" si="7"/>
        <v>#REF!</v>
      </c>
      <c r="M89" s="49" t="str">
        <f t="shared" si="8"/>
        <v>#REF!</v>
      </c>
      <c r="N89" s="49" t="str">
        <f t="shared" si="9"/>
        <v>#REF!</v>
      </c>
      <c r="O89" s="49" t="str">
        <f t="shared" si="10"/>
        <v>#REF!</v>
      </c>
      <c r="P89" s="51" t="str">
        <f t="shared" si="17"/>
        <v>#REF!</v>
      </c>
      <c r="Q89" s="51" t="str">
        <f t="shared" si="11"/>
        <v>#REF!</v>
      </c>
      <c r="R89" s="51" t="str">
        <f t="shared" si="12"/>
        <v>#REF!</v>
      </c>
      <c r="S89" s="51" t="str">
        <f t="shared" si="13"/>
        <v>#REF!</v>
      </c>
      <c r="T89" s="19"/>
      <c r="U89" s="19"/>
      <c r="V89" s="19"/>
      <c r="W89" s="19"/>
      <c r="X89" s="19"/>
      <c r="Y89" s="19"/>
      <c r="Z89" s="19"/>
    </row>
    <row r="90" ht="15.75" customHeight="1">
      <c r="A90" s="54" t="s">
        <v>305</v>
      </c>
      <c r="B90" s="54" t="s">
        <v>11</v>
      </c>
      <c r="C90" s="54" t="s">
        <v>306</v>
      </c>
      <c r="D90" s="52" t="s">
        <v>13</v>
      </c>
      <c r="E90" s="44" t="s">
        <v>14</v>
      </c>
      <c r="F90" s="53">
        <v>1.0078784859E8</v>
      </c>
      <c r="G90" s="53">
        <v>1984278.68</v>
      </c>
      <c r="H90" s="46">
        <v>0.7567488348210584</v>
      </c>
      <c r="I90" s="47" t="str">
        <f t="shared" si="4"/>
        <v>#REF!</v>
      </c>
      <c r="J90" s="47" t="str">
        <f t="shared" si="5"/>
        <v>#REF!</v>
      </c>
      <c r="K90" s="47" t="str">
        <f t="shared" si="6"/>
        <v>#REF!</v>
      </c>
      <c r="L90" s="47" t="str">
        <f t="shared" si="7"/>
        <v>#REF!</v>
      </c>
      <c r="M90" s="49" t="str">
        <f t="shared" si="8"/>
        <v>#REF!</v>
      </c>
      <c r="N90" s="49" t="str">
        <f t="shared" si="9"/>
        <v>#REF!</v>
      </c>
      <c r="O90" s="49" t="str">
        <f t="shared" si="10"/>
        <v>#REF!</v>
      </c>
      <c r="P90" s="51" t="str">
        <f t="shared" si="17"/>
        <v>#REF!</v>
      </c>
      <c r="Q90" s="51" t="str">
        <f t="shared" si="11"/>
        <v>#REF!</v>
      </c>
      <c r="R90" s="51" t="str">
        <f t="shared" si="12"/>
        <v>#REF!</v>
      </c>
      <c r="S90" s="51" t="str">
        <f t="shared" si="13"/>
        <v>#REF!</v>
      </c>
      <c r="T90" s="19"/>
      <c r="U90" s="19"/>
      <c r="V90" s="19"/>
      <c r="W90" s="19"/>
      <c r="X90" s="19"/>
      <c r="Y90" s="19"/>
      <c r="Z90" s="19"/>
    </row>
    <row r="91" ht="15.75" customHeight="1">
      <c r="A91" s="54" t="s">
        <v>305</v>
      </c>
      <c r="B91" s="54" t="s">
        <v>11</v>
      </c>
      <c r="C91" s="54" t="s">
        <v>306</v>
      </c>
      <c r="D91" s="52" t="s">
        <v>15</v>
      </c>
      <c r="E91" s="44" t="s">
        <v>16</v>
      </c>
      <c r="F91" s="53">
        <v>2.773078943E7</v>
      </c>
      <c r="G91" s="53">
        <v>545954.85</v>
      </c>
      <c r="H91" s="46">
        <v>0.20821203035286082</v>
      </c>
      <c r="I91" s="47" t="str">
        <f t="shared" si="4"/>
        <v>#REF!</v>
      </c>
      <c r="J91" s="47" t="str">
        <f t="shared" si="5"/>
        <v>#REF!</v>
      </c>
      <c r="K91" s="47" t="str">
        <f t="shared" si="6"/>
        <v>#REF!</v>
      </c>
      <c r="L91" s="47" t="str">
        <f t="shared" si="7"/>
        <v>#REF!</v>
      </c>
      <c r="M91" s="49" t="str">
        <f t="shared" si="8"/>
        <v>#REF!</v>
      </c>
      <c r="N91" s="49" t="str">
        <f t="shared" si="9"/>
        <v>#REF!</v>
      </c>
      <c r="O91" s="49" t="str">
        <f t="shared" si="10"/>
        <v>#REF!</v>
      </c>
      <c r="P91" s="51" t="str">
        <f t="shared" si="17"/>
        <v>#REF!</v>
      </c>
      <c r="Q91" s="51" t="str">
        <f t="shared" si="11"/>
        <v>#REF!</v>
      </c>
      <c r="R91" s="51" t="str">
        <f t="shared" si="12"/>
        <v>#REF!</v>
      </c>
      <c r="S91" s="51" t="str">
        <f t="shared" si="13"/>
        <v>#REF!</v>
      </c>
      <c r="T91" s="19"/>
      <c r="U91" s="19"/>
      <c r="V91" s="19"/>
      <c r="W91" s="19"/>
      <c r="X91" s="19"/>
      <c r="Y91" s="19"/>
      <c r="Z91" s="19"/>
    </row>
    <row r="92" ht="15.75" customHeight="1">
      <c r="A92" s="54" t="s">
        <v>305</v>
      </c>
      <c r="B92" s="54" t="s">
        <v>11</v>
      </c>
      <c r="C92" s="54" t="s">
        <v>306</v>
      </c>
      <c r="D92" s="52" t="s">
        <v>148</v>
      </c>
      <c r="E92" s="44" t="s">
        <v>149</v>
      </c>
      <c r="F92" s="53">
        <v>3810.77</v>
      </c>
      <c r="G92" s="53">
        <v>75.03</v>
      </c>
      <c r="H92" s="46">
        <v>2.8612534126035206E-5</v>
      </c>
      <c r="I92" s="47" t="str">
        <f t="shared" si="4"/>
        <v>#REF!</v>
      </c>
      <c r="J92" s="47" t="str">
        <f t="shared" si="5"/>
        <v>#REF!</v>
      </c>
      <c r="K92" s="47" t="str">
        <f t="shared" si="6"/>
        <v>#REF!</v>
      </c>
      <c r="L92" s="47" t="str">
        <f t="shared" si="7"/>
        <v>#REF!</v>
      </c>
      <c r="M92" s="49" t="str">
        <f t="shared" si="8"/>
        <v>#REF!</v>
      </c>
      <c r="N92" s="49" t="str">
        <f t="shared" si="9"/>
        <v>#REF!</v>
      </c>
      <c r="O92" s="49" t="str">
        <f t="shared" si="10"/>
        <v>#REF!</v>
      </c>
      <c r="P92" s="51" t="str">
        <f t="shared" si="17"/>
        <v>#REF!</v>
      </c>
      <c r="Q92" s="51" t="str">
        <f t="shared" si="11"/>
        <v>#REF!</v>
      </c>
      <c r="R92" s="51" t="str">
        <f t="shared" si="12"/>
        <v>#REF!</v>
      </c>
      <c r="S92" s="51" t="str">
        <f t="shared" si="13"/>
        <v>#REF!</v>
      </c>
      <c r="T92" s="19"/>
      <c r="U92" s="19"/>
      <c r="V92" s="19"/>
      <c r="W92" s="19"/>
      <c r="X92" s="19"/>
      <c r="Y92" s="19"/>
      <c r="Z92" s="19"/>
    </row>
    <row r="93" ht="22.5" customHeight="1">
      <c r="A93" s="54" t="s">
        <v>305</v>
      </c>
      <c r="B93" s="54" t="s">
        <v>11</v>
      </c>
      <c r="C93" s="54" t="s">
        <v>306</v>
      </c>
      <c r="D93" s="52" t="s">
        <v>64</v>
      </c>
      <c r="E93" s="44" t="s">
        <v>65</v>
      </c>
      <c r="F93" s="53">
        <v>4018133.65</v>
      </c>
      <c r="G93" s="53">
        <v>79107.72</v>
      </c>
      <c r="H93" s="46">
        <v>0.03016948967888259</v>
      </c>
      <c r="I93" s="47" t="str">
        <f t="shared" si="4"/>
        <v>#REF!</v>
      </c>
      <c r="J93" s="47" t="str">
        <f t="shared" si="5"/>
        <v>#REF!</v>
      </c>
      <c r="K93" s="47" t="str">
        <f t="shared" si="6"/>
        <v>#REF!</v>
      </c>
      <c r="L93" s="47" t="str">
        <f t="shared" si="7"/>
        <v>#REF!</v>
      </c>
      <c r="M93" s="49" t="str">
        <f t="shared" si="8"/>
        <v>#REF!</v>
      </c>
      <c r="N93" s="49" t="str">
        <f t="shared" si="9"/>
        <v>#REF!</v>
      </c>
      <c r="O93" s="49" t="str">
        <f t="shared" si="10"/>
        <v>#REF!</v>
      </c>
      <c r="P93" s="51" t="str">
        <f t="shared" si="17"/>
        <v>#REF!</v>
      </c>
      <c r="Q93" s="51" t="str">
        <f t="shared" si="11"/>
        <v>#REF!</v>
      </c>
      <c r="R93" s="51" t="str">
        <f t="shared" si="12"/>
        <v>#REF!</v>
      </c>
      <c r="S93" s="51" t="str">
        <f t="shared" si="13"/>
        <v>#REF!</v>
      </c>
      <c r="T93" s="19"/>
      <c r="U93" s="19"/>
      <c r="V93" s="19"/>
      <c r="W93" s="19"/>
      <c r="X93" s="19"/>
      <c r="Y93" s="19"/>
      <c r="Z93" s="19"/>
    </row>
    <row r="94" ht="15.75" customHeight="1">
      <c r="A94" s="54" t="s">
        <v>305</v>
      </c>
      <c r="B94" s="54" t="s">
        <v>11</v>
      </c>
      <c r="C94" s="54" t="s">
        <v>306</v>
      </c>
      <c r="D94" s="52" t="s">
        <v>19</v>
      </c>
      <c r="E94" s="44" t="s">
        <v>20</v>
      </c>
      <c r="F94" s="53">
        <v>213510.65</v>
      </c>
      <c r="G94" s="53">
        <v>4203.53</v>
      </c>
      <c r="H94" s="46">
        <v>0.0016031092822177562</v>
      </c>
      <c r="I94" s="47" t="str">
        <f t="shared" si="4"/>
        <v>#REF!</v>
      </c>
      <c r="J94" s="47" t="str">
        <f t="shared" si="5"/>
        <v>#REF!</v>
      </c>
      <c r="K94" s="47" t="str">
        <f t="shared" si="6"/>
        <v>#REF!</v>
      </c>
      <c r="L94" s="47" t="str">
        <f t="shared" si="7"/>
        <v>#REF!</v>
      </c>
      <c r="M94" s="49" t="str">
        <f t="shared" si="8"/>
        <v>#REF!</v>
      </c>
      <c r="N94" s="49" t="str">
        <f t="shared" si="9"/>
        <v>#REF!</v>
      </c>
      <c r="O94" s="49" t="str">
        <f t="shared" si="10"/>
        <v>#REF!</v>
      </c>
      <c r="P94" s="51" t="str">
        <f t="shared" si="17"/>
        <v>#REF!</v>
      </c>
      <c r="Q94" s="51" t="str">
        <f t="shared" si="11"/>
        <v>#REF!</v>
      </c>
      <c r="R94" s="51" t="str">
        <f t="shared" si="12"/>
        <v>#REF!</v>
      </c>
      <c r="S94" s="51" t="str">
        <f t="shared" si="13"/>
        <v>#REF!</v>
      </c>
      <c r="T94" s="19"/>
      <c r="U94" s="19"/>
      <c r="V94" s="19"/>
      <c r="W94" s="19"/>
      <c r="X94" s="19"/>
      <c r="Y94" s="19"/>
      <c r="Z94" s="19"/>
    </row>
    <row r="95" ht="15.75" customHeight="1">
      <c r="A95" s="54" t="s">
        <v>305</v>
      </c>
      <c r="B95" s="54" t="s">
        <v>11</v>
      </c>
      <c r="C95" s="54" t="s">
        <v>306</v>
      </c>
      <c r="D95" s="52" t="s">
        <v>21</v>
      </c>
      <c r="E95" s="44" t="s">
        <v>22</v>
      </c>
      <c r="F95" s="53">
        <v>431243.91</v>
      </c>
      <c r="G95" s="53">
        <v>8490.19</v>
      </c>
      <c r="H95" s="46">
        <v>0.0032379233308543563</v>
      </c>
      <c r="I95" s="47" t="str">
        <f t="shared" si="4"/>
        <v>#REF!</v>
      </c>
      <c r="J95" s="47" t="str">
        <f t="shared" si="5"/>
        <v>#REF!</v>
      </c>
      <c r="K95" s="47" t="str">
        <f t="shared" si="6"/>
        <v>#REF!</v>
      </c>
      <c r="L95" s="47" t="str">
        <f t="shared" si="7"/>
        <v>#REF!</v>
      </c>
      <c r="M95" s="49" t="str">
        <f t="shared" si="8"/>
        <v>#REF!</v>
      </c>
      <c r="N95" s="49" t="str">
        <f t="shared" si="9"/>
        <v>#REF!</v>
      </c>
      <c r="O95" s="49" t="str">
        <f t="shared" si="10"/>
        <v>#REF!</v>
      </c>
      <c r="P95" s="51" t="str">
        <f t="shared" si="17"/>
        <v>#REF!</v>
      </c>
      <c r="Q95" s="51" t="str">
        <f t="shared" si="11"/>
        <v>#REF!</v>
      </c>
      <c r="R95" s="51" t="str">
        <f t="shared" si="12"/>
        <v>#REF!</v>
      </c>
      <c r="S95" s="51" t="str">
        <f t="shared" si="13"/>
        <v>#REF!</v>
      </c>
      <c r="T95" s="19"/>
      <c r="U95" s="19"/>
      <c r="V95" s="19"/>
      <c r="W95" s="19"/>
      <c r="X95" s="19"/>
      <c r="Y95" s="19"/>
      <c r="Z95" s="19"/>
    </row>
    <row r="96" ht="15.75" customHeight="1">
      <c r="A96" s="19" t="s">
        <v>10</v>
      </c>
      <c r="B96" s="19" t="s">
        <v>11</v>
      </c>
      <c r="C96" s="19" t="s">
        <v>12</v>
      </c>
      <c r="D96" s="19" t="s">
        <v>13</v>
      </c>
      <c r="E96" s="19" t="s">
        <v>14</v>
      </c>
      <c r="F96" s="20">
        <v>7.08705931E7</v>
      </c>
      <c r="G96" s="20">
        <v>3289267.27</v>
      </c>
      <c r="H96" s="46">
        <v>0.0</v>
      </c>
      <c r="I96" s="47" t="str">
        <f t="shared" si="4"/>
        <v>#REF!</v>
      </c>
      <c r="J96" s="47" t="str">
        <f t="shared" si="5"/>
        <v>#REF!</v>
      </c>
      <c r="K96" s="47" t="str">
        <f t="shared" si="6"/>
        <v>#REF!</v>
      </c>
      <c r="L96" s="47" t="str">
        <f t="shared" si="7"/>
        <v>#REF!</v>
      </c>
      <c r="M96" s="49" t="str">
        <f t="shared" si="8"/>
        <v>#REF!</v>
      </c>
      <c r="N96" s="49" t="str">
        <f t="shared" si="9"/>
        <v>#REF!</v>
      </c>
      <c r="O96" s="49" t="str">
        <f t="shared" si="10"/>
        <v>#REF!</v>
      </c>
      <c r="P96" s="51" t="str">
        <f t="shared" si="17"/>
        <v>#REF!</v>
      </c>
      <c r="Q96" s="51" t="str">
        <f t="shared" si="11"/>
        <v>#REF!</v>
      </c>
      <c r="R96" s="51" t="str">
        <f t="shared" si="12"/>
        <v>#REF!</v>
      </c>
      <c r="S96" s="51" t="str">
        <f t="shared" si="13"/>
        <v>#REF!</v>
      </c>
      <c r="T96" s="19"/>
      <c r="U96" s="19"/>
      <c r="V96" s="19"/>
      <c r="W96" s="19"/>
      <c r="X96" s="19"/>
      <c r="Y96" s="19"/>
      <c r="Z96" s="19"/>
    </row>
    <row r="97" ht="15.75" customHeight="1">
      <c r="A97" s="19" t="s">
        <v>10</v>
      </c>
      <c r="B97" s="19" t="s">
        <v>11</v>
      </c>
      <c r="C97" s="19" t="s">
        <v>12</v>
      </c>
      <c r="D97" s="19" t="s">
        <v>15</v>
      </c>
      <c r="E97" s="19" t="s">
        <v>16</v>
      </c>
      <c r="F97" s="20">
        <v>492363.04</v>
      </c>
      <c r="G97" s="20">
        <v>22851.7</v>
      </c>
      <c r="H97" s="46">
        <v>0.0</v>
      </c>
      <c r="I97" s="47" t="str">
        <f t="shared" si="4"/>
        <v>#REF!</v>
      </c>
      <c r="J97" s="47" t="str">
        <f t="shared" si="5"/>
        <v>#REF!</v>
      </c>
      <c r="K97" s="47" t="str">
        <f t="shared" si="6"/>
        <v>#REF!</v>
      </c>
      <c r="L97" s="47" t="str">
        <f t="shared" si="7"/>
        <v>#REF!</v>
      </c>
      <c r="M97" s="49" t="str">
        <f t="shared" si="8"/>
        <v>#REF!</v>
      </c>
      <c r="N97" s="49" t="str">
        <f t="shared" si="9"/>
        <v>#REF!</v>
      </c>
      <c r="O97" s="49" t="str">
        <f t="shared" si="10"/>
        <v>#REF!</v>
      </c>
      <c r="P97" s="51" t="str">
        <f t="shared" si="17"/>
        <v>#REF!</v>
      </c>
      <c r="Q97" s="51" t="str">
        <f t="shared" si="11"/>
        <v>#REF!</v>
      </c>
      <c r="R97" s="51" t="str">
        <f t="shared" si="12"/>
        <v>#REF!</v>
      </c>
      <c r="S97" s="51" t="str">
        <f t="shared" si="13"/>
        <v>#REF!</v>
      </c>
      <c r="T97" s="19"/>
      <c r="U97" s="19"/>
      <c r="V97" s="19"/>
      <c r="W97" s="19"/>
      <c r="X97" s="19"/>
      <c r="Y97" s="19"/>
      <c r="Z97" s="19"/>
    </row>
    <row r="98" ht="15.75" customHeight="1">
      <c r="A98" s="19" t="s">
        <v>10</v>
      </c>
      <c r="B98" s="19" t="s">
        <v>11</v>
      </c>
      <c r="C98" s="19" t="s">
        <v>12</v>
      </c>
      <c r="D98" s="19" t="s">
        <v>17</v>
      </c>
      <c r="E98" s="19" t="s">
        <v>18</v>
      </c>
      <c r="F98" s="20">
        <v>217083.4</v>
      </c>
      <c r="G98" s="20">
        <v>10075.34</v>
      </c>
      <c r="H98" s="46">
        <v>0.0</v>
      </c>
      <c r="I98" s="47" t="str">
        <f t="shared" si="4"/>
        <v>#REF!</v>
      </c>
      <c r="J98" s="47" t="str">
        <f t="shared" si="5"/>
        <v>#REF!</v>
      </c>
      <c r="K98" s="47" t="str">
        <f t="shared" si="6"/>
        <v>#REF!</v>
      </c>
      <c r="L98" s="47" t="str">
        <f t="shared" si="7"/>
        <v>#REF!</v>
      </c>
      <c r="M98" s="49" t="str">
        <f t="shared" si="8"/>
        <v>#REF!</v>
      </c>
      <c r="N98" s="49" t="str">
        <f t="shared" si="9"/>
        <v>#REF!</v>
      </c>
      <c r="O98" s="49" t="str">
        <f t="shared" si="10"/>
        <v>#REF!</v>
      </c>
      <c r="P98" s="51" t="str">
        <f t="shared" si="17"/>
        <v>#REF!</v>
      </c>
      <c r="Q98" s="51" t="str">
        <f t="shared" si="11"/>
        <v>#REF!</v>
      </c>
      <c r="R98" s="51" t="str">
        <f t="shared" si="12"/>
        <v>#REF!</v>
      </c>
      <c r="S98" s="51" t="str">
        <f t="shared" si="13"/>
        <v>#REF!</v>
      </c>
      <c r="T98" s="19"/>
      <c r="U98" s="19"/>
      <c r="V98" s="19"/>
      <c r="W98" s="19"/>
      <c r="X98" s="19"/>
      <c r="Y98" s="19"/>
      <c r="Z98" s="19"/>
    </row>
    <row r="99" ht="15.75" customHeight="1">
      <c r="A99" s="19" t="s">
        <v>10</v>
      </c>
      <c r="B99" s="19" t="s">
        <v>11</v>
      </c>
      <c r="C99" s="19" t="s">
        <v>12</v>
      </c>
      <c r="D99" s="19" t="s">
        <v>19</v>
      </c>
      <c r="E99" s="19" t="s">
        <v>20</v>
      </c>
      <c r="F99" s="20">
        <v>45390.79</v>
      </c>
      <c r="G99" s="20">
        <v>2106.69</v>
      </c>
      <c r="H99" s="46">
        <v>0.0</v>
      </c>
      <c r="I99" s="47" t="str">
        <f t="shared" si="4"/>
        <v>#REF!</v>
      </c>
      <c r="J99" s="47" t="str">
        <f t="shared" si="5"/>
        <v>#REF!</v>
      </c>
      <c r="K99" s="47" t="str">
        <f t="shared" si="6"/>
        <v>#REF!</v>
      </c>
      <c r="L99" s="47" t="str">
        <f t="shared" si="7"/>
        <v>#REF!</v>
      </c>
      <c r="M99" s="49" t="str">
        <f t="shared" si="8"/>
        <v>#REF!</v>
      </c>
      <c r="N99" s="49" t="str">
        <f t="shared" si="9"/>
        <v>#REF!</v>
      </c>
      <c r="O99" s="49" t="str">
        <f t="shared" si="10"/>
        <v>#REF!</v>
      </c>
      <c r="P99" s="51" t="str">
        <f t="shared" si="17"/>
        <v>#REF!</v>
      </c>
      <c r="Q99" s="51" t="str">
        <f t="shared" si="11"/>
        <v>#REF!</v>
      </c>
      <c r="R99" s="51" t="str">
        <f t="shared" si="12"/>
        <v>#REF!</v>
      </c>
      <c r="S99" s="51" t="str">
        <f t="shared" si="13"/>
        <v>#REF!</v>
      </c>
      <c r="T99" s="19"/>
      <c r="U99" s="19"/>
      <c r="V99" s="19"/>
      <c r="W99" s="19"/>
      <c r="X99" s="19"/>
      <c r="Y99" s="19"/>
      <c r="Z99" s="19"/>
    </row>
    <row r="100" ht="15.75" customHeight="1">
      <c r="A100" s="19" t="s">
        <v>10</v>
      </c>
      <c r="B100" s="19" t="s">
        <v>11</v>
      </c>
      <c r="C100" s="19" t="s">
        <v>12</v>
      </c>
      <c r="D100" s="19" t="s">
        <v>21</v>
      </c>
      <c r="E100" s="19" t="s">
        <v>22</v>
      </c>
      <c r="F100" s="20">
        <v>98181.73</v>
      </c>
      <c r="G100" s="20">
        <v>4556.84</v>
      </c>
      <c r="H100" s="46">
        <v>0.0</v>
      </c>
      <c r="I100" s="47" t="str">
        <f t="shared" si="4"/>
        <v>#REF!</v>
      </c>
      <c r="J100" s="47" t="str">
        <f t="shared" si="5"/>
        <v>#REF!</v>
      </c>
      <c r="K100" s="47" t="str">
        <f t="shared" si="6"/>
        <v>#REF!</v>
      </c>
      <c r="L100" s="47" t="str">
        <f t="shared" si="7"/>
        <v>#REF!</v>
      </c>
      <c r="M100" s="49" t="str">
        <f t="shared" si="8"/>
        <v>#REF!</v>
      </c>
      <c r="N100" s="49" t="str">
        <f t="shared" si="9"/>
        <v>#REF!</v>
      </c>
      <c r="O100" s="49" t="str">
        <f t="shared" si="10"/>
        <v>#REF!</v>
      </c>
      <c r="P100" s="51" t="str">
        <f t="shared" si="17"/>
        <v>#REF!</v>
      </c>
      <c r="Q100" s="51" t="str">
        <f t="shared" si="11"/>
        <v>#REF!</v>
      </c>
      <c r="R100" s="51" t="str">
        <f t="shared" si="12"/>
        <v>#REF!</v>
      </c>
      <c r="S100" s="51" t="str">
        <f t="shared" si="13"/>
        <v>#REF!</v>
      </c>
      <c r="T100" s="19"/>
      <c r="U100" s="19"/>
      <c r="V100" s="19"/>
      <c r="W100" s="19"/>
      <c r="X100" s="19"/>
      <c r="Y100" s="19"/>
      <c r="Z100" s="19"/>
    </row>
    <row r="101" ht="15.75" customHeight="1">
      <c r="A101" s="19" t="s">
        <v>10</v>
      </c>
      <c r="B101" s="19" t="s">
        <v>11</v>
      </c>
      <c r="C101" s="19" t="s">
        <v>12</v>
      </c>
      <c r="D101" s="19" t="s">
        <v>23</v>
      </c>
      <c r="E101" s="19" t="s">
        <v>24</v>
      </c>
      <c r="F101" s="20">
        <v>2.618773794E7</v>
      </c>
      <c r="G101" s="20">
        <v>1215433.16</v>
      </c>
      <c r="H101" s="46">
        <v>0.0</v>
      </c>
      <c r="I101" s="47" t="str">
        <f t="shared" si="4"/>
        <v>#REF!</v>
      </c>
      <c r="J101" s="47" t="str">
        <f t="shared" si="5"/>
        <v>#REF!</v>
      </c>
      <c r="K101" s="47" t="str">
        <f t="shared" si="6"/>
        <v>#REF!</v>
      </c>
      <c r="L101" s="47" t="str">
        <f t="shared" si="7"/>
        <v>#REF!</v>
      </c>
      <c r="M101" s="49" t="str">
        <f t="shared" si="8"/>
        <v>#REF!</v>
      </c>
      <c r="N101" s="49" t="str">
        <f t="shared" si="9"/>
        <v>#REF!</v>
      </c>
      <c r="O101" s="49" t="str">
        <f t="shared" si="10"/>
        <v>#REF!</v>
      </c>
      <c r="P101" s="51" t="str">
        <f t="shared" si="17"/>
        <v>#REF!</v>
      </c>
      <c r="Q101" s="51" t="str">
        <f t="shared" si="11"/>
        <v>#REF!</v>
      </c>
      <c r="R101" s="51" t="str">
        <f t="shared" si="12"/>
        <v>#REF!</v>
      </c>
      <c r="S101" s="51" t="str">
        <f t="shared" si="13"/>
        <v>#REF!</v>
      </c>
      <c r="T101" s="19"/>
      <c r="U101" s="19"/>
      <c r="V101" s="19"/>
      <c r="W101" s="19"/>
      <c r="X101" s="19"/>
      <c r="Y101" s="19"/>
      <c r="Z101" s="19"/>
    </row>
    <row r="102" ht="15.75" customHeight="1">
      <c r="A102" s="19" t="s">
        <v>25</v>
      </c>
      <c r="B102" s="19" t="s">
        <v>11</v>
      </c>
      <c r="C102" s="19" t="s">
        <v>26</v>
      </c>
      <c r="D102" s="19" t="s">
        <v>13</v>
      </c>
      <c r="E102" s="19" t="s">
        <v>14</v>
      </c>
      <c r="F102" s="20">
        <v>278858.93</v>
      </c>
      <c r="G102" s="20">
        <v>321532.74</v>
      </c>
      <c r="H102" s="46">
        <v>0.0</v>
      </c>
      <c r="I102" s="47" t="str">
        <f t="shared" si="4"/>
        <v>#REF!</v>
      </c>
      <c r="J102" s="47" t="str">
        <f t="shared" si="5"/>
        <v>#REF!</v>
      </c>
      <c r="K102" s="47" t="str">
        <f t="shared" si="6"/>
        <v>#REF!</v>
      </c>
      <c r="L102" s="47" t="str">
        <f t="shared" si="7"/>
        <v>#REF!</v>
      </c>
      <c r="M102" s="49" t="str">
        <f t="shared" si="8"/>
        <v>#REF!</v>
      </c>
      <c r="N102" s="49" t="str">
        <f t="shared" si="9"/>
        <v>#REF!</v>
      </c>
      <c r="O102" s="49" t="str">
        <f t="shared" si="10"/>
        <v>#REF!</v>
      </c>
      <c r="P102" s="51" t="str">
        <f t="shared" si="17"/>
        <v>#REF!</v>
      </c>
      <c r="Q102" s="51" t="str">
        <f t="shared" si="11"/>
        <v>#REF!</v>
      </c>
      <c r="R102" s="51" t="str">
        <f t="shared" si="12"/>
        <v>#REF!</v>
      </c>
      <c r="S102" s="51" t="str">
        <f t="shared" si="13"/>
        <v>#REF!</v>
      </c>
      <c r="T102" s="19"/>
      <c r="U102" s="19"/>
      <c r="V102" s="19"/>
      <c r="W102" s="19"/>
      <c r="X102" s="19"/>
      <c r="Y102" s="19"/>
      <c r="Z102" s="19"/>
    </row>
    <row r="103" ht="15.75" customHeight="1">
      <c r="A103" s="19" t="s">
        <v>25</v>
      </c>
      <c r="B103" s="19" t="s">
        <v>11</v>
      </c>
      <c r="C103" s="19" t="s">
        <v>26</v>
      </c>
      <c r="D103" s="19" t="s">
        <v>15</v>
      </c>
      <c r="E103" s="19" t="s">
        <v>16</v>
      </c>
      <c r="F103" s="20">
        <v>35965.83</v>
      </c>
      <c r="G103" s="20">
        <v>41469.69</v>
      </c>
      <c r="H103" s="46">
        <v>0.0</v>
      </c>
      <c r="I103" s="47" t="str">
        <f t="shared" si="4"/>
        <v>#REF!</v>
      </c>
      <c r="J103" s="47" t="str">
        <f t="shared" si="5"/>
        <v>#REF!</v>
      </c>
      <c r="K103" s="47" t="str">
        <f t="shared" si="6"/>
        <v>#REF!</v>
      </c>
      <c r="L103" s="47" t="str">
        <f t="shared" si="7"/>
        <v>#REF!</v>
      </c>
      <c r="M103" s="49" t="str">
        <f t="shared" si="8"/>
        <v>#REF!</v>
      </c>
      <c r="N103" s="49" t="str">
        <f t="shared" si="9"/>
        <v>#REF!</v>
      </c>
      <c r="O103" s="49" t="str">
        <f t="shared" si="10"/>
        <v>#REF!</v>
      </c>
      <c r="P103" s="51" t="str">
        <f t="shared" si="17"/>
        <v>#REF!</v>
      </c>
      <c r="Q103" s="51" t="str">
        <f t="shared" si="11"/>
        <v>#REF!</v>
      </c>
      <c r="R103" s="51" t="str">
        <f t="shared" si="12"/>
        <v>#REF!</v>
      </c>
      <c r="S103" s="51" t="str">
        <f t="shared" si="13"/>
        <v>#REF!</v>
      </c>
      <c r="T103" s="19"/>
      <c r="U103" s="19"/>
      <c r="V103" s="19"/>
      <c r="W103" s="19"/>
      <c r="X103" s="19"/>
      <c r="Y103" s="19"/>
      <c r="Z103" s="19"/>
    </row>
    <row r="104" ht="15.75" customHeight="1">
      <c r="A104" s="19" t="s">
        <v>25</v>
      </c>
      <c r="B104" s="19" t="s">
        <v>11</v>
      </c>
      <c r="C104" s="19" t="s">
        <v>26</v>
      </c>
      <c r="D104" s="19" t="s">
        <v>17</v>
      </c>
      <c r="E104" s="19" t="s">
        <v>18</v>
      </c>
      <c r="F104" s="20">
        <v>2851.24</v>
      </c>
      <c r="G104" s="20">
        <v>3287.57</v>
      </c>
      <c r="H104" s="46">
        <v>0.0</v>
      </c>
      <c r="I104" s="47" t="str">
        <f t="shared" si="4"/>
        <v>#REF!</v>
      </c>
      <c r="J104" s="47" t="str">
        <f t="shared" si="5"/>
        <v>#REF!</v>
      </c>
      <c r="K104" s="47" t="str">
        <f t="shared" si="6"/>
        <v>#REF!</v>
      </c>
      <c r="L104" s="47" t="str">
        <f t="shared" si="7"/>
        <v>#REF!</v>
      </c>
      <c r="M104" s="49" t="str">
        <f t="shared" si="8"/>
        <v>#REF!</v>
      </c>
      <c r="N104" s="49" t="str">
        <f t="shared" si="9"/>
        <v>#REF!</v>
      </c>
      <c r="O104" s="49" t="str">
        <f t="shared" si="10"/>
        <v>#REF!</v>
      </c>
      <c r="P104" s="51" t="str">
        <f t="shared" si="17"/>
        <v>#REF!</v>
      </c>
      <c r="Q104" s="51" t="str">
        <f t="shared" si="11"/>
        <v>#REF!</v>
      </c>
      <c r="R104" s="51" t="str">
        <f t="shared" si="12"/>
        <v>#REF!</v>
      </c>
      <c r="S104" s="51" t="str">
        <f t="shared" si="13"/>
        <v>#REF!</v>
      </c>
      <c r="T104" s="19"/>
      <c r="U104" s="19"/>
      <c r="V104" s="19"/>
      <c r="W104" s="19"/>
      <c r="X104" s="19"/>
      <c r="Y104" s="19"/>
      <c r="Z104" s="19"/>
    </row>
    <row r="105" ht="15.75" customHeight="1">
      <c r="A105" s="19" t="s">
        <v>25</v>
      </c>
      <c r="B105" s="19" t="s">
        <v>11</v>
      </c>
      <c r="C105" s="19" t="s">
        <v>26</v>
      </c>
      <c r="D105" s="19" t="s">
        <v>21</v>
      </c>
      <c r="E105" s="19" t="s">
        <v>22</v>
      </c>
      <c r="F105" s="20">
        <v>0.0</v>
      </c>
      <c r="G105" s="20">
        <v>0.0</v>
      </c>
      <c r="H105" s="46">
        <v>0.0</v>
      </c>
      <c r="I105" s="47" t="str">
        <f t="shared" si="4"/>
        <v>#REF!</v>
      </c>
      <c r="J105" s="47" t="str">
        <f t="shared" si="5"/>
        <v>#REF!</v>
      </c>
      <c r="K105" s="47" t="str">
        <f t="shared" si="6"/>
        <v>#REF!</v>
      </c>
      <c r="L105" s="47" t="str">
        <f t="shared" si="7"/>
        <v>#REF!</v>
      </c>
      <c r="M105" s="49" t="str">
        <f t="shared" si="8"/>
        <v>#REF!</v>
      </c>
      <c r="N105" s="49" t="str">
        <f t="shared" si="9"/>
        <v>#REF!</v>
      </c>
      <c r="O105" s="49" t="str">
        <f t="shared" si="10"/>
        <v>#REF!</v>
      </c>
      <c r="P105" s="51" t="str">
        <f t="shared" si="17"/>
        <v>#REF!</v>
      </c>
      <c r="Q105" s="51" t="str">
        <f t="shared" si="11"/>
        <v>#REF!</v>
      </c>
      <c r="R105" s="51" t="str">
        <f t="shared" si="12"/>
        <v>#REF!</v>
      </c>
      <c r="S105" s="51" t="str">
        <f t="shared" si="13"/>
        <v>#REF!</v>
      </c>
      <c r="T105" s="19"/>
      <c r="U105" s="19"/>
      <c r="V105" s="19"/>
      <c r="W105" s="19"/>
      <c r="X105" s="19"/>
      <c r="Y105" s="19"/>
      <c r="Z105" s="19"/>
    </row>
    <row r="106" ht="15.75" customHeight="1">
      <c r="A106" s="19" t="s">
        <v>27</v>
      </c>
      <c r="B106" s="19" t="s">
        <v>11</v>
      </c>
      <c r="C106" s="19" t="s">
        <v>28</v>
      </c>
      <c r="D106" s="19" t="s">
        <v>13</v>
      </c>
      <c r="E106" s="19" t="s">
        <v>14</v>
      </c>
      <c r="F106" s="20">
        <v>1789603.36</v>
      </c>
      <c r="G106" s="20">
        <v>4046798.4</v>
      </c>
      <c r="H106" s="46">
        <v>0.0</v>
      </c>
      <c r="I106" s="47" t="str">
        <f t="shared" si="4"/>
        <v>#REF!</v>
      </c>
      <c r="J106" s="47" t="str">
        <f t="shared" si="5"/>
        <v>#REF!</v>
      </c>
      <c r="K106" s="47" t="str">
        <f t="shared" si="6"/>
        <v>#REF!</v>
      </c>
      <c r="L106" s="47" t="str">
        <f t="shared" si="7"/>
        <v>#REF!</v>
      </c>
      <c r="M106" s="49" t="str">
        <f t="shared" si="8"/>
        <v>#REF!</v>
      </c>
      <c r="N106" s="49" t="str">
        <f t="shared" si="9"/>
        <v>#REF!</v>
      </c>
      <c r="O106" s="49" t="str">
        <f t="shared" si="10"/>
        <v>#REF!</v>
      </c>
      <c r="P106" s="51" t="str">
        <f t="shared" si="17"/>
        <v>#REF!</v>
      </c>
      <c r="Q106" s="51" t="str">
        <f t="shared" si="11"/>
        <v>#REF!</v>
      </c>
      <c r="R106" s="51" t="str">
        <f t="shared" si="12"/>
        <v>#REF!</v>
      </c>
      <c r="S106" s="51" t="str">
        <f t="shared" si="13"/>
        <v>#REF!</v>
      </c>
      <c r="T106" s="19"/>
      <c r="U106" s="19"/>
      <c r="V106" s="19"/>
      <c r="W106" s="19"/>
      <c r="X106" s="19"/>
      <c r="Y106" s="19"/>
      <c r="Z106" s="19"/>
    </row>
    <row r="107" ht="15.75" customHeight="1">
      <c r="A107" s="19" t="s">
        <v>27</v>
      </c>
      <c r="B107" s="19" t="s">
        <v>11</v>
      </c>
      <c r="C107" s="19" t="s">
        <v>28</v>
      </c>
      <c r="D107" s="19" t="s">
        <v>15</v>
      </c>
      <c r="E107" s="19" t="s">
        <v>16</v>
      </c>
      <c r="F107" s="20">
        <v>2256.21</v>
      </c>
      <c r="G107" s="20">
        <v>5101.92</v>
      </c>
      <c r="H107" s="46">
        <v>0.0</v>
      </c>
      <c r="I107" s="47" t="str">
        <f t="shared" si="4"/>
        <v>#REF!</v>
      </c>
      <c r="J107" s="47" t="str">
        <f t="shared" si="5"/>
        <v>#REF!</v>
      </c>
      <c r="K107" s="47" t="str">
        <f t="shared" si="6"/>
        <v>#REF!</v>
      </c>
      <c r="L107" s="47" t="str">
        <f t="shared" si="7"/>
        <v>#REF!</v>
      </c>
      <c r="M107" s="49" t="str">
        <f t="shared" si="8"/>
        <v>#REF!</v>
      </c>
      <c r="N107" s="49" t="str">
        <f t="shared" si="9"/>
        <v>#REF!</v>
      </c>
      <c r="O107" s="49" t="str">
        <f t="shared" si="10"/>
        <v>#REF!</v>
      </c>
      <c r="P107" s="51" t="str">
        <f t="shared" si="17"/>
        <v>#REF!</v>
      </c>
      <c r="Q107" s="51" t="str">
        <f t="shared" si="11"/>
        <v>#REF!</v>
      </c>
      <c r="R107" s="51" t="str">
        <f t="shared" si="12"/>
        <v>#REF!</v>
      </c>
      <c r="S107" s="51" t="str">
        <f t="shared" si="13"/>
        <v>#REF!</v>
      </c>
      <c r="T107" s="19"/>
      <c r="U107" s="19"/>
      <c r="V107" s="19"/>
      <c r="W107" s="19"/>
      <c r="X107" s="19"/>
      <c r="Y107" s="19"/>
      <c r="Z107" s="19"/>
    </row>
    <row r="108" ht="15.75" customHeight="1">
      <c r="A108" s="19" t="s">
        <v>27</v>
      </c>
      <c r="B108" s="19" t="s">
        <v>11</v>
      </c>
      <c r="C108" s="19" t="s">
        <v>28</v>
      </c>
      <c r="D108" s="19" t="s">
        <v>17</v>
      </c>
      <c r="E108" s="19" t="s">
        <v>18</v>
      </c>
      <c r="F108" s="20">
        <v>27042.56</v>
      </c>
      <c r="G108" s="20">
        <v>61150.86</v>
      </c>
      <c r="H108" s="46">
        <v>0.0</v>
      </c>
      <c r="I108" s="47" t="str">
        <f t="shared" si="4"/>
        <v>#REF!</v>
      </c>
      <c r="J108" s="47" t="str">
        <f t="shared" si="5"/>
        <v>#REF!</v>
      </c>
      <c r="K108" s="47" t="str">
        <f t="shared" si="6"/>
        <v>#REF!</v>
      </c>
      <c r="L108" s="47" t="str">
        <f t="shared" si="7"/>
        <v>#REF!</v>
      </c>
      <c r="M108" s="49" t="str">
        <f t="shared" si="8"/>
        <v>#REF!</v>
      </c>
      <c r="N108" s="49" t="str">
        <f t="shared" si="9"/>
        <v>#REF!</v>
      </c>
      <c r="O108" s="49" t="str">
        <f t="shared" si="10"/>
        <v>#REF!</v>
      </c>
      <c r="P108" s="51" t="str">
        <f t="shared" si="17"/>
        <v>#REF!</v>
      </c>
      <c r="Q108" s="51" t="str">
        <f t="shared" si="11"/>
        <v>#REF!</v>
      </c>
      <c r="R108" s="51" t="str">
        <f t="shared" si="12"/>
        <v>#REF!</v>
      </c>
      <c r="S108" s="51" t="str">
        <f t="shared" si="13"/>
        <v>#REF!</v>
      </c>
      <c r="T108" s="19"/>
      <c r="U108" s="19"/>
      <c r="V108" s="19"/>
      <c r="W108" s="19"/>
      <c r="X108" s="19"/>
      <c r="Y108" s="19"/>
      <c r="Z108" s="19"/>
    </row>
    <row r="109" ht="15.75" customHeight="1">
      <c r="A109" s="19" t="s">
        <v>27</v>
      </c>
      <c r="B109" s="19" t="s">
        <v>11</v>
      </c>
      <c r="C109" s="19" t="s">
        <v>28</v>
      </c>
      <c r="D109" s="19" t="s">
        <v>19</v>
      </c>
      <c r="E109" s="19" t="s">
        <v>20</v>
      </c>
      <c r="F109" s="20">
        <v>0.0</v>
      </c>
      <c r="G109" s="20">
        <v>0.0</v>
      </c>
      <c r="H109" s="46">
        <v>0.0</v>
      </c>
      <c r="I109" s="47" t="str">
        <f t="shared" si="4"/>
        <v>#REF!</v>
      </c>
      <c r="J109" s="47" t="str">
        <f t="shared" si="5"/>
        <v>#REF!</v>
      </c>
      <c r="K109" s="47" t="str">
        <f t="shared" si="6"/>
        <v>#REF!</v>
      </c>
      <c r="L109" s="47" t="str">
        <f t="shared" si="7"/>
        <v>#REF!</v>
      </c>
      <c r="M109" s="49" t="str">
        <f t="shared" si="8"/>
        <v>#REF!</v>
      </c>
      <c r="N109" s="49" t="str">
        <f t="shared" si="9"/>
        <v>#REF!</v>
      </c>
      <c r="O109" s="49" t="str">
        <f t="shared" si="10"/>
        <v>#REF!</v>
      </c>
      <c r="P109" s="51" t="str">
        <f t="shared" si="17"/>
        <v>#REF!</v>
      </c>
      <c r="Q109" s="51" t="str">
        <f t="shared" si="11"/>
        <v>#REF!</v>
      </c>
      <c r="R109" s="51" t="str">
        <f t="shared" si="12"/>
        <v>#REF!</v>
      </c>
      <c r="S109" s="51" t="str">
        <f t="shared" si="13"/>
        <v>#REF!</v>
      </c>
      <c r="T109" s="19"/>
      <c r="U109" s="19"/>
      <c r="V109" s="19"/>
      <c r="W109" s="19"/>
      <c r="X109" s="19"/>
      <c r="Y109" s="19"/>
      <c r="Z109" s="19"/>
    </row>
    <row r="110" ht="15.75" customHeight="1">
      <c r="A110" s="19" t="s">
        <v>27</v>
      </c>
      <c r="B110" s="19" t="s">
        <v>11</v>
      </c>
      <c r="C110" s="19" t="s">
        <v>28</v>
      </c>
      <c r="D110" s="19" t="s">
        <v>21</v>
      </c>
      <c r="E110" s="19" t="s">
        <v>22</v>
      </c>
      <c r="F110" s="20">
        <v>1825.87</v>
      </c>
      <c r="G110" s="20">
        <v>4128.82</v>
      </c>
      <c r="H110" s="46">
        <v>0.0</v>
      </c>
      <c r="I110" s="47" t="str">
        <f t="shared" si="4"/>
        <v>#REF!</v>
      </c>
      <c r="J110" s="47" t="str">
        <f t="shared" si="5"/>
        <v>#REF!</v>
      </c>
      <c r="K110" s="47" t="str">
        <f t="shared" si="6"/>
        <v>#REF!</v>
      </c>
      <c r="L110" s="47" t="str">
        <f t="shared" si="7"/>
        <v>#REF!</v>
      </c>
      <c r="M110" s="49" t="str">
        <f t="shared" si="8"/>
        <v>#REF!</v>
      </c>
      <c r="N110" s="49" t="str">
        <f t="shared" si="9"/>
        <v>#REF!</v>
      </c>
      <c r="O110" s="49" t="str">
        <f t="shared" si="10"/>
        <v>#REF!</v>
      </c>
      <c r="P110" s="51" t="str">
        <f t="shared" si="17"/>
        <v>#REF!</v>
      </c>
      <c r="Q110" s="51" t="str">
        <f t="shared" si="11"/>
        <v>#REF!</v>
      </c>
      <c r="R110" s="51" t="str">
        <f t="shared" si="12"/>
        <v>#REF!</v>
      </c>
      <c r="S110" s="51" t="str">
        <f t="shared" si="13"/>
        <v>#REF!</v>
      </c>
      <c r="T110" s="19"/>
      <c r="U110" s="19"/>
      <c r="V110" s="19"/>
      <c r="W110" s="19"/>
      <c r="X110" s="19"/>
      <c r="Y110" s="19"/>
      <c r="Z110" s="19"/>
    </row>
    <row r="111" ht="15.75" customHeight="1">
      <c r="A111" s="19" t="s">
        <v>29</v>
      </c>
      <c r="B111" s="19" t="s">
        <v>11</v>
      </c>
      <c r="C111" s="19" t="s">
        <v>30</v>
      </c>
      <c r="D111" s="19" t="s">
        <v>13</v>
      </c>
      <c r="E111" s="19" t="s">
        <v>14</v>
      </c>
      <c r="F111" s="20">
        <v>9186939.95</v>
      </c>
      <c r="G111" s="20">
        <v>4274150.59</v>
      </c>
      <c r="H111" s="46">
        <v>0.0</v>
      </c>
      <c r="I111" s="47" t="str">
        <f t="shared" si="4"/>
        <v>#REF!</v>
      </c>
      <c r="J111" s="47" t="str">
        <f t="shared" si="5"/>
        <v>#REF!</v>
      </c>
      <c r="K111" s="47" t="str">
        <f t="shared" si="6"/>
        <v>#REF!</v>
      </c>
      <c r="L111" s="47" t="str">
        <f t="shared" si="7"/>
        <v>#REF!</v>
      </c>
      <c r="M111" s="49" t="str">
        <f t="shared" si="8"/>
        <v>#REF!</v>
      </c>
      <c r="N111" s="49" t="str">
        <f t="shared" si="9"/>
        <v>#REF!</v>
      </c>
      <c r="O111" s="49" t="str">
        <f t="shared" si="10"/>
        <v>#REF!</v>
      </c>
      <c r="P111" s="51" t="str">
        <f t="shared" si="17"/>
        <v>#REF!</v>
      </c>
      <c r="Q111" s="51" t="str">
        <f t="shared" si="11"/>
        <v>#REF!</v>
      </c>
      <c r="R111" s="51" t="str">
        <f t="shared" si="12"/>
        <v>#REF!</v>
      </c>
      <c r="S111" s="51" t="str">
        <f t="shared" si="13"/>
        <v>#REF!</v>
      </c>
      <c r="T111" s="19"/>
      <c r="U111" s="19"/>
      <c r="V111" s="19"/>
      <c r="W111" s="19"/>
      <c r="X111" s="19"/>
      <c r="Y111" s="19"/>
      <c r="Z111" s="19"/>
    </row>
    <row r="112" ht="15.75" customHeight="1">
      <c r="A112" s="19" t="s">
        <v>29</v>
      </c>
      <c r="B112" s="19" t="s">
        <v>11</v>
      </c>
      <c r="C112" s="19" t="s">
        <v>30</v>
      </c>
      <c r="D112" s="19" t="s">
        <v>31</v>
      </c>
      <c r="E112" s="19" t="s">
        <v>32</v>
      </c>
      <c r="F112" s="20">
        <v>22472.79</v>
      </c>
      <c r="G112" s="20">
        <v>10455.29</v>
      </c>
      <c r="H112" s="46">
        <v>0.0</v>
      </c>
      <c r="I112" s="47" t="str">
        <f t="shared" si="4"/>
        <v>#REF!</v>
      </c>
      <c r="J112" s="47" t="str">
        <f t="shared" si="5"/>
        <v>#REF!</v>
      </c>
      <c r="K112" s="47" t="str">
        <f t="shared" si="6"/>
        <v>#REF!</v>
      </c>
      <c r="L112" s="47" t="str">
        <f t="shared" si="7"/>
        <v>#REF!</v>
      </c>
      <c r="M112" s="49" t="str">
        <f t="shared" si="8"/>
        <v>#REF!</v>
      </c>
      <c r="N112" s="49" t="str">
        <f t="shared" si="9"/>
        <v>#REF!</v>
      </c>
      <c r="O112" s="49" t="str">
        <f t="shared" si="10"/>
        <v>#REF!</v>
      </c>
      <c r="P112" s="51" t="str">
        <f t="shared" si="17"/>
        <v>#REF!</v>
      </c>
      <c r="Q112" s="51" t="str">
        <f t="shared" si="11"/>
        <v>#REF!</v>
      </c>
      <c r="R112" s="51" t="str">
        <f t="shared" si="12"/>
        <v>#REF!</v>
      </c>
      <c r="S112" s="51" t="str">
        <f t="shared" si="13"/>
        <v>#REF!</v>
      </c>
      <c r="T112" s="19"/>
      <c r="U112" s="19"/>
      <c r="V112" s="19"/>
      <c r="W112" s="19"/>
      <c r="X112" s="19"/>
      <c r="Y112" s="19"/>
      <c r="Z112" s="19"/>
    </row>
    <row r="113" ht="15.75" customHeight="1">
      <c r="A113" s="19" t="s">
        <v>29</v>
      </c>
      <c r="B113" s="19" t="s">
        <v>11</v>
      </c>
      <c r="C113" s="19" t="s">
        <v>30</v>
      </c>
      <c r="D113" s="19" t="s">
        <v>33</v>
      </c>
      <c r="E113" s="19" t="s">
        <v>34</v>
      </c>
      <c r="F113" s="20">
        <v>101180.33</v>
      </c>
      <c r="G113" s="20">
        <v>47073.34</v>
      </c>
      <c r="H113" s="46">
        <v>0.0</v>
      </c>
      <c r="I113" s="47" t="str">
        <f t="shared" si="4"/>
        <v>#REF!</v>
      </c>
      <c r="J113" s="47" t="str">
        <f t="shared" si="5"/>
        <v>#REF!</v>
      </c>
      <c r="K113" s="47" t="str">
        <f t="shared" si="6"/>
        <v>#REF!</v>
      </c>
      <c r="L113" s="47" t="str">
        <f t="shared" si="7"/>
        <v>#REF!</v>
      </c>
      <c r="M113" s="49" t="str">
        <f t="shared" si="8"/>
        <v>#REF!</v>
      </c>
      <c r="N113" s="49" t="str">
        <f t="shared" si="9"/>
        <v>#REF!</v>
      </c>
      <c r="O113" s="49" t="str">
        <f t="shared" si="10"/>
        <v>#REF!</v>
      </c>
      <c r="P113" s="51" t="str">
        <f t="shared" si="17"/>
        <v>#REF!</v>
      </c>
      <c r="Q113" s="51" t="str">
        <f t="shared" si="11"/>
        <v>#REF!</v>
      </c>
      <c r="R113" s="51" t="str">
        <f t="shared" si="12"/>
        <v>#REF!</v>
      </c>
      <c r="S113" s="51" t="str">
        <f t="shared" si="13"/>
        <v>#REF!</v>
      </c>
      <c r="T113" s="19"/>
      <c r="U113" s="19"/>
      <c r="V113" s="19"/>
      <c r="W113" s="19"/>
      <c r="X113" s="19"/>
      <c r="Y113" s="19"/>
      <c r="Z113" s="19"/>
    </row>
    <row r="114" ht="15.75" customHeight="1">
      <c r="A114" s="19" t="s">
        <v>29</v>
      </c>
      <c r="B114" s="19" t="s">
        <v>11</v>
      </c>
      <c r="C114" s="19" t="s">
        <v>30</v>
      </c>
      <c r="D114" s="19" t="s">
        <v>17</v>
      </c>
      <c r="E114" s="19" t="s">
        <v>18</v>
      </c>
      <c r="F114" s="20">
        <v>93236.93</v>
      </c>
      <c r="G114" s="20">
        <v>43377.74</v>
      </c>
      <c r="H114" s="46">
        <v>0.0</v>
      </c>
      <c r="I114" s="47" t="str">
        <f t="shared" si="4"/>
        <v>#REF!</v>
      </c>
      <c r="J114" s="47" t="str">
        <f t="shared" si="5"/>
        <v>#REF!</v>
      </c>
      <c r="K114" s="47" t="str">
        <f t="shared" si="6"/>
        <v>#REF!</v>
      </c>
      <c r="L114" s="47" t="str">
        <f t="shared" si="7"/>
        <v>#REF!</v>
      </c>
      <c r="M114" s="49" t="str">
        <f t="shared" si="8"/>
        <v>#REF!</v>
      </c>
      <c r="N114" s="49" t="str">
        <f t="shared" si="9"/>
        <v>#REF!</v>
      </c>
      <c r="O114" s="49" t="str">
        <f t="shared" si="10"/>
        <v>#REF!</v>
      </c>
      <c r="P114" s="51" t="str">
        <f t="shared" si="17"/>
        <v>#REF!</v>
      </c>
      <c r="Q114" s="51" t="str">
        <f t="shared" si="11"/>
        <v>#REF!</v>
      </c>
      <c r="R114" s="51" t="str">
        <f t="shared" si="12"/>
        <v>#REF!</v>
      </c>
      <c r="S114" s="51" t="str">
        <f t="shared" si="13"/>
        <v>#REF!</v>
      </c>
      <c r="T114" s="19"/>
      <c r="U114" s="19"/>
      <c r="V114" s="19"/>
      <c r="W114" s="19"/>
      <c r="X114" s="19"/>
      <c r="Y114" s="19"/>
      <c r="Z114" s="19"/>
    </row>
    <row r="115" ht="15.75" customHeight="1">
      <c r="A115" s="19" t="s">
        <v>29</v>
      </c>
      <c r="B115" s="19" t="s">
        <v>11</v>
      </c>
      <c r="C115" s="19" t="s">
        <v>30</v>
      </c>
      <c r="D115" s="19" t="s">
        <v>19</v>
      </c>
      <c r="E115" s="19" t="s">
        <v>20</v>
      </c>
      <c r="F115" s="20">
        <v>0.0</v>
      </c>
      <c r="G115" s="20">
        <v>0.0</v>
      </c>
      <c r="H115" s="46">
        <v>0.0</v>
      </c>
      <c r="I115" s="47" t="str">
        <f t="shared" si="4"/>
        <v>#REF!</v>
      </c>
      <c r="J115" s="47" t="str">
        <f t="shared" si="5"/>
        <v>#REF!</v>
      </c>
      <c r="K115" s="47" t="str">
        <f t="shared" si="6"/>
        <v>#REF!</v>
      </c>
      <c r="L115" s="47" t="str">
        <f t="shared" si="7"/>
        <v>#REF!</v>
      </c>
      <c r="M115" s="49" t="str">
        <f t="shared" si="8"/>
        <v>#REF!</v>
      </c>
      <c r="N115" s="49" t="str">
        <f t="shared" si="9"/>
        <v>#REF!</v>
      </c>
      <c r="O115" s="49" t="str">
        <f t="shared" si="10"/>
        <v>#REF!</v>
      </c>
      <c r="P115" s="51" t="str">
        <f t="shared" si="17"/>
        <v>#REF!</v>
      </c>
      <c r="Q115" s="51" t="str">
        <f t="shared" si="11"/>
        <v>#REF!</v>
      </c>
      <c r="R115" s="51" t="str">
        <f t="shared" si="12"/>
        <v>#REF!</v>
      </c>
      <c r="S115" s="51" t="str">
        <f t="shared" si="13"/>
        <v>#REF!</v>
      </c>
      <c r="T115" s="19"/>
      <c r="U115" s="19"/>
      <c r="V115" s="19"/>
      <c r="W115" s="19"/>
      <c r="X115" s="19"/>
      <c r="Y115" s="19"/>
      <c r="Z115" s="19"/>
    </row>
    <row r="116" ht="15.75" customHeight="1">
      <c r="A116" s="19" t="s">
        <v>29</v>
      </c>
      <c r="B116" s="19" t="s">
        <v>11</v>
      </c>
      <c r="C116" s="19" t="s">
        <v>30</v>
      </c>
      <c r="D116" s="19" t="s">
        <v>21</v>
      </c>
      <c r="E116" s="19" t="s">
        <v>22</v>
      </c>
      <c r="F116" s="20">
        <v>56542.73</v>
      </c>
      <c r="G116" s="20">
        <v>26306.05</v>
      </c>
      <c r="H116" s="46">
        <v>0.0</v>
      </c>
      <c r="I116" s="47" t="str">
        <f t="shared" si="4"/>
        <v>#REF!</v>
      </c>
      <c r="J116" s="47" t="str">
        <f t="shared" si="5"/>
        <v>#REF!</v>
      </c>
      <c r="K116" s="47" t="str">
        <f t="shared" si="6"/>
        <v>#REF!</v>
      </c>
      <c r="L116" s="47" t="str">
        <f t="shared" si="7"/>
        <v>#REF!</v>
      </c>
      <c r="M116" s="49" t="str">
        <f t="shared" si="8"/>
        <v>#REF!</v>
      </c>
      <c r="N116" s="49" t="str">
        <f t="shared" si="9"/>
        <v>#REF!</v>
      </c>
      <c r="O116" s="49" t="str">
        <f t="shared" si="10"/>
        <v>#REF!</v>
      </c>
      <c r="P116" s="51" t="str">
        <f t="shared" si="17"/>
        <v>#REF!</v>
      </c>
      <c r="Q116" s="51" t="str">
        <f t="shared" si="11"/>
        <v>#REF!</v>
      </c>
      <c r="R116" s="51" t="str">
        <f t="shared" si="12"/>
        <v>#REF!</v>
      </c>
      <c r="S116" s="51" t="str">
        <f t="shared" si="13"/>
        <v>#REF!</v>
      </c>
      <c r="T116" s="19"/>
      <c r="U116" s="19"/>
      <c r="V116" s="19"/>
      <c r="W116" s="19"/>
      <c r="X116" s="19"/>
      <c r="Y116" s="19"/>
      <c r="Z116" s="19"/>
    </row>
    <row r="117" ht="15.75" customHeight="1">
      <c r="A117" s="19" t="s">
        <v>29</v>
      </c>
      <c r="B117" s="19" t="s">
        <v>11</v>
      </c>
      <c r="C117" s="19" t="s">
        <v>30</v>
      </c>
      <c r="D117" s="19" t="s">
        <v>23</v>
      </c>
      <c r="E117" s="19" t="s">
        <v>24</v>
      </c>
      <c r="F117" s="20">
        <v>1.629646827E7</v>
      </c>
      <c r="G117" s="20">
        <v>7581801.99</v>
      </c>
      <c r="H117" s="46">
        <v>0.0</v>
      </c>
      <c r="I117" s="47" t="str">
        <f t="shared" si="4"/>
        <v>#REF!</v>
      </c>
      <c r="J117" s="47" t="str">
        <f t="shared" si="5"/>
        <v>#REF!</v>
      </c>
      <c r="K117" s="47" t="str">
        <f t="shared" si="6"/>
        <v>#REF!</v>
      </c>
      <c r="L117" s="47" t="str">
        <f t="shared" si="7"/>
        <v>#REF!</v>
      </c>
      <c r="M117" s="49" t="str">
        <f t="shared" si="8"/>
        <v>#REF!</v>
      </c>
      <c r="N117" s="49" t="str">
        <f t="shared" si="9"/>
        <v>#REF!</v>
      </c>
      <c r="O117" s="49" t="str">
        <f t="shared" si="10"/>
        <v>#REF!</v>
      </c>
      <c r="P117" s="51" t="str">
        <f t="shared" si="17"/>
        <v>#REF!</v>
      </c>
      <c r="Q117" s="51" t="str">
        <f t="shared" si="11"/>
        <v>#REF!</v>
      </c>
      <c r="R117" s="51" t="str">
        <f t="shared" si="12"/>
        <v>#REF!</v>
      </c>
      <c r="S117" s="51" t="str">
        <f t="shared" si="13"/>
        <v>#REF!</v>
      </c>
      <c r="T117" s="19"/>
      <c r="U117" s="19"/>
      <c r="V117" s="19"/>
      <c r="W117" s="19"/>
      <c r="X117" s="19"/>
      <c r="Y117" s="19"/>
      <c r="Z117" s="19"/>
    </row>
    <row r="118" ht="15.75" customHeight="1">
      <c r="A118" s="19" t="s">
        <v>35</v>
      </c>
      <c r="B118" s="19" t="s">
        <v>11</v>
      </c>
      <c r="C118" s="19" t="s">
        <v>36</v>
      </c>
      <c r="D118" s="19" t="s">
        <v>13</v>
      </c>
      <c r="E118" s="19" t="s">
        <v>14</v>
      </c>
      <c r="F118" s="20">
        <v>3.051394843E7</v>
      </c>
      <c r="G118" s="20">
        <v>1077120.92</v>
      </c>
      <c r="H118" s="46">
        <v>0.0</v>
      </c>
      <c r="I118" s="47" t="str">
        <f t="shared" si="4"/>
        <v>#REF!</v>
      </c>
      <c r="J118" s="47" t="str">
        <f t="shared" si="5"/>
        <v>#REF!</v>
      </c>
      <c r="K118" s="47" t="str">
        <f t="shared" si="6"/>
        <v>#REF!</v>
      </c>
      <c r="L118" s="47" t="str">
        <f t="shared" si="7"/>
        <v>#REF!</v>
      </c>
      <c r="M118" s="49" t="str">
        <f t="shared" si="8"/>
        <v>#REF!</v>
      </c>
      <c r="N118" s="49" t="str">
        <f t="shared" si="9"/>
        <v>#REF!</v>
      </c>
      <c r="O118" s="49" t="str">
        <f t="shared" si="10"/>
        <v>#REF!</v>
      </c>
      <c r="P118" s="51" t="str">
        <f t="shared" si="17"/>
        <v>#REF!</v>
      </c>
      <c r="Q118" s="51" t="str">
        <f t="shared" si="11"/>
        <v>#REF!</v>
      </c>
      <c r="R118" s="51" t="str">
        <f t="shared" si="12"/>
        <v>#REF!</v>
      </c>
      <c r="S118" s="51" t="str">
        <f t="shared" si="13"/>
        <v>#REF!</v>
      </c>
      <c r="T118" s="19"/>
      <c r="U118" s="19"/>
      <c r="V118" s="19"/>
      <c r="W118" s="19"/>
      <c r="X118" s="19"/>
      <c r="Y118" s="19"/>
      <c r="Z118" s="19"/>
    </row>
    <row r="119" ht="15.75" customHeight="1">
      <c r="A119" s="19" t="s">
        <v>35</v>
      </c>
      <c r="B119" s="19" t="s">
        <v>11</v>
      </c>
      <c r="C119" s="19" t="s">
        <v>36</v>
      </c>
      <c r="D119" s="19" t="s">
        <v>15</v>
      </c>
      <c r="E119" s="19" t="s">
        <v>16</v>
      </c>
      <c r="F119" s="20">
        <v>3.532790667E7</v>
      </c>
      <c r="G119" s="20">
        <v>1247050.26</v>
      </c>
      <c r="H119" s="46">
        <v>0.0</v>
      </c>
      <c r="I119" s="47" t="str">
        <f t="shared" si="4"/>
        <v>#REF!</v>
      </c>
      <c r="J119" s="47" t="str">
        <f t="shared" si="5"/>
        <v>#REF!</v>
      </c>
      <c r="K119" s="47" t="str">
        <f t="shared" si="6"/>
        <v>#REF!</v>
      </c>
      <c r="L119" s="47" t="str">
        <f t="shared" si="7"/>
        <v>#REF!</v>
      </c>
      <c r="M119" s="49" t="str">
        <f t="shared" si="8"/>
        <v>#REF!</v>
      </c>
      <c r="N119" s="49" t="str">
        <f t="shared" si="9"/>
        <v>#REF!</v>
      </c>
      <c r="O119" s="49" t="str">
        <f t="shared" si="10"/>
        <v>#REF!</v>
      </c>
      <c r="P119" s="51" t="str">
        <f t="shared" si="17"/>
        <v>#REF!</v>
      </c>
      <c r="Q119" s="51" t="str">
        <f t="shared" si="11"/>
        <v>#REF!</v>
      </c>
      <c r="R119" s="51" t="str">
        <f t="shared" si="12"/>
        <v>#REF!</v>
      </c>
      <c r="S119" s="51" t="str">
        <f t="shared" si="13"/>
        <v>#REF!</v>
      </c>
      <c r="T119" s="19"/>
      <c r="U119" s="19"/>
      <c r="V119" s="19"/>
      <c r="W119" s="19"/>
      <c r="X119" s="19"/>
      <c r="Y119" s="19"/>
      <c r="Z119" s="19"/>
    </row>
    <row r="120" ht="15.75" customHeight="1">
      <c r="A120" s="19" t="s">
        <v>35</v>
      </c>
      <c r="B120" s="19" t="s">
        <v>11</v>
      </c>
      <c r="C120" s="19" t="s">
        <v>36</v>
      </c>
      <c r="D120" s="19" t="s">
        <v>33</v>
      </c>
      <c r="E120" s="19" t="s">
        <v>34</v>
      </c>
      <c r="F120" s="20">
        <v>5650.63</v>
      </c>
      <c r="G120" s="20">
        <v>199.46</v>
      </c>
      <c r="H120" s="46">
        <v>0.0</v>
      </c>
      <c r="I120" s="47" t="str">
        <f t="shared" si="4"/>
        <v>#REF!</v>
      </c>
      <c r="J120" s="47" t="str">
        <f t="shared" si="5"/>
        <v>#REF!</v>
      </c>
      <c r="K120" s="47" t="str">
        <f t="shared" si="6"/>
        <v>#REF!</v>
      </c>
      <c r="L120" s="47" t="str">
        <f t="shared" si="7"/>
        <v>#REF!</v>
      </c>
      <c r="M120" s="49" t="str">
        <f t="shared" si="8"/>
        <v>#REF!</v>
      </c>
      <c r="N120" s="49" t="str">
        <f t="shared" si="9"/>
        <v>#REF!</v>
      </c>
      <c r="O120" s="49" t="str">
        <f t="shared" si="10"/>
        <v>#REF!</v>
      </c>
      <c r="P120" s="51" t="str">
        <f t="shared" si="17"/>
        <v>#REF!</v>
      </c>
      <c r="Q120" s="51" t="str">
        <f t="shared" si="11"/>
        <v>#REF!</v>
      </c>
      <c r="R120" s="51" t="str">
        <f t="shared" si="12"/>
        <v>#REF!</v>
      </c>
      <c r="S120" s="51" t="str">
        <f t="shared" si="13"/>
        <v>#REF!</v>
      </c>
      <c r="T120" s="19"/>
      <c r="U120" s="19"/>
      <c r="V120" s="19"/>
      <c r="W120" s="19"/>
      <c r="X120" s="19"/>
      <c r="Y120" s="19"/>
      <c r="Z120" s="19"/>
    </row>
    <row r="121" ht="15.75" customHeight="1">
      <c r="A121" s="19" t="s">
        <v>35</v>
      </c>
      <c r="B121" s="19" t="s">
        <v>11</v>
      </c>
      <c r="C121" s="19" t="s">
        <v>36</v>
      </c>
      <c r="D121" s="19" t="s">
        <v>17</v>
      </c>
      <c r="E121" s="19" t="s">
        <v>18</v>
      </c>
      <c r="F121" s="20">
        <v>1645140.1</v>
      </c>
      <c r="G121" s="20">
        <v>58072.29</v>
      </c>
      <c r="H121" s="46">
        <v>0.0</v>
      </c>
      <c r="I121" s="47" t="str">
        <f t="shared" si="4"/>
        <v>#REF!</v>
      </c>
      <c r="J121" s="47" t="str">
        <f t="shared" si="5"/>
        <v>#REF!</v>
      </c>
      <c r="K121" s="47" t="str">
        <f t="shared" si="6"/>
        <v>#REF!</v>
      </c>
      <c r="L121" s="47" t="str">
        <f t="shared" si="7"/>
        <v>#REF!</v>
      </c>
      <c r="M121" s="49" t="str">
        <f t="shared" si="8"/>
        <v>#REF!</v>
      </c>
      <c r="N121" s="49" t="str">
        <f t="shared" si="9"/>
        <v>#REF!</v>
      </c>
      <c r="O121" s="49" t="str">
        <f t="shared" si="10"/>
        <v>#REF!</v>
      </c>
      <c r="P121" s="51" t="str">
        <f t="shared" si="17"/>
        <v>#REF!</v>
      </c>
      <c r="Q121" s="51" t="str">
        <f t="shared" si="11"/>
        <v>#REF!</v>
      </c>
      <c r="R121" s="51" t="str">
        <f t="shared" si="12"/>
        <v>#REF!</v>
      </c>
      <c r="S121" s="51" t="str">
        <f t="shared" si="13"/>
        <v>#REF!</v>
      </c>
      <c r="T121" s="19"/>
      <c r="U121" s="19"/>
      <c r="V121" s="19"/>
      <c r="W121" s="19"/>
      <c r="X121" s="19"/>
      <c r="Y121" s="19"/>
      <c r="Z121" s="19"/>
    </row>
    <row r="122" ht="15.75" customHeight="1">
      <c r="A122" s="19" t="s">
        <v>35</v>
      </c>
      <c r="B122" s="19" t="s">
        <v>11</v>
      </c>
      <c r="C122" s="19" t="s">
        <v>36</v>
      </c>
      <c r="D122" s="19" t="s">
        <v>19</v>
      </c>
      <c r="E122" s="19" t="s">
        <v>20</v>
      </c>
      <c r="F122" s="20">
        <v>0.0</v>
      </c>
      <c r="G122" s="20">
        <v>0.0</v>
      </c>
      <c r="H122" s="46">
        <v>0.0</v>
      </c>
      <c r="I122" s="47" t="str">
        <f t="shared" si="4"/>
        <v>#REF!</v>
      </c>
      <c r="J122" s="47" t="str">
        <f t="shared" si="5"/>
        <v>#REF!</v>
      </c>
      <c r="K122" s="47" t="str">
        <f t="shared" si="6"/>
        <v>#REF!</v>
      </c>
      <c r="L122" s="47" t="str">
        <f t="shared" si="7"/>
        <v>#REF!</v>
      </c>
      <c r="M122" s="49" t="str">
        <f t="shared" si="8"/>
        <v>#REF!</v>
      </c>
      <c r="N122" s="49" t="str">
        <f t="shared" si="9"/>
        <v>#REF!</v>
      </c>
      <c r="O122" s="49" t="str">
        <f t="shared" si="10"/>
        <v>#REF!</v>
      </c>
      <c r="P122" s="51" t="str">
        <f t="shared" si="17"/>
        <v>#REF!</v>
      </c>
      <c r="Q122" s="51" t="str">
        <f t="shared" si="11"/>
        <v>#REF!</v>
      </c>
      <c r="R122" s="51" t="str">
        <f t="shared" si="12"/>
        <v>#REF!</v>
      </c>
      <c r="S122" s="51" t="str">
        <f t="shared" si="13"/>
        <v>#REF!</v>
      </c>
      <c r="T122" s="19"/>
      <c r="U122" s="19"/>
      <c r="V122" s="19"/>
      <c r="W122" s="19"/>
      <c r="X122" s="19"/>
      <c r="Y122" s="19"/>
      <c r="Z122" s="19"/>
    </row>
    <row r="123" ht="15.75" customHeight="1">
      <c r="A123" s="19" t="s">
        <v>35</v>
      </c>
      <c r="B123" s="19" t="s">
        <v>11</v>
      </c>
      <c r="C123" s="19" t="s">
        <v>36</v>
      </c>
      <c r="D123" s="19" t="s">
        <v>21</v>
      </c>
      <c r="E123" s="19" t="s">
        <v>22</v>
      </c>
      <c r="F123" s="20">
        <v>620008.15</v>
      </c>
      <c r="G123" s="20">
        <v>21885.85</v>
      </c>
      <c r="H123" s="46">
        <v>0.0</v>
      </c>
      <c r="I123" s="47" t="str">
        <f t="shared" si="4"/>
        <v>#REF!</v>
      </c>
      <c r="J123" s="47" t="str">
        <f t="shared" si="5"/>
        <v>#REF!</v>
      </c>
      <c r="K123" s="47" t="str">
        <f t="shared" si="6"/>
        <v>#REF!</v>
      </c>
      <c r="L123" s="47" t="str">
        <f t="shared" si="7"/>
        <v>#REF!</v>
      </c>
      <c r="M123" s="49" t="str">
        <f t="shared" si="8"/>
        <v>#REF!</v>
      </c>
      <c r="N123" s="49" t="str">
        <f t="shared" si="9"/>
        <v>#REF!</v>
      </c>
      <c r="O123" s="49" t="str">
        <f t="shared" si="10"/>
        <v>#REF!</v>
      </c>
      <c r="P123" s="51" t="str">
        <f t="shared" si="17"/>
        <v>#REF!</v>
      </c>
      <c r="Q123" s="51" t="str">
        <f t="shared" si="11"/>
        <v>#REF!</v>
      </c>
      <c r="R123" s="51" t="str">
        <f t="shared" si="12"/>
        <v>#REF!</v>
      </c>
      <c r="S123" s="51" t="str">
        <f t="shared" si="13"/>
        <v>#REF!</v>
      </c>
      <c r="T123" s="19"/>
      <c r="U123" s="19"/>
      <c r="V123" s="19"/>
      <c r="W123" s="19"/>
      <c r="X123" s="19"/>
      <c r="Y123" s="19"/>
      <c r="Z123" s="19"/>
    </row>
    <row r="124" ht="15.75" customHeight="1">
      <c r="A124" s="19" t="s">
        <v>35</v>
      </c>
      <c r="B124" s="19" t="s">
        <v>11</v>
      </c>
      <c r="C124" s="19" t="s">
        <v>36</v>
      </c>
      <c r="D124" s="19" t="s">
        <v>23</v>
      </c>
      <c r="E124" s="19" t="s">
        <v>24</v>
      </c>
      <c r="F124" s="20">
        <v>7.570341202E7</v>
      </c>
      <c r="G124" s="20">
        <v>2672277.22</v>
      </c>
      <c r="H124" s="46">
        <v>0.0</v>
      </c>
      <c r="I124" s="47" t="str">
        <f t="shared" si="4"/>
        <v>#REF!</v>
      </c>
      <c r="J124" s="47" t="str">
        <f t="shared" si="5"/>
        <v>#REF!</v>
      </c>
      <c r="K124" s="47" t="str">
        <f t="shared" si="6"/>
        <v>#REF!</v>
      </c>
      <c r="L124" s="47" t="str">
        <f t="shared" si="7"/>
        <v>#REF!</v>
      </c>
      <c r="M124" s="49" t="str">
        <f t="shared" si="8"/>
        <v>#REF!</v>
      </c>
      <c r="N124" s="49" t="str">
        <f t="shared" si="9"/>
        <v>#REF!</v>
      </c>
      <c r="O124" s="49" t="str">
        <f t="shared" si="10"/>
        <v>#REF!</v>
      </c>
      <c r="P124" s="51" t="str">
        <f t="shared" si="17"/>
        <v>#REF!</v>
      </c>
      <c r="Q124" s="51" t="str">
        <f t="shared" si="11"/>
        <v>#REF!</v>
      </c>
      <c r="R124" s="51" t="str">
        <f t="shared" si="12"/>
        <v>#REF!</v>
      </c>
      <c r="S124" s="51" t="str">
        <f t="shared" si="13"/>
        <v>#REF!</v>
      </c>
      <c r="T124" s="19"/>
      <c r="U124" s="19"/>
      <c r="V124" s="19"/>
      <c r="W124" s="19"/>
      <c r="X124" s="19"/>
      <c r="Y124" s="19"/>
      <c r="Z124" s="19"/>
    </row>
    <row r="125" ht="15.75" customHeight="1">
      <c r="A125" s="19" t="s">
        <v>37</v>
      </c>
      <c r="B125" s="19" t="s">
        <v>11</v>
      </c>
      <c r="C125" s="19" t="s">
        <v>38</v>
      </c>
      <c r="D125" s="19" t="s">
        <v>13</v>
      </c>
      <c r="E125" s="19" t="s">
        <v>14</v>
      </c>
      <c r="F125" s="20">
        <v>9.586903764E7</v>
      </c>
      <c r="G125" s="20">
        <v>1.422099842E7</v>
      </c>
      <c r="H125" s="46">
        <v>0.0</v>
      </c>
      <c r="I125" s="47" t="str">
        <f t="shared" si="4"/>
        <v>#REF!</v>
      </c>
      <c r="J125" s="47" t="str">
        <f t="shared" si="5"/>
        <v>#REF!</v>
      </c>
      <c r="K125" s="47" t="str">
        <f t="shared" si="6"/>
        <v>#REF!</v>
      </c>
      <c r="L125" s="47" t="str">
        <f t="shared" si="7"/>
        <v>#REF!</v>
      </c>
      <c r="M125" s="49" t="str">
        <f t="shared" si="8"/>
        <v>#REF!</v>
      </c>
      <c r="N125" s="49" t="str">
        <f t="shared" si="9"/>
        <v>#REF!</v>
      </c>
      <c r="O125" s="49" t="str">
        <f t="shared" si="10"/>
        <v>#REF!</v>
      </c>
      <c r="P125" s="51" t="str">
        <f t="shared" si="17"/>
        <v>#REF!</v>
      </c>
      <c r="Q125" s="51" t="str">
        <f t="shared" si="11"/>
        <v>#REF!</v>
      </c>
      <c r="R125" s="51" t="str">
        <f t="shared" si="12"/>
        <v>#REF!</v>
      </c>
      <c r="S125" s="51" t="str">
        <f t="shared" si="13"/>
        <v>#REF!</v>
      </c>
      <c r="T125" s="19"/>
      <c r="U125" s="19"/>
      <c r="V125" s="19"/>
      <c r="W125" s="19"/>
      <c r="X125" s="19"/>
      <c r="Y125" s="19"/>
      <c r="Z125" s="19"/>
    </row>
    <row r="126" ht="15.75" customHeight="1">
      <c r="A126" s="19" t="s">
        <v>37</v>
      </c>
      <c r="B126" s="19" t="s">
        <v>11</v>
      </c>
      <c r="C126" s="19" t="s">
        <v>38</v>
      </c>
      <c r="D126" s="19" t="s">
        <v>15</v>
      </c>
      <c r="E126" s="19" t="s">
        <v>16</v>
      </c>
      <c r="F126" s="20">
        <v>2.50480348E7</v>
      </c>
      <c r="G126" s="20">
        <v>3715569.41</v>
      </c>
      <c r="H126" s="46">
        <v>0.0</v>
      </c>
      <c r="I126" s="47" t="str">
        <f t="shared" si="4"/>
        <v>#REF!</v>
      </c>
      <c r="J126" s="47" t="str">
        <f t="shared" si="5"/>
        <v>#REF!</v>
      </c>
      <c r="K126" s="47" t="str">
        <f t="shared" si="6"/>
        <v>#REF!</v>
      </c>
      <c r="L126" s="47" t="str">
        <f t="shared" si="7"/>
        <v>#REF!</v>
      </c>
      <c r="M126" s="49" t="str">
        <f t="shared" si="8"/>
        <v>#REF!</v>
      </c>
      <c r="N126" s="49" t="str">
        <f t="shared" si="9"/>
        <v>#REF!</v>
      </c>
      <c r="O126" s="49" t="str">
        <f t="shared" si="10"/>
        <v>#REF!</v>
      </c>
      <c r="P126" s="51" t="str">
        <f t="shared" si="17"/>
        <v>#REF!</v>
      </c>
      <c r="Q126" s="51" t="str">
        <f t="shared" si="11"/>
        <v>#REF!</v>
      </c>
      <c r="R126" s="51" t="str">
        <f t="shared" si="12"/>
        <v>#REF!</v>
      </c>
      <c r="S126" s="51" t="str">
        <f t="shared" si="13"/>
        <v>#REF!</v>
      </c>
      <c r="T126" s="19"/>
      <c r="U126" s="19"/>
      <c r="V126" s="19"/>
      <c r="W126" s="19"/>
      <c r="X126" s="19"/>
      <c r="Y126" s="19"/>
      <c r="Z126" s="19"/>
    </row>
    <row r="127" ht="15.75" customHeight="1">
      <c r="A127" s="19" t="s">
        <v>37</v>
      </c>
      <c r="B127" s="19" t="s">
        <v>11</v>
      </c>
      <c r="C127" s="19" t="s">
        <v>38</v>
      </c>
      <c r="D127" s="19" t="s">
        <v>31</v>
      </c>
      <c r="E127" s="19" t="s">
        <v>32</v>
      </c>
      <c r="F127" s="20">
        <v>118253.16</v>
      </c>
      <c r="G127" s="20">
        <v>17541.41</v>
      </c>
      <c r="H127" s="46">
        <v>0.0</v>
      </c>
      <c r="I127" s="47" t="str">
        <f t="shared" si="4"/>
        <v>#REF!</v>
      </c>
      <c r="J127" s="47" t="str">
        <f t="shared" si="5"/>
        <v>#REF!</v>
      </c>
      <c r="K127" s="47" t="str">
        <f t="shared" si="6"/>
        <v>#REF!</v>
      </c>
      <c r="L127" s="47" t="str">
        <f t="shared" si="7"/>
        <v>#REF!</v>
      </c>
      <c r="M127" s="49" t="str">
        <f t="shared" si="8"/>
        <v>#REF!</v>
      </c>
      <c r="N127" s="49" t="str">
        <f t="shared" si="9"/>
        <v>#REF!</v>
      </c>
      <c r="O127" s="49" t="str">
        <f t="shared" si="10"/>
        <v>#REF!</v>
      </c>
      <c r="P127" s="51" t="str">
        <f t="shared" si="17"/>
        <v>#REF!</v>
      </c>
      <c r="Q127" s="51" t="str">
        <f t="shared" si="11"/>
        <v>#REF!</v>
      </c>
      <c r="R127" s="51" t="str">
        <f t="shared" si="12"/>
        <v>#REF!</v>
      </c>
      <c r="S127" s="51" t="str">
        <f t="shared" si="13"/>
        <v>#REF!</v>
      </c>
      <c r="T127" s="19"/>
      <c r="U127" s="19"/>
      <c r="V127" s="19"/>
      <c r="W127" s="19"/>
      <c r="X127" s="19"/>
      <c r="Y127" s="19"/>
      <c r="Z127" s="19"/>
    </row>
    <row r="128" ht="15.75" customHeight="1">
      <c r="A128" s="19" t="s">
        <v>37</v>
      </c>
      <c r="B128" s="19" t="s">
        <v>11</v>
      </c>
      <c r="C128" s="19" t="s">
        <v>38</v>
      </c>
      <c r="D128" s="19" t="s">
        <v>33</v>
      </c>
      <c r="E128" s="19" t="s">
        <v>34</v>
      </c>
      <c r="F128" s="20">
        <v>1417.46</v>
      </c>
      <c r="G128" s="20">
        <v>210.26</v>
      </c>
      <c r="H128" s="46">
        <v>0.0</v>
      </c>
      <c r="I128" s="47" t="str">
        <f t="shared" si="4"/>
        <v>#REF!</v>
      </c>
      <c r="J128" s="47" t="str">
        <f t="shared" si="5"/>
        <v>#REF!</v>
      </c>
      <c r="K128" s="47" t="str">
        <f t="shared" si="6"/>
        <v>#REF!</v>
      </c>
      <c r="L128" s="47" t="str">
        <f t="shared" si="7"/>
        <v>#REF!</v>
      </c>
      <c r="M128" s="49" t="str">
        <f t="shared" si="8"/>
        <v>#REF!</v>
      </c>
      <c r="N128" s="49" t="str">
        <f t="shared" si="9"/>
        <v>#REF!</v>
      </c>
      <c r="O128" s="49" t="str">
        <f t="shared" si="10"/>
        <v>#REF!</v>
      </c>
      <c r="P128" s="51" t="str">
        <f t="shared" si="17"/>
        <v>#REF!</v>
      </c>
      <c r="Q128" s="51" t="str">
        <f t="shared" si="11"/>
        <v>#REF!</v>
      </c>
      <c r="R128" s="51" t="str">
        <f t="shared" si="12"/>
        <v>#REF!</v>
      </c>
      <c r="S128" s="51" t="str">
        <f t="shared" si="13"/>
        <v>#REF!</v>
      </c>
      <c r="T128" s="19"/>
      <c r="U128" s="19"/>
      <c r="V128" s="19"/>
      <c r="W128" s="19"/>
      <c r="X128" s="19"/>
      <c r="Y128" s="19"/>
      <c r="Z128" s="19"/>
    </row>
    <row r="129" ht="15.75" customHeight="1">
      <c r="A129" s="19" t="s">
        <v>37</v>
      </c>
      <c r="B129" s="19" t="s">
        <v>11</v>
      </c>
      <c r="C129" s="19" t="s">
        <v>38</v>
      </c>
      <c r="D129" s="19" t="s">
        <v>17</v>
      </c>
      <c r="E129" s="19" t="s">
        <v>18</v>
      </c>
      <c r="F129" s="20">
        <v>931556.17</v>
      </c>
      <c r="G129" s="20">
        <v>138184.96</v>
      </c>
      <c r="H129" s="46">
        <v>0.0</v>
      </c>
      <c r="I129" s="47" t="str">
        <f t="shared" si="4"/>
        <v>#REF!</v>
      </c>
      <c r="J129" s="47" t="str">
        <f t="shared" si="5"/>
        <v>#REF!</v>
      </c>
      <c r="K129" s="47" t="str">
        <f t="shared" si="6"/>
        <v>#REF!</v>
      </c>
      <c r="L129" s="47" t="str">
        <f t="shared" si="7"/>
        <v>#REF!</v>
      </c>
      <c r="M129" s="49" t="str">
        <f t="shared" si="8"/>
        <v>#REF!</v>
      </c>
      <c r="N129" s="49" t="str">
        <f t="shared" si="9"/>
        <v>#REF!</v>
      </c>
      <c r="O129" s="49" t="str">
        <f t="shared" si="10"/>
        <v>#REF!</v>
      </c>
      <c r="P129" s="51" t="str">
        <f t="shared" si="17"/>
        <v>#REF!</v>
      </c>
      <c r="Q129" s="51" t="str">
        <f t="shared" si="11"/>
        <v>#REF!</v>
      </c>
      <c r="R129" s="51" t="str">
        <f t="shared" si="12"/>
        <v>#REF!</v>
      </c>
      <c r="S129" s="51" t="str">
        <f t="shared" si="13"/>
        <v>#REF!</v>
      </c>
      <c r="T129" s="19"/>
      <c r="U129" s="19"/>
      <c r="V129" s="19"/>
      <c r="W129" s="19"/>
      <c r="X129" s="19"/>
      <c r="Y129" s="19"/>
      <c r="Z129" s="19"/>
    </row>
    <row r="130" ht="15.75" customHeight="1">
      <c r="A130" s="19" t="s">
        <v>37</v>
      </c>
      <c r="B130" s="19" t="s">
        <v>11</v>
      </c>
      <c r="C130" s="19" t="s">
        <v>38</v>
      </c>
      <c r="D130" s="19" t="s">
        <v>19</v>
      </c>
      <c r="E130" s="19" t="s">
        <v>20</v>
      </c>
      <c r="F130" s="20">
        <v>417653.04</v>
      </c>
      <c r="G130" s="20">
        <v>61953.72</v>
      </c>
      <c r="H130" s="46">
        <v>0.0</v>
      </c>
      <c r="I130" s="47" t="str">
        <f t="shared" si="4"/>
        <v>#REF!</v>
      </c>
      <c r="J130" s="47" t="str">
        <f t="shared" si="5"/>
        <v>#REF!</v>
      </c>
      <c r="K130" s="47" t="str">
        <f t="shared" si="6"/>
        <v>#REF!</v>
      </c>
      <c r="L130" s="47" t="str">
        <f t="shared" si="7"/>
        <v>#REF!</v>
      </c>
      <c r="M130" s="49" t="str">
        <f t="shared" si="8"/>
        <v>#REF!</v>
      </c>
      <c r="N130" s="49" t="str">
        <f t="shared" si="9"/>
        <v>#REF!</v>
      </c>
      <c r="O130" s="49" t="str">
        <f t="shared" si="10"/>
        <v>#REF!</v>
      </c>
      <c r="P130" s="51" t="str">
        <f t="shared" si="17"/>
        <v>#REF!</v>
      </c>
      <c r="Q130" s="51" t="str">
        <f t="shared" si="11"/>
        <v>#REF!</v>
      </c>
      <c r="R130" s="51" t="str">
        <f t="shared" si="12"/>
        <v>#REF!</v>
      </c>
      <c r="S130" s="51" t="str">
        <f t="shared" si="13"/>
        <v>#REF!</v>
      </c>
      <c r="T130" s="19"/>
      <c r="U130" s="19"/>
      <c r="V130" s="19"/>
      <c r="W130" s="19"/>
      <c r="X130" s="19"/>
      <c r="Y130" s="19"/>
      <c r="Z130" s="19"/>
    </row>
    <row r="131" ht="15.75" customHeight="1">
      <c r="A131" s="19" t="s">
        <v>37</v>
      </c>
      <c r="B131" s="19" t="s">
        <v>11</v>
      </c>
      <c r="C131" s="19" t="s">
        <v>38</v>
      </c>
      <c r="D131" s="19" t="s">
        <v>21</v>
      </c>
      <c r="E131" s="19" t="s">
        <v>22</v>
      </c>
      <c r="F131" s="20">
        <v>230353.04</v>
      </c>
      <c r="G131" s="20">
        <v>34170.06</v>
      </c>
      <c r="H131" s="46">
        <v>0.0</v>
      </c>
      <c r="I131" s="47" t="str">
        <f t="shared" si="4"/>
        <v>#REF!</v>
      </c>
      <c r="J131" s="47" t="str">
        <f t="shared" si="5"/>
        <v>#REF!</v>
      </c>
      <c r="K131" s="47" t="str">
        <f t="shared" si="6"/>
        <v>#REF!</v>
      </c>
      <c r="L131" s="47" t="str">
        <f t="shared" si="7"/>
        <v>#REF!</v>
      </c>
      <c r="M131" s="49" t="str">
        <f t="shared" si="8"/>
        <v>#REF!</v>
      </c>
      <c r="N131" s="49" t="str">
        <f t="shared" si="9"/>
        <v>#REF!</v>
      </c>
      <c r="O131" s="49" t="str">
        <f t="shared" si="10"/>
        <v>#REF!</v>
      </c>
      <c r="P131" s="51" t="str">
        <f t="shared" si="17"/>
        <v>#REF!</v>
      </c>
      <c r="Q131" s="51" t="str">
        <f t="shared" si="11"/>
        <v>#REF!</v>
      </c>
      <c r="R131" s="51" t="str">
        <f t="shared" si="12"/>
        <v>#REF!</v>
      </c>
      <c r="S131" s="51" t="str">
        <f t="shared" si="13"/>
        <v>#REF!</v>
      </c>
      <c r="T131" s="19"/>
      <c r="U131" s="19"/>
      <c r="V131" s="19"/>
      <c r="W131" s="19"/>
      <c r="X131" s="19"/>
      <c r="Y131" s="19"/>
      <c r="Z131" s="19"/>
    </row>
    <row r="132" ht="15.75" customHeight="1">
      <c r="A132" s="19" t="s">
        <v>37</v>
      </c>
      <c r="B132" s="19" t="s">
        <v>11</v>
      </c>
      <c r="C132" s="19" t="s">
        <v>38</v>
      </c>
      <c r="D132" s="19" t="s">
        <v>39</v>
      </c>
      <c r="E132" s="19" t="s">
        <v>40</v>
      </c>
      <c r="F132" s="20">
        <v>1.195119669E7</v>
      </c>
      <c r="G132" s="20">
        <v>1772813.76</v>
      </c>
      <c r="H132" s="46">
        <v>0.0</v>
      </c>
      <c r="I132" s="47" t="str">
        <f t="shared" si="4"/>
        <v>#REF!</v>
      </c>
      <c r="J132" s="47" t="str">
        <f t="shared" si="5"/>
        <v>#REF!</v>
      </c>
      <c r="K132" s="47" t="str">
        <f t="shared" si="6"/>
        <v>#REF!</v>
      </c>
      <c r="L132" s="47" t="str">
        <f t="shared" si="7"/>
        <v>#REF!</v>
      </c>
      <c r="M132" s="49" t="str">
        <f t="shared" si="8"/>
        <v>#REF!</v>
      </c>
      <c r="N132" s="49" t="str">
        <f t="shared" si="9"/>
        <v>#REF!</v>
      </c>
      <c r="O132" s="49" t="str">
        <f t="shared" si="10"/>
        <v>#REF!</v>
      </c>
      <c r="P132" s="51" t="str">
        <f t="shared" si="17"/>
        <v>#REF!</v>
      </c>
      <c r="Q132" s="51" t="str">
        <f t="shared" si="11"/>
        <v>#REF!</v>
      </c>
      <c r="R132" s="51" t="str">
        <f t="shared" si="12"/>
        <v>#REF!</v>
      </c>
      <c r="S132" s="51" t="str">
        <f t="shared" si="13"/>
        <v>#REF!</v>
      </c>
      <c r="T132" s="19"/>
      <c r="U132" s="19"/>
      <c r="V132" s="19"/>
      <c r="W132" s="19"/>
      <c r="X132" s="19"/>
      <c r="Y132" s="19"/>
      <c r="Z132" s="19"/>
    </row>
    <row r="133" ht="15.75" customHeight="1">
      <c r="A133" s="19" t="s">
        <v>41</v>
      </c>
      <c r="B133" s="19" t="s">
        <v>11</v>
      </c>
      <c r="C133" s="19" t="s">
        <v>42</v>
      </c>
      <c r="D133" s="19" t="s">
        <v>15</v>
      </c>
      <c r="E133" s="19" t="s">
        <v>16</v>
      </c>
      <c r="F133" s="20">
        <v>4036.36</v>
      </c>
      <c r="G133" s="20">
        <v>330.49</v>
      </c>
      <c r="H133" s="46">
        <v>0.0</v>
      </c>
      <c r="I133" s="47" t="str">
        <f t="shared" si="4"/>
        <v>#REF!</v>
      </c>
      <c r="J133" s="47" t="str">
        <f t="shared" si="5"/>
        <v>#REF!</v>
      </c>
      <c r="K133" s="47" t="str">
        <f t="shared" si="6"/>
        <v>#REF!</v>
      </c>
      <c r="L133" s="47" t="str">
        <f t="shared" si="7"/>
        <v>#REF!</v>
      </c>
      <c r="M133" s="49" t="str">
        <f t="shared" si="8"/>
        <v>#REF!</v>
      </c>
      <c r="N133" s="49" t="str">
        <f t="shared" si="9"/>
        <v>#REF!</v>
      </c>
      <c r="O133" s="49" t="str">
        <f t="shared" si="10"/>
        <v>#REF!</v>
      </c>
      <c r="P133" s="51" t="str">
        <f t="shared" si="17"/>
        <v>#REF!</v>
      </c>
      <c r="Q133" s="51" t="str">
        <f t="shared" si="11"/>
        <v>#REF!</v>
      </c>
      <c r="R133" s="51" t="str">
        <f t="shared" si="12"/>
        <v>#REF!</v>
      </c>
      <c r="S133" s="51" t="str">
        <f t="shared" si="13"/>
        <v>#REF!</v>
      </c>
      <c r="T133" s="19"/>
      <c r="U133" s="19"/>
      <c r="V133" s="19"/>
      <c r="W133" s="19"/>
      <c r="X133" s="19"/>
      <c r="Y133" s="19"/>
      <c r="Z133" s="19"/>
    </row>
    <row r="134" ht="15.75" customHeight="1">
      <c r="A134" s="19" t="s">
        <v>41</v>
      </c>
      <c r="B134" s="19" t="s">
        <v>11</v>
      </c>
      <c r="C134" s="19" t="s">
        <v>42</v>
      </c>
      <c r="D134" s="19" t="s">
        <v>17</v>
      </c>
      <c r="E134" s="19" t="s">
        <v>18</v>
      </c>
      <c r="F134" s="20">
        <v>145711.31</v>
      </c>
      <c r="G134" s="20">
        <v>11930.77</v>
      </c>
      <c r="H134" s="46">
        <v>0.0</v>
      </c>
      <c r="I134" s="47" t="str">
        <f t="shared" si="4"/>
        <v>#REF!</v>
      </c>
      <c r="J134" s="47" t="str">
        <f t="shared" si="5"/>
        <v>#REF!</v>
      </c>
      <c r="K134" s="47" t="str">
        <f t="shared" si="6"/>
        <v>#REF!</v>
      </c>
      <c r="L134" s="47" t="str">
        <f t="shared" si="7"/>
        <v>#REF!</v>
      </c>
      <c r="M134" s="49" t="str">
        <f t="shared" si="8"/>
        <v>#REF!</v>
      </c>
      <c r="N134" s="49" t="str">
        <f t="shared" si="9"/>
        <v>#REF!</v>
      </c>
      <c r="O134" s="49" t="str">
        <f t="shared" si="10"/>
        <v>#REF!</v>
      </c>
      <c r="P134" s="51" t="str">
        <f t="shared" si="17"/>
        <v>#REF!</v>
      </c>
      <c r="Q134" s="51" t="str">
        <f t="shared" si="11"/>
        <v>#REF!</v>
      </c>
      <c r="R134" s="51" t="str">
        <f t="shared" si="12"/>
        <v>#REF!</v>
      </c>
      <c r="S134" s="51" t="str">
        <f t="shared" si="13"/>
        <v>#REF!</v>
      </c>
      <c r="T134" s="19"/>
      <c r="U134" s="19"/>
      <c r="V134" s="19"/>
      <c r="W134" s="19"/>
      <c r="X134" s="19"/>
      <c r="Y134" s="19"/>
      <c r="Z134" s="19"/>
    </row>
    <row r="135" ht="15.75" customHeight="1">
      <c r="A135" s="19" t="s">
        <v>41</v>
      </c>
      <c r="B135" s="19" t="s">
        <v>11</v>
      </c>
      <c r="C135" s="19" t="s">
        <v>42</v>
      </c>
      <c r="D135" s="19" t="s">
        <v>19</v>
      </c>
      <c r="E135" s="19" t="s">
        <v>20</v>
      </c>
      <c r="F135" s="20">
        <v>254197.11</v>
      </c>
      <c r="G135" s="20">
        <v>20813.53</v>
      </c>
      <c r="H135" s="46">
        <v>0.0</v>
      </c>
      <c r="I135" s="47" t="str">
        <f t="shared" si="4"/>
        <v>#REF!</v>
      </c>
      <c r="J135" s="47" t="str">
        <f t="shared" si="5"/>
        <v>#REF!</v>
      </c>
      <c r="K135" s="47" t="str">
        <f t="shared" si="6"/>
        <v>#REF!</v>
      </c>
      <c r="L135" s="47" t="str">
        <f t="shared" si="7"/>
        <v>#REF!</v>
      </c>
      <c r="M135" s="49" t="str">
        <f t="shared" si="8"/>
        <v>#REF!</v>
      </c>
      <c r="N135" s="49" t="str">
        <f t="shared" si="9"/>
        <v>#REF!</v>
      </c>
      <c r="O135" s="49" t="str">
        <f t="shared" si="10"/>
        <v>#REF!</v>
      </c>
      <c r="P135" s="51" t="str">
        <f t="shared" si="17"/>
        <v>#REF!</v>
      </c>
      <c r="Q135" s="51" t="str">
        <f t="shared" si="11"/>
        <v>#REF!</v>
      </c>
      <c r="R135" s="51" t="str">
        <f t="shared" si="12"/>
        <v>#REF!</v>
      </c>
      <c r="S135" s="51" t="str">
        <f t="shared" si="13"/>
        <v>#REF!</v>
      </c>
      <c r="T135" s="19"/>
      <c r="U135" s="19"/>
      <c r="V135" s="19"/>
      <c r="W135" s="19"/>
      <c r="X135" s="19"/>
      <c r="Y135" s="19"/>
      <c r="Z135" s="19"/>
    </row>
    <row r="136" ht="15.75" customHeight="1">
      <c r="A136" s="19" t="s">
        <v>41</v>
      </c>
      <c r="B136" s="19" t="s">
        <v>11</v>
      </c>
      <c r="C136" s="19" t="s">
        <v>42</v>
      </c>
      <c r="D136" s="19" t="s">
        <v>21</v>
      </c>
      <c r="E136" s="19" t="s">
        <v>22</v>
      </c>
      <c r="F136" s="20">
        <v>104602.9</v>
      </c>
      <c r="G136" s="20">
        <v>8564.83</v>
      </c>
      <c r="H136" s="46">
        <v>0.0</v>
      </c>
      <c r="I136" s="47" t="str">
        <f t="shared" si="4"/>
        <v>#REF!</v>
      </c>
      <c r="J136" s="47" t="str">
        <f t="shared" si="5"/>
        <v>#REF!</v>
      </c>
      <c r="K136" s="47" t="str">
        <f t="shared" si="6"/>
        <v>#REF!</v>
      </c>
      <c r="L136" s="47" t="str">
        <f t="shared" si="7"/>
        <v>#REF!</v>
      </c>
      <c r="M136" s="49" t="str">
        <f t="shared" si="8"/>
        <v>#REF!</v>
      </c>
      <c r="N136" s="49" t="str">
        <f t="shared" si="9"/>
        <v>#REF!</v>
      </c>
      <c r="O136" s="49" t="str">
        <f t="shared" si="10"/>
        <v>#REF!</v>
      </c>
      <c r="P136" s="51" t="str">
        <f t="shared" si="17"/>
        <v>#REF!</v>
      </c>
      <c r="Q136" s="51" t="str">
        <f t="shared" si="11"/>
        <v>#REF!</v>
      </c>
      <c r="R136" s="51" t="str">
        <f t="shared" si="12"/>
        <v>#REF!</v>
      </c>
      <c r="S136" s="51" t="str">
        <f t="shared" si="13"/>
        <v>#REF!</v>
      </c>
      <c r="T136" s="19"/>
      <c r="U136" s="19"/>
      <c r="V136" s="19"/>
      <c r="W136" s="19"/>
      <c r="X136" s="19"/>
      <c r="Y136" s="19"/>
      <c r="Z136" s="19"/>
    </row>
    <row r="137" ht="15.75" customHeight="1">
      <c r="A137" s="19" t="s">
        <v>41</v>
      </c>
      <c r="B137" s="19" t="s">
        <v>11</v>
      </c>
      <c r="C137" s="19" t="s">
        <v>42</v>
      </c>
      <c r="D137" s="19" t="s">
        <v>39</v>
      </c>
      <c r="E137" s="19" t="s">
        <v>40</v>
      </c>
      <c r="F137" s="20">
        <v>2.007373832E7</v>
      </c>
      <c r="G137" s="20">
        <v>1643627.38</v>
      </c>
      <c r="H137" s="46">
        <v>0.0</v>
      </c>
      <c r="I137" s="47" t="str">
        <f t="shared" si="4"/>
        <v>#REF!</v>
      </c>
      <c r="J137" s="47" t="str">
        <f t="shared" si="5"/>
        <v>#REF!</v>
      </c>
      <c r="K137" s="47" t="str">
        <f t="shared" si="6"/>
        <v>#REF!</v>
      </c>
      <c r="L137" s="47" t="str">
        <f t="shared" si="7"/>
        <v>#REF!</v>
      </c>
      <c r="M137" s="49" t="str">
        <f t="shared" si="8"/>
        <v>#REF!</v>
      </c>
      <c r="N137" s="49" t="str">
        <f t="shared" si="9"/>
        <v>#REF!</v>
      </c>
      <c r="O137" s="49" t="str">
        <f t="shared" si="10"/>
        <v>#REF!</v>
      </c>
      <c r="P137" s="51" t="str">
        <f t="shared" si="17"/>
        <v>#REF!</v>
      </c>
      <c r="Q137" s="51" t="str">
        <f t="shared" si="11"/>
        <v>#REF!</v>
      </c>
      <c r="R137" s="51" t="str">
        <f t="shared" si="12"/>
        <v>#REF!</v>
      </c>
      <c r="S137" s="51" t="str">
        <f t="shared" si="13"/>
        <v>#REF!</v>
      </c>
      <c r="T137" s="19"/>
      <c r="U137" s="19"/>
      <c r="V137" s="19"/>
      <c r="W137" s="19"/>
      <c r="X137" s="19"/>
      <c r="Y137" s="19"/>
      <c r="Z137" s="19"/>
    </row>
    <row r="138" ht="15.75" customHeight="1">
      <c r="A138" s="19" t="s">
        <v>43</v>
      </c>
      <c r="B138" s="19" t="s">
        <v>11</v>
      </c>
      <c r="C138" s="19" t="s">
        <v>44</v>
      </c>
      <c r="D138" s="19" t="s">
        <v>15</v>
      </c>
      <c r="E138" s="19" t="s">
        <v>16</v>
      </c>
      <c r="F138" s="20">
        <v>3367456.72</v>
      </c>
      <c r="G138" s="20">
        <v>279976.37</v>
      </c>
      <c r="H138" s="46">
        <v>0.0</v>
      </c>
      <c r="I138" s="47" t="str">
        <f t="shared" si="4"/>
        <v>#REF!</v>
      </c>
      <c r="J138" s="47" t="str">
        <f t="shared" si="5"/>
        <v>#REF!</v>
      </c>
      <c r="K138" s="47" t="str">
        <f t="shared" si="6"/>
        <v>#REF!</v>
      </c>
      <c r="L138" s="47" t="str">
        <f t="shared" si="7"/>
        <v>#REF!</v>
      </c>
      <c r="M138" s="49" t="str">
        <f t="shared" si="8"/>
        <v>#REF!</v>
      </c>
      <c r="N138" s="49" t="str">
        <f t="shared" si="9"/>
        <v>#REF!</v>
      </c>
      <c r="O138" s="49" t="str">
        <f t="shared" si="10"/>
        <v>#REF!</v>
      </c>
      <c r="P138" s="51" t="str">
        <f t="shared" si="17"/>
        <v>#REF!</v>
      </c>
      <c r="Q138" s="51" t="str">
        <f t="shared" si="11"/>
        <v>#REF!</v>
      </c>
      <c r="R138" s="51" t="str">
        <f t="shared" si="12"/>
        <v>#REF!</v>
      </c>
      <c r="S138" s="51" t="str">
        <f t="shared" si="13"/>
        <v>#REF!</v>
      </c>
      <c r="T138" s="19"/>
      <c r="U138" s="19"/>
      <c r="V138" s="19"/>
      <c r="W138" s="19"/>
      <c r="X138" s="19"/>
      <c r="Y138" s="19"/>
      <c r="Z138" s="19"/>
    </row>
    <row r="139" ht="15.75" customHeight="1">
      <c r="A139" s="19" t="s">
        <v>43</v>
      </c>
      <c r="B139" s="19" t="s">
        <v>11</v>
      </c>
      <c r="C139" s="19" t="s">
        <v>44</v>
      </c>
      <c r="D139" s="19" t="s">
        <v>17</v>
      </c>
      <c r="E139" s="19" t="s">
        <v>18</v>
      </c>
      <c r="F139" s="20">
        <v>298956.9</v>
      </c>
      <c r="G139" s="20">
        <v>24855.81</v>
      </c>
      <c r="H139" s="46">
        <v>0.0</v>
      </c>
      <c r="I139" s="47" t="str">
        <f t="shared" si="4"/>
        <v>#REF!</v>
      </c>
      <c r="J139" s="47" t="str">
        <f t="shared" si="5"/>
        <v>#REF!</v>
      </c>
      <c r="K139" s="47" t="str">
        <f t="shared" si="6"/>
        <v>#REF!</v>
      </c>
      <c r="L139" s="47" t="str">
        <f t="shared" si="7"/>
        <v>#REF!</v>
      </c>
      <c r="M139" s="49" t="str">
        <f t="shared" si="8"/>
        <v>#REF!</v>
      </c>
      <c r="N139" s="49" t="str">
        <f t="shared" si="9"/>
        <v>#REF!</v>
      </c>
      <c r="O139" s="49" t="str">
        <f t="shared" si="10"/>
        <v>#REF!</v>
      </c>
      <c r="P139" s="51" t="str">
        <f t="shared" si="17"/>
        <v>#REF!</v>
      </c>
      <c r="Q139" s="51" t="str">
        <f t="shared" si="11"/>
        <v>#REF!</v>
      </c>
      <c r="R139" s="51" t="str">
        <f t="shared" si="12"/>
        <v>#REF!</v>
      </c>
      <c r="S139" s="51" t="str">
        <f t="shared" si="13"/>
        <v>#REF!</v>
      </c>
      <c r="T139" s="19"/>
      <c r="U139" s="19"/>
      <c r="V139" s="19"/>
      <c r="W139" s="19"/>
      <c r="X139" s="19"/>
      <c r="Y139" s="19"/>
      <c r="Z139" s="19"/>
    </row>
    <row r="140" ht="15.75" customHeight="1">
      <c r="A140" s="19" t="s">
        <v>43</v>
      </c>
      <c r="B140" s="19" t="s">
        <v>11</v>
      </c>
      <c r="C140" s="19" t="s">
        <v>44</v>
      </c>
      <c r="D140" s="19" t="s">
        <v>19</v>
      </c>
      <c r="E140" s="19" t="s">
        <v>20</v>
      </c>
      <c r="F140" s="20">
        <v>0.0</v>
      </c>
      <c r="G140" s="20">
        <v>0.0</v>
      </c>
      <c r="H140" s="46">
        <v>0.0</v>
      </c>
      <c r="I140" s="47" t="str">
        <f t="shared" si="4"/>
        <v>#REF!</v>
      </c>
      <c r="J140" s="47" t="str">
        <f t="shared" si="5"/>
        <v>#REF!</v>
      </c>
      <c r="K140" s="47" t="str">
        <f t="shared" si="6"/>
        <v>#REF!</v>
      </c>
      <c r="L140" s="47" t="str">
        <f t="shared" si="7"/>
        <v>#REF!</v>
      </c>
      <c r="M140" s="49" t="str">
        <f t="shared" si="8"/>
        <v>#REF!</v>
      </c>
      <c r="N140" s="49" t="str">
        <f t="shared" si="9"/>
        <v>#REF!</v>
      </c>
      <c r="O140" s="49" t="str">
        <f t="shared" si="10"/>
        <v>#REF!</v>
      </c>
      <c r="P140" s="51" t="str">
        <f t="shared" si="17"/>
        <v>#REF!</v>
      </c>
      <c r="Q140" s="51" t="str">
        <f t="shared" si="11"/>
        <v>#REF!</v>
      </c>
      <c r="R140" s="51" t="str">
        <f t="shared" si="12"/>
        <v>#REF!</v>
      </c>
      <c r="S140" s="51" t="str">
        <f t="shared" si="13"/>
        <v>#REF!</v>
      </c>
      <c r="T140" s="19"/>
      <c r="U140" s="19"/>
      <c r="V140" s="19"/>
      <c r="W140" s="19"/>
      <c r="X140" s="19"/>
      <c r="Y140" s="19"/>
      <c r="Z140" s="19"/>
    </row>
    <row r="141" ht="15.75" customHeight="1">
      <c r="A141" s="19" t="s">
        <v>43</v>
      </c>
      <c r="B141" s="19" t="s">
        <v>11</v>
      </c>
      <c r="C141" s="19" t="s">
        <v>44</v>
      </c>
      <c r="D141" s="19" t="s">
        <v>21</v>
      </c>
      <c r="E141" s="19" t="s">
        <v>22</v>
      </c>
      <c r="F141" s="20">
        <v>12545.24</v>
      </c>
      <c r="G141" s="20">
        <v>1043.03</v>
      </c>
      <c r="H141" s="46">
        <v>0.0</v>
      </c>
      <c r="I141" s="47" t="str">
        <f t="shared" si="4"/>
        <v>#REF!</v>
      </c>
      <c r="J141" s="47" t="str">
        <f t="shared" si="5"/>
        <v>#REF!</v>
      </c>
      <c r="K141" s="47" t="str">
        <f t="shared" si="6"/>
        <v>#REF!</v>
      </c>
      <c r="L141" s="47" t="str">
        <f t="shared" si="7"/>
        <v>#REF!</v>
      </c>
      <c r="M141" s="49" t="str">
        <f t="shared" si="8"/>
        <v>#REF!</v>
      </c>
      <c r="N141" s="49" t="str">
        <f t="shared" si="9"/>
        <v>#REF!</v>
      </c>
      <c r="O141" s="49" t="str">
        <f t="shared" si="10"/>
        <v>#REF!</v>
      </c>
      <c r="P141" s="51" t="str">
        <f t="shared" si="17"/>
        <v>#REF!</v>
      </c>
      <c r="Q141" s="51" t="str">
        <f t="shared" si="11"/>
        <v>#REF!</v>
      </c>
      <c r="R141" s="51" t="str">
        <f t="shared" si="12"/>
        <v>#REF!</v>
      </c>
      <c r="S141" s="51" t="str">
        <f t="shared" si="13"/>
        <v>#REF!</v>
      </c>
      <c r="T141" s="19"/>
      <c r="U141" s="19"/>
      <c r="V141" s="19"/>
      <c r="W141" s="19"/>
      <c r="X141" s="19"/>
      <c r="Y141" s="19"/>
      <c r="Z141" s="19"/>
    </row>
    <row r="142" ht="15.75" customHeight="1">
      <c r="A142" s="19" t="s">
        <v>43</v>
      </c>
      <c r="B142" s="19" t="s">
        <v>11</v>
      </c>
      <c r="C142" s="19" t="s">
        <v>44</v>
      </c>
      <c r="D142" s="19" t="s">
        <v>23</v>
      </c>
      <c r="E142" s="19" t="s">
        <v>24</v>
      </c>
      <c r="F142" s="20">
        <v>4.247606214E7</v>
      </c>
      <c r="G142" s="20">
        <v>3531535.79</v>
      </c>
      <c r="H142" s="46">
        <v>0.0</v>
      </c>
      <c r="I142" s="47" t="str">
        <f t="shared" si="4"/>
        <v>#REF!</v>
      </c>
      <c r="J142" s="47" t="str">
        <f t="shared" si="5"/>
        <v>#REF!</v>
      </c>
      <c r="K142" s="47" t="str">
        <f t="shared" si="6"/>
        <v>#REF!</v>
      </c>
      <c r="L142" s="47" t="str">
        <f t="shared" si="7"/>
        <v>#REF!</v>
      </c>
      <c r="M142" s="49" t="str">
        <f t="shared" si="8"/>
        <v>#REF!</v>
      </c>
      <c r="N142" s="49" t="str">
        <f t="shared" si="9"/>
        <v>#REF!</v>
      </c>
      <c r="O142" s="49" t="str">
        <f t="shared" si="10"/>
        <v>#REF!</v>
      </c>
      <c r="P142" s="51" t="str">
        <f t="shared" si="17"/>
        <v>#REF!</v>
      </c>
      <c r="Q142" s="51" t="str">
        <f t="shared" si="11"/>
        <v>#REF!</v>
      </c>
      <c r="R142" s="51" t="str">
        <f t="shared" si="12"/>
        <v>#REF!</v>
      </c>
      <c r="S142" s="51" t="str">
        <f t="shared" si="13"/>
        <v>#REF!</v>
      </c>
      <c r="T142" s="19"/>
      <c r="U142" s="19"/>
      <c r="V142" s="19"/>
      <c r="W142" s="19"/>
      <c r="X142" s="19"/>
      <c r="Y142" s="19"/>
      <c r="Z142" s="19"/>
    </row>
    <row r="143" ht="15.75" customHeight="1">
      <c r="A143" s="19" t="s">
        <v>45</v>
      </c>
      <c r="B143" s="19" t="s">
        <v>11</v>
      </c>
      <c r="C143" s="19" t="s">
        <v>46</v>
      </c>
      <c r="D143" s="19" t="s">
        <v>13</v>
      </c>
      <c r="E143" s="19" t="s">
        <v>14</v>
      </c>
      <c r="F143" s="20">
        <v>1.947201777E7</v>
      </c>
      <c r="G143" s="20">
        <v>682215.07</v>
      </c>
      <c r="H143" s="46">
        <v>0.0</v>
      </c>
      <c r="I143" s="47" t="str">
        <f t="shared" si="4"/>
        <v>#REF!</v>
      </c>
      <c r="J143" s="47" t="str">
        <f t="shared" si="5"/>
        <v>#REF!</v>
      </c>
      <c r="K143" s="47" t="str">
        <f t="shared" si="6"/>
        <v>#REF!</v>
      </c>
      <c r="L143" s="47" t="str">
        <f t="shared" si="7"/>
        <v>#REF!</v>
      </c>
      <c r="M143" s="49" t="str">
        <f t="shared" si="8"/>
        <v>#REF!</v>
      </c>
      <c r="N143" s="49" t="str">
        <f t="shared" si="9"/>
        <v>#REF!</v>
      </c>
      <c r="O143" s="49" t="str">
        <f t="shared" si="10"/>
        <v>#REF!</v>
      </c>
      <c r="P143" s="51" t="str">
        <f t="shared" si="17"/>
        <v>#REF!</v>
      </c>
      <c r="Q143" s="51" t="str">
        <f t="shared" si="11"/>
        <v>#REF!</v>
      </c>
      <c r="R143" s="51" t="str">
        <f t="shared" si="12"/>
        <v>#REF!</v>
      </c>
      <c r="S143" s="51" t="str">
        <f t="shared" si="13"/>
        <v>#REF!</v>
      </c>
      <c r="T143" s="19"/>
      <c r="U143" s="19"/>
      <c r="V143" s="19"/>
      <c r="W143" s="19"/>
      <c r="X143" s="19"/>
      <c r="Y143" s="19"/>
      <c r="Z143" s="19"/>
    </row>
    <row r="144" ht="15.75" customHeight="1">
      <c r="A144" s="19" t="s">
        <v>45</v>
      </c>
      <c r="B144" s="19" t="s">
        <v>11</v>
      </c>
      <c r="C144" s="19" t="s">
        <v>46</v>
      </c>
      <c r="D144" s="19" t="s">
        <v>15</v>
      </c>
      <c r="E144" s="19" t="s">
        <v>16</v>
      </c>
      <c r="F144" s="20">
        <v>1.390350648E7</v>
      </c>
      <c r="G144" s="20">
        <v>487118.58</v>
      </c>
      <c r="H144" s="46">
        <v>0.0</v>
      </c>
      <c r="I144" s="47" t="str">
        <f t="shared" si="4"/>
        <v>#REF!</v>
      </c>
      <c r="J144" s="47" t="str">
        <f t="shared" si="5"/>
        <v>#REF!</v>
      </c>
      <c r="K144" s="47" t="str">
        <f t="shared" si="6"/>
        <v>#REF!</v>
      </c>
      <c r="L144" s="47" t="str">
        <f t="shared" si="7"/>
        <v>#REF!</v>
      </c>
      <c r="M144" s="49" t="str">
        <f t="shared" si="8"/>
        <v>#REF!</v>
      </c>
      <c r="N144" s="49" t="str">
        <f t="shared" si="9"/>
        <v>#REF!</v>
      </c>
      <c r="O144" s="49" t="str">
        <f t="shared" si="10"/>
        <v>#REF!</v>
      </c>
      <c r="P144" s="51" t="str">
        <f t="shared" si="17"/>
        <v>#REF!</v>
      </c>
      <c r="Q144" s="51" t="str">
        <f t="shared" si="11"/>
        <v>#REF!</v>
      </c>
      <c r="R144" s="51" t="str">
        <f t="shared" si="12"/>
        <v>#REF!</v>
      </c>
      <c r="S144" s="51" t="str">
        <f t="shared" si="13"/>
        <v>#REF!</v>
      </c>
      <c r="T144" s="19"/>
      <c r="U144" s="19"/>
      <c r="V144" s="19"/>
      <c r="W144" s="19"/>
      <c r="X144" s="19"/>
      <c r="Y144" s="19"/>
      <c r="Z144" s="19"/>
    </row>
    <row r="145" ht="15.75" customHeight="1">
      <c r="A145" s="19" t="s">
        <v>45</v>
      </c>
      <c r="B145" s="19" t="s">
        <v>11</v>
      </c>
      <c r="C145" s="19" t="s">
        <v>46</v>
      </c>
      <c r="D145" s="19" t="s">
        <v>17</v>
      </c>
      <c r="E145" s="19" t="s">
        <v>18</v>
      </c>
      <c r="F145" s="20">
        <v>931007.14</v>
      </c>
      <c r="G145" s="20">
        <v>32618.45</v>
      </c>
      <c r="H145" s="46">
        <v>0.0</v>
      </c>
      <c r="I145" s="47" t="str">
        <f t="shared" si="4"/>
        <v>#REF!</v>
      </c>
      <c r="J145" s="47" t="str">
        <f t="shared" si="5"/>
        <v>#REF!</v>
      </c>
      <c r="K145" s="47" t="str">
        <f t="shared" si="6"/>
        <v>#REF!</v>
      </c>
      <c r="L145" s="47" t="str">
        <f t="shared" si="7"/>
        <v>#REF!</v>
      </c>
      <c r="M145" s="49" t="str">
        <f t="shared" si="8"/>
        <v>#REF!</v>
      </c>
      <c r="N145" s="49" t="str">
        <f t="shared" si="9"/>
        <v>#REF!</v>
      </c>
      <c r="O145" s="49" t="str">
        <f t="shared" si="10"/>
        <v>#REF!</v>
      </c>
      <c r="P145" s="51" t="str">
        <f t="shared" si="17"/>
        <v>#REF!</v>
      </c>
      <c r="Q145" s="51" t="str">
        <f t="shared" si="11"/>
        <v>#REF!</v>
      </c>
      <c r="R145" s="51" t="str">
        <f t="shared" si="12"/>
        <v>#REF!</v>
      </c>
      <c r="S145" s="51" t="str">
        <f t="shared" si="13"/>
        <v>#REF!</v>
      </c>
      <c r="T145" s="19"/>
      <c r="U145" s="19"/>
      <c r="V145" s="19"/>
      <c r="W145" s="19"/>
      <c r="X145" s="19"/>
      <c r="Y145" s="19"/>
      <c r="Z145" s="19"/>
    </row>
    <row r="146" ht="15.75" customHeight="1">
      <c r="A146" s="19" t="s">
        <v>45</v>
      </c>
      <c r="B146" s="19" t="s">
        <v>11</v>
      </c>
      <c r="C146" s="19" t="s">
        <v>46</v>
      </c>
      <c r="D146" s="19" t="s">
        <v>19</v>
      </c>
      <c r="E146" s="19" t="s">
        <v>20</v>
      </c>
      <c r="F146" s="20">
        <v>0.0</v>
      </c>
      <c r="G146" s="20">
        <v>0.0</v>
      </c>
      <c r="H146" s="46">
        <v>0.0</v>
      </c>
      <c r="I146" s="47" t="str">
        <f t="shared" si="4"/>
        <v>#REF!</v>
      </c>
      <c r="J146" s="47" t="str">
        <f t="shared" si="5"/>
        <v>#REF!</v>
      </c>
      <c r="K146" s="47" t="str">
        <f t="shared" si="6"/>
        <v>#REF!</v>
      </c>
      <c r="L146" s="47" t="str">
        <f t="shared" si="7"/>
        <v>#REF!</v>
      </c>
      <c r="M146" s="49" t="str">
        <f t="shared" si="8"/>
        <v>#REF!</v>
      </c>
      <c r="N146" s="49" t="str">
        <f t="shared" si="9"/>
        <v>#REF!</v>
      </c>
      <c r="O146" s="49" t="str">
        <f t="shared" si="10"/>
        <v>#REF!</v>
      </c>
      <c r="P146" s="51" t="str">
        <f t="shared" si="17"/>
        <v>#REF!</v>
      </c>
      <c r="Q146" s="51" t="str">
        <f t="shared" si="11"/>
        <v>#REF!</v>
      </c>
      <c r="R146" s="51" t="str">
        <f t="shared" si="12"/>
        <v>#REF!</v>
      </c>
      <c r="S146" s="51" t="str">
        <f t="shared" si="13"/>
        <v>#REF!</v>
      </c>
      <c r="T146" s="19"/>
      <c r="U146" s="19"/>
      <c r="V146" s="19"/>
      <c r="W146" s="19"/>
      <c r="X146" s="19"/>
      <c r="Y146" s="19"/>
      <c r="Z146" s="19"/>
    </row>
    <row r="147" ht="15.75" customHeight="1">
      <c r="A147" s="19" t="s">
        <v>45</v>
      </c>
      <c r="B147" s="19" t="s">
        <v>11</v>
      </c>
      <c r="C147" s="19" t="s">
        <v>46</v>
      </c>
      <c r="D147" s="19" t="s">
        <v>47</v>
      </c>
      <c r="E147" s="19" t="s">
        <v>48</v>
      </c>
      <c r="F147" s="20">
        <v>8134.86</v>
      </c>
      <c r="G147" s="20">
        <v>285.01</v>
      </c>
      <c r="H147" s="46">
        <v>0.0</v>
      </c>
      <c r="I147" s="47" t="str">
        <f t="shared" si="4"/>
        <v>#REF!</v>
      </c>
      <c r="J147" s="47" t="str">
        <f t="shared" si="5"/>
        <v>#REF!</v>
      </c>
      <c r="K147" s="47" t="str">
        <f t="shared" si="6"/>
        <v>#REF!</v>
      </c>
      <c r="L147" s="47" t="str">
        <f t="shared" si="7"/>
        <v>#REF!</v>
      </c>
      <c r="M147" s="49" t="str">
        <f t="shared" si="8"/>
        <v>#REF!</v>
      </c>
      <c r="N147" s="49" t="str">
        <f t="shared" si="9"/>
        <v>#REF!</v>
      </c>
      <c r="O147" s="49" t="str">
        <f t="shared" si="10"/>
        <v>#REF!</v>
      </c>
      <c r="P147" s="51" t="str">
        <f t="shared" si="17"/>
        <v>#REF!</v>
      </c>
      <c r="Q147" s="51" t="str">
        <f t="shared" si="11"/>
        <v>#REF!</v>
      </c>
      <c r="R147" s="51" t="str">
        <f t="shared" si="12"/>
        <v>#REF!</v>
      </c>
      <c r="S147" s="51" t="str">
        <f t="shared" si="13"/>
        <v>#REF!</v>
      </c>
      <c r="T147" s="19"/>
      <c r="U147" s="19"/>
      <c r="V147" s="19"/>
      <c r="W147" s="19"/>
      <c r="X147" s="19"/>
      <c r="Y147" s="19"/>
      <c r="Z147" s="19"/>
    </row>
    <row r="148" ht="15.75" customHeight="1">
      <c r="A148" s="19" t="s">
        <v>45</v>
      </c>
      <c r="B148" s="19" t="s">
        <v>11</v>
      </c>
      <c r="C148" s="19" t="s">
        <v>46</v>
      </c>
      <c r="D148" s="19" t="s">
        <v>49</v>
      </c>
      <c r="E148" s="19" t="s">
        <v>50</v>
      </c>
      <c r="F148" s="20">
        <v>8134.86</v>
      </c>
      <c r="G148" s="20">
        <v>285.01</v>
      </c>
      <c r="H148" s="46">
        <v>0.0</v>
      </c>
      <c r="I148" s="47" t="str">
        <f t="shared" si="4"/>
        <v>#REF!</v>
      </c>
      <c r="J148" s="47" t="str">
        <f t="shared" si="5"/>
        <v>#REF!</v>
      </c>
      <c r="K148" s="47" t="str">
        <f t="shared" si="6"/>
        <v>#REF!</v>
      </c>
      <c r="L148" s="47" t="str">
        <f t="shared" si="7"/>
        <v>#REF!</v>
      </c>
      <c r="M148" s="49" t="str">
        <f t="shared" si="8"/>
        <v>#REF!</v>
      </c>
      <c r="N148" s="49" t="str">
        <f t="shared" si="9"/>
        <v>#REF!</v>
      </c>
      <c r="O148" s="49" t="str">
        <f t="shared" si="10"/>
        <v>#REF!</v>
      </c>
      <c r="P148" s="51" t="str">
        <f t="shared" si="17"/>
        <v>#REF!</v>
      </c>
      <c r="Q148" s="51" t="str">
        <f t="shared" si="11"/>
        <v>#REF!</v>
      </c>
      <c r="R148" s="51" t="str">
        <f t="shared" si="12"/>
        <v>#REF!</v>
      </c>
      <c r="S148" s="51" t="str">
        <f t="shared" si="13"/>
        <v>#REF!</v>
      </c>
      <c r="T148" s="19"/>
      <c r="U148" s="19"/>
      <c r="V148" s="19"/>
      <c r="W148" s="19"/>
      <c r="X148" s="19"/>
      <c r="Y148" s="19"/>
      <c r="Z148" s="19"/>
    </row>
    <row r="149" ht="15.75" customHeight="1">
      <c r="A149" s="19" t="s">
        <v>45</v>
      </c>
      <c r="B149" s="19" t="s">
        <v>11</v>
      </c>
      <c r="C149" s="19" t="s">
        <v>46</v>
      </c>
      <c r="D149" s="19" t="s">
        <v>21</v>
      </c>
      <c r="E149" s="19" t="s">
        <v>22</v>
      </c>
      <c r="F149" s="20">
        <v>159613.07</v>
      </c>
      <c r="G149" s="20">
        <v>5592.15</v>
      </c>
      <c r="H149" s="46">
        <v>0.0</v>
      </c>
      <c r="I149" s="47" t="str">
        <f t="shared" si="4"/>
        <v>#REF!</v>
      </c>
      <c r="J149" s="47" t="str">
        <f t="shared" si="5"/>
        <v>#REF!</v>
      </c>
      <c r="K149" s="47" t="str">
        <f t="shared" si="6"/>
        <v>#REF!</v>
      </c>
      <c r="L149" s="47" t="str">
        <f t="shared" si="7"/>
        <v>#REF!</v>
      </c>
      <c r="M149" s="49" t="str">
        <f t="shared" si="8"/>
        <v>#REF!</v>
      </c>
      <c r="N149" s="49" t="str">
        <f t="shared" si="9"/>
        <v>#REF!</v>
      </c>
      <c r="O149" s="49" t="str">
        <f t="shared" si="10"/>
        <v>#REF!</v>
      </c>
      <c r="P149" s="51" t="str">
        <f t="shared" si="17"/>
        <v>#REF!</v>
      </c>
      <c r="Q149" s="51" t="str">
        <f t="shared" si="11"/>
        <v>#REF!</v>
      </c>
      <c r="R149" s="51" t="str">
        <f t="shared" si="12"/>
        <v>#REF!</v>
      </c>
      <c r="S149" s="51" t="str">
        <f t="shared" si="13"/>
        <v>#REF!</v>
      </c>
      <c r="T149" s="19"/>
      <c r="U149" s="19"/>
      <c r="V149" s="19"/>
      <c r="W149" s="19"/>
      <c r="X149" s="19"/>
      <c r="Y149" s="19"/>
      <c r="Z149" s="19"/>
    </row>
    <row r="150" ht="15.75" customHeight="1">
      <c r="A150" s="19" t="s">
        <v>45</v>
      </c>
      <c r="B150" s="19" t="s">
        <v>11</v>
      </c>
      <c r="C150" s="19" t="s">
        <v>46</v>
      </c>
      <c r="D150" s="19" t="s">
        <v>23</v>
      </c>
      <c r="E150" s="19" t="s">
        <v>24</v>
      </c>
      <c r="F150" s="20">
        <v>6.352648982E7</v>
      </c>
      <c r="G150" s="20">
        <v>2225692.73</v>
      </c>
      <c r="H150" s="46">
        <v>0.0</v>
      </c>
      <c r="I150" s="47" t="str">
        <f t="shared" si="4"/>
        <v>#REF!</v>
      </c>
      <c r="J150" s="47" t="str">
        <f t="shared" si="5"/>
        <v>#REF!</v>
      </c>
      <c r="K150" s="47" t="str">
        <f t="shared" si="6"/>
        <v>#REF!</v>
      </c>
      <c r="L150" s="47" t="str">
        <f t="shared" si="7"/>
        <v>#REF!</v>
      </c>
      <c r="M150" s="49" t="str">
        <f t="shared" si="8"/>
        <v>#REF!</v>
      </c>
      <c r="N150" s="49" t="str">
        <f t="shared" si="9"/>
        <v>#REF!</v>
      </c>
      <c r="O150" s="49" t="str">
        <f t="shared" si="10"/>
        <v>#REF!</v>
      </c>
      <c r="P150" s="51" t="str">
        <f t="shared" si="17"/>
        <v>#REF!</v>
      </c>
      <c r="Q150" s="51" t="str">
        <f t="shared" si="11"/>
        <v>#REF!</v>
      </c>
      <c r="R150" s="51" t="str">
        <f t="shared" si="12"/>
        <v>#REF!</v>
      </c>
      <c r="S150" s="51" t="str">
        <f t="shared" si="13"/>
        <v>#REF!</v>
      </c>
      <c r="T150" s="19"/>
      <c r="U150" s="19"/>
      <c r="V150" s="19"/>
      <c r="W150" s="19"/>
      <c r="X150" s="19"/>
      <c r="Y150" s="19"/>
      <c r="Z150" s="19"/>
    </row>
    <row r="151" ht="15.75" customHeight="1">
      <c r="A151" s="19" t="s">
        <v>51</v>
      </c>
      <c r="B151" s="19" t="s">
        <v>11</v>
      </c>
      <c r="C151" s="19" t="s">
        <v>11</v>
      </c>
      <c r="D151" s="19" t="s">
        <v>13</v>
      </c>
      <c r="E151" s="19" t="s">
        <v>14</v>
      </c>
      <c r="F151" s="20">
        <v>3.691417083E7</v>
      </c>
      <c r="G151" s="20">
        <v>4947972.95</v>
      </c>
      <c r="H151" s="46">
        <v>0.0</v>
      </c>
      <c r="I151" s="47" t="str">
        <f t="shared" si="4"/>
        <v>#REF!</v>
      </c>
      <c r="J151" s="47" t="str">
        <f t="shared" si="5"/>
        <v>#REF!</v>
      </c>
      <c r="K151" s="47" t="str">
        <f t="shared" si="6"/>
        <v>#REF!</v>
      </c>
      <c r="L151" s="47" t="str">
        <f t="shared" si="7"/>
        <v>#REF!</v>
      </c>
      <c r="M151" s="49" t="str">
        <f t="shared" si="8"/>
        <v>#REF!</v>
      </c>
      <c r="N151" s="49" t="str">
        <f t="shared" si="9"/>
        <v>#REF!</v>
      </c>
      <c r="O151" s="49" t="str">
        <f t="shared" si="10"/>
        <v>#REF!</v>
      </c>
      <c r="P151" s="51" t="str">
        <f t="shared" si="17"/>
        <v>#REF!</v>
      </c>
      <c r="Q151" s="51" t="str">
        <f t="shared" si="11"/>
        <v>#REF!</v>
      </c>
      <c r="R151" s="51" t="str">
        <f t="shared" si="12"/>
        <v>#REF!</v>
      </c>
      <c r="S151" s="51" t="str">
        <f t="shared" si="13"/>
        <v>#REF!</v>
      </c>
      <c r="T151" s="19"/>
      <c r="U151" s="19"/>
      <c r="V151" s="19"/>
      <c r="W151" s="19"/>
      <c r="X151" s="19"/>
      <c r="Y151" s="19"/>
      <c r="Z151" s="19"/>
    </row>
    <row r="152" ht="15.75" customHeight="1">
      <c r="A152" s="19" t="s">
        <v>51</v>
      </c>
      <c r="B152" s="19" t="s">
        <v>11</v>
      </c>
      <c r="C152" s="19" t="s">
        <v>11</v>
      </c>
      <c r="D152" s="19" t="s">
        <v>17</v>
      </c>
      <c r="E152" s="19" t="s">
        <v>18</v>
      </c>
      <c r="F152" s="20">
        <v>2493171.59</v>
      </c>
      <c r="G152" s="20">
        <v>334184.55</v>
      </c>
      <c r="H152" s="46">
        <v>0.0</v>
      </c>
      <c r="I152" s="47" t="str">
        <f t="shared" si="4"/>
        <v>#REF!</v>
      </c>
      <c r="J152" s="47" t="str">
        <f t="shared" si="5"/>
        <v>#REF!</v>
      </c>
      <c r="K152" s="47" t="str">
        <f t="shared" si="6"/>
        <v>#REF!</v>
      </c>
      <c r="L152" s="47" t="str">
        <f t="shared" si="7"/>
        <v>#REF!</v>
      </c>
      <c r="M152" s="49" t="str">
        <f t="shared" si="8"/>
        <v>#REF!</v>
      </c>
      <c r="N152" s="49" t="str">
        <f t="shared" si="9"/>
        <v>#REF!</v>
      </c>
      <c r="O152" s="49" t="str">
        <f t="shared" si="10"/>
        <v>#REF!</v>
      </c>
      <c r="P152" s="51" t="str">
        <f t="shared" si="17"/>
        <v>#REF!</v>
      </c>
      <c r="Q152" s="51" t="str">
        <f t="shared" si="11"/>
        <v>#REF!</v>
      </c>
      <c r="R152" s="51" t="str">
        <f t="shared" si="12"/>
        <v>#REF!</v>
      </c>
      <c r="S152" s="51" t="str">
        <f t="shared" si="13"/>
        <v>#REF!</v>
      </c>
      <c r="T152" s="19"/>
      <c r="U152" s="19"/>
      <c r="V152" s="19"/>
      <c r="W152" s="19"/>
      <c r="X152" s="19"/>
      <c r="Y152" s="19"/>
      <c r="Z152" s="19"/>
    </row>
    <row r="153" ht="15.75" customHeight="1">
      <c r="A153" s="19" t="s">
        <v>51</v>
      </c>
      <c r="B153" s="19" t="s">
        <v>11</v>
      </c>
      <c r="C153" s="19" t="s">
        <v>11</v>
      </c>
      <c r="D153" s="19" t="s">
        <v>19</v>
      </c>
      <c r="E153" s="19" t="s">
        <v>20</v>
      </c>
      <c r="F153" s="20">
        <v>339590.8</v>
      </c>
      <c r="G153" s="20">
        <v>45518.73</v>
      </c>
      <c r="H153" s="46">
        <v>0.0</v>
      </c>
      <c r="I153" s="47" t="str">
        <f t="shared" si="4"/>
        <v>#REF!</v>
      </c>
      <c r="J153" s="47" t="str">
        <f t="shared" si="5"/>
        <v>#REF!</v>
      </c>
      <c r="K153" s="47" t="str">
        <f t="shared" si="6"/>
        <v>#REF!</v>
      </c>
      <c r="L153" s="47" t="str">
        <f t="shared" si="7"/>
        <v>#REF!</v>
      </c>
      <c r="M153" s="49" t="str">
        <f t="shared" si="8"/>
        <v>#REF!</v>
      </c>
      <c r="N153" s="49" t="str">
        <f t="shared" si="9"/>
        <v>#REF!</v>
      </c>
      <c r="O153" s="49" t="str">
        <f t="shared" si="10"/>
        <v>#REF!</v>
      </c>
      <c r="P153" s="51" t="str">
        <f t="shared" si="17"/>
        <v>#REF!</v>
      </c>
      <c r="Q153" s="51" t="str">
        <f t="shared" si="11"/>
        <v>#REF!</v>
      </c>
      <c r="R153" s="51" t="str">
        <f t="shared" si="12"/>
        <v>#REF!</v>
      </c>
      <c r="S153" s="51" t="str">
        <f t="shared" si="13"/>
        <v>#REF!</v>
      </c>
      <c r="T153" s="19"/>
      <c r="U153" s="19"/>
      <c r="V153" s="19"/>
      <c r="W153" s="19"/>
      <c r="X153" s="19"/>
      <c r="Y153" s="19"/>
      <c r="Z153" s="19"/>
    </row>
    <row r="154" ht="15.75" customHeight="1">
      <c r="A154" s="19" t="s">
        <v>51</v>
      </c>
      <c r="B154" s="19" t="s">
        <v>11</v>
      </c>
      <c r="C154" s="19" t="s">
        <v>11</v>
      </c>
      <c r="D154" s="19" t="s">
        <v>21</v>
      </c>
      <c r="E154" s="19" t="s">
        <v>22</v>
      </c>
      <c r="F154" s="20">
        <v>104288.39</v>
      </c>
      <c r="G154" s="20">
        <v>13978.81</v>
      </c>
      <c r="H154" s="46">
        <v>0.0</v>
      </c>
      <c r="I154" s="47" t="str">
        <f t="shared" si="4"/>
        <v>#REF!</v>
      </c>
      <c r="J154" s="47" t="str">
        <f t="shared" si="5"/>
        <v>#REF!</v>
      </c>
      <c r="K154" s="47" t="str">
        <f t="shared" si="6"/>
        <v>#REF!</v>
      </c>
      <c r="L154" s="47" t="str">
        <f t="shared" si="7"/>
        <v>#REF!</v>
      </c>
      <c r="M154" s="49" t="str">
        <f t="shared" si="8"/>
        <v>#REF!</v>
      </c>
      <c r="N154" s="49" t="str">
        <f t="shared" si="9"/>
        <v>#REF!</v>
      </c>
      <c r="O154" s="49" t="str">
        <f t="shared" si="10"/>
        <v>#REF!</v>
      </c>
      <c r="P154" s="51" t="str">
        <f t="shared" si="17"/>
        <v>#REF!</v>
      </c>
      <c r="Q154" s="51" t="str">
        <f t="shared" si="11"/>
        <v>#REF!</v>
      </c>
      <c r="R154" s="51" t="str">
        <f t="shared" si="12"/>
        <v>#REF!</v>
      </c>
      <c r="S154" s="51" t="str">
        <f t="shared" si="13"/>
        <v>#REF!</v>
      </c>
      <c r="T154" s="19"/>
      <c r="U154" s="19"/>
      <c r="V154" s="19"/>
      <c r="W154" s="19"/>
      <c r="X154" s="19"/>
      <c r="Y154" s="19"/>
      <c r="Z154" s="19"/>
    </row>
    <row r="155" ht="15.75" customHeight="1">
      <c r="A155" s="19" t="s">
        <v>51</v>
      </c>
      <c r="B155" s="19" t="s">
        <v>11</v>
      </c>
      <c r="C155" s="19" t="s">
        <v>11</v>
      </c>
      <c r="D155" s="19" t="s">
        <v>23</v>
      </c>
      <c r="E155" s="19" t="s">
        <v>24</v>
      </c>
      <c r="F155" s="20">
        <v>5.013337799E7</v>
      </c>
      <c r="G155" s="20">
        <v>6719874.58</v>
      </c>
      <c r="H155" s="46">
        <v>0.0</v>
      </c>
      <c r="I155" s="47" t="str">
        <f t="shared" si="4"/>
        <v>#REF!</v>
      </c>
      <c r="J155" s="47" t="str">
        <f t="shared" si="5"/>
        <v>#REF!</v>
      </c>
      <c r="K155" s="47" t="str">
        <f t="shared" si="6"/>
        <v>#REF!</v>
      </c>
      <c r="L155" s="47" t="str">
        <f t="shared" si="7"/>
        <v>#REF!</v>
      </c>
      <c r="M155" s="49" t="str">
        <f t="shared" si="8"/>
        <v>#REF!</v>
      </c>
      <c r="N155" s="49" t="str">
        <f t="shared" si="9"/>
        <v>#REF!</v>
      </c>
      <c r="O155" s="49" t="str">
        <f t="shared" si="10"/>
        <v>#REF!</v>
      </c>
      <c r="P155" s="51" t="str">
        <f t="shared" si="17"/>
        <v>#REF!</v>
      </c>
      <c r="Q155" s="51" t="str">
        <f t="shared" si="11"/>
        <v>#REF!</v>
      </c>
      <c r="R155" s="51" t="str">
        <f t="shared" si="12"/>
        <v>#REF!</v>
      </c>
      <c r="S155" s="51" t="str">
        <f t="shared" si="13"/>
        <v>#REF!</v>
      </c>
      <c r="T155" s="19"/>
      <c r="U155" s="19"/>
      <c r="V155" s="19"/>
      <c r="W155" s="19"/>
      <c r="X155" s="19"/>
      <c r="Y155" s="19"/>
      <c r="Z155" s="19"/>
    </row>
    <row r="156" ht="15.75" customHeight="1">
      <c r="A156" s="19" t="s">
        <v>51</v>
      </c>
      <c r="B156" s="19" t="s">
        <v>11</v>
      </c>
      <c r="C156" s="19" t="s">
        <v>11</v>
      </c>
      <c r="D156" s="19" t="s">
        <v>39</v>
      </c>
      <c r="E156" s="19" t="s">
        <v>40</v>
      </c>
      <c r="F156" s="20">
        <v>1167468.4</v>
      </c>
      <c r="G156" s="20">
        <v>156487.38</v>
      </c>
      <c r="H156" s="46">
        <v>0.0</v>
      </c>
      <c r="I156" s="47" t="str">
        <f t="shared" si="4"/>
        <v>#REF!</v>
      </c>
      <c r="J156" s="47" t="str">
        <f t="shared" si="5"/>
        <v>#REF!</v>
      </c>
      <c r="K156" s="47" t="str">
        <f t="shared" si="6"/>
        <v>#REF!</v>
      </c>
      <c r="L156" s="47" t="str">
        <f t="shared" si="7"/>
        <v>#REF!</v>
      </c>
      <c r="M156" s="49" t="str">
        <f t="shared" si="8"/>
        <v>#REF!</v>
      </c>
      <c r="N156" s="49" t="str">
        <f t="shared" si="9"/>
        <v>#REF!</v>
      </c>
      <c r="O156" s="49" t="str">
        <f t="shared" si="10"/>
        <v>#REF!</v>
      </c>
      <c r="P156" s="51" t="str">
        <f t="shared" si="17"/>
        <v>#REF!</v>
      </c>
      <c r="Q156" s="51" t="str">
        <f t="shared" si="11"/>
        <v>#REF!</v>
      </c>
      <c r="R156" s="51" t="str">
        <f t="shared" si="12"/>
        <v>#REF!</v>
      </c>
      <c r="S156" s="51" t="str">
        <f t="shared" si="13"/>
        <v>#REF!</v>
      </c>
      <c r="T156" s="19"/>
      <c r="U156" s="19"/>
      <c r="V156" s="19"/>
      <c r="W156" s="19"/>
      <c r="X156" s="19"/>
      <c r="Y156" s="19"/>
      <c r="Z156" s="19"/>
    </row>
    <row r="157" ht="15.75" customHeight="1">
      <c r="A157" s="19" t="s">
        <v>52</v>
      </c>
      <c r="B157" s="19" t="s">
        <v>11</v>
      </c>
      <c r="C157" s="19" t="s">
        <v>53</v>
      </c>
      <c r="D157" s="19" t="s">
        <v>13</v>
      </c>
      <c r="E157" s="19" t="s">
        <v>14</v>
      </c>
      <c r="F157" s="20">
        <v>0.0</v>
      </c>
      <c r="G157" s="20">
        <v>2555471.95</v>
      </c>
      <c r="H157" s="46">
        <v>0.0</v>
      </c>
      <c r="I157" s="47" t="str">
        <f t="shared" si="4"/>
        <v>#REF!</v>
      </c>
      <c r="J157" s="47" t="str">
        <f t="shared" si="5"/>
        <v>#REF!</v>
      </c>
      <c r="K157" s="47" t="str">
        <f t="shared" si="6"/>
        <v>#REF!</v>
      </c>
      <c r="L157" s="47" t="str">
        <f t="shared" si="7"/>
        <v>#REF!</v>
      </c>
      <c r="M157" s="49" t="str">
        <f t="shared" si="8"/>
        <v>#REF!</v>
      </c>
      <c r="N157" s="49" t="str">
        <f t="shared" si="9"/>
        <v>#REF!</v>
      </c>
      <c r="O157" s="49" t="str">
        <f t="shared" si="10"/>
        <v>#REF!</v>
      </c>
      <c r="P157" s="51" t="str">
        <f t="shared" si="17"/>
        <v>#REF!</v>
      </c>
      <c r="Q157" s="51" t="str">
        <f t="shared" si="11"/>
        <v>#REF!</v>
      </c>
      <c r="R157" s="51" t="str">
        <f t="shared" si="12"/>
        <v>#REF!</v>
      </c>
      <c r="S157" s="51" t="str">
        <f t="shared" si="13"/>
        <v>#REF!</v>
      </c>
      <c r="T157" s="19"/>
      <c r="U157" s="19"/>
      <c r="V157" s="19"/>
      <c r="W157" s="19"/>
      <c r="X157" s="19"/>
      <c r="Y157" s="19"/>
      <c r="Z157" s="19"/>
    </row>
    <row r="158" ht="15.75" customHeight="1">
      <c r="A158" s="19" t="s">
        <v>52</v>
      </c>
      <c r="B158" s="19" t="s">
        <v>11</v>
      </c>
      <c r="C158" s="19" t="s">
        <v>53</v>
      </c>
      <c r="D158" s="19" t="s">
        <v>17</v>
      </c>
      <c r="E158" s="19" t="s">
        <v>18</v>
      </c>
      <c r="F158" s="20">
        <v>0.0</v>
      </c>
      <c r="G158" s="20">
        <v>52207.07</v>
      </c>
      <c r="H158" s="46">
        <v>0.0</v>
      </c>
      <c r="I158" s="47" t="str">
        <f t="shared" si="4"/>
        <v>#REF!</v>
      </c>
      <c r="J158" s="47" t="str">
        <f t="shared" si="5"/>
        <v>#REF!</v>
      </c>
      <c r="K158" s="47" t="str">
        <f t="shared" si="6"/>
        <v>#REF!</v>
      </c>
      <c r="L158" s="47" t="str">
        <f t="shared" si="7"/>
        <v>#REF!</v>
      </c>
      <c r="M158" s="49" t="str">
        <f t="shared" si="8"/>
        <v>#REF!</v>
      </c>
      <c r="N158" s="49" t="str">
        <f t="shared" si="9"/>
        <v>#REF!</v>
      </c>
      <c r="O158" s="49" t="str">
        <f t="shared" si="10"/>
        <v>#REF!</v>
      </c>
      <c r="P158" s="51" t="str">
        <f t="shared" si="17"/>
        <v>#REF!</v>
      </c>
      <c r="Q158" s="51" t="str">
        <f t="shared" si="11"/>
        <v>#REF!</v>
      </c>
      <c r="R158" s="51" t="str">
        <f t="shared" si="12"/>
        <v>#REF!</v>
      </c>
      <c r="S158" s="51" t="str">
        <f t="shared" si="13"/>
        <v>#REF!</v>
      </c>
      <c r="T158" s="19"/>
      <c r="U158" s="19"/>
      <c r="V158" s="19"/>
      <c r="W158" s="19"/>
      <c r="X158" s="19"/>
      <c r="Y158" s="19"/>
      <c r="Z158" s="19"/>
    </row>
    <row r="159" ht="15.75" customHeight="1">
      <c r="A159" s="19" t="s">
        <v>52</v>
      </c>
      <c r="B159" s="19" t="s">
        <v>11</v>
      </c>
      <c r="C159" s="19" t="s">
        <v>53</v>
      </c>
      <c r="D159" s="19" t="s">
        <v>21</v>
      </c>
      <c r="E159" s="19" t="s">
        <v>22</v>
      </c>
      <c r="F159" s="20">
        <v>0.0</v>
      </c>
      <c r="G159" s="20">
        <v>902.98</v>
      </c>
      <c r="H159" s="46">
        <v>0.0</v>
      </c>
      <c r="I159" s="47" t="str">
        <f t="shared" si="4"/>
        <v>#REF!</v>
      </c>
      <c r="J159" s="47" t="str">
        <f t="shared" si="5"/>
        <v>#REF!</v>
      </c>
      <c r="K159" s="47" t="str">
        <f t="shared" si="6"/>
        <v>#REF!</v>
      </c>
      <c r="L159" s="47" t="str">
        <f t="shared" si="7"/>
        <v>#REF!</v>
      </c>
      <c r="M159" s="49" t="str">
        <f t="shared" si="8"/>
        <v>#REF!</v>
      </c>
      <c r="N159" s="49" t="str">
        <f t="shared" si="9"/>
        <v>#REF!</v>
      </c>
      <c r="O159" s="49" t="str">
        <f t="shared" si="10"/>
        <v>#REF!</v>
      </c>
      <c r="P159" s="51" t="str">
        <f t="shared" si="17"/>
        <v>#REF!</v>
      </c>
      <c r="Q159" s="51" t="str">
        <f t="shared" si="11"/>
        <v>#REF!</v>
      </c>
      <c r="R159" s="51" t="str">
        <f t="shared" si="12"/>
        <v>#REF!</v>
      </c>
      <c r="S159" s="51" t="str">
        <f t="shared" si="13"/>
        <v>#REF!</v>
      </c>
      <c r="T159" s="19"/>
      <c r="U159" s="19"/>
      <c r="V159" s="19"/>
      <c r="W159" s="19"/>
      <c r="X159" s="19"/>
      <c r="Y159" s="19"/>
      <c r="Z159" s="19"/>
    </row>
    <row r="160" ht="15.75" customHeight="1">
      <c r="A160" s="19" t="s">
        <v>54</v>
      </c>
      <c r="B160" s="19" t="s">
        <v>11</v>
      </c>
      <c r="C160" s="19" t="s">
        <v>55</v>
      </c>
      <c r="D160" s="19" t="s">
        <v>13</v>
      </c>
      <c r="E160" s="19" t="s">
        <v>14</v>
      </c>
      <c r="F160" s="20">
        <v>1.8217905366E8</v>
      </c>
      <c r="G160" s="20">
        <v>5188494.67</v>
      </c>
      <c r="H160" s="46">
        <v>0.0</v>
      </c>
      <c r="I160" s="47" t="str">
        <f t="shared" si="4"/>
        <v>#REF!</v>
      </c>
      <c r="J160" s="47" t="str">
        <f t="shared" si="5"/>
        <v>#REF!</v>
      </c>
      <c r="K160" s="47" t="str">
        <f t="shared" si="6"/>
        <v>#REF!</v>
      </c>
      <c r="L160" s="47" t="str">
        <f t="shared" si="7"/>
        <v>#REF!</v>
      </c>
      <c r="M160" s="49" t="str">
        <f t="shared" si="8"/>
        <v>#REF!</v>
      </c>
      <c r="N160" s="49" t="str">
        <f t="shared" si="9"/>
        <v>#REF!</v>
      </c>
      <c r="O160" s="49" t="str">
        <f t="shared" si="10"/>
        <v>#REF!</v>
      </c>
      <c r="P160" s="51" t="str">
        <f t="shared" si="17"/>
        <v>#REF!</v>
      </c>
      <c r="Q160" s="51" t="str">
        <f t="shared" si="11"/>
        <v>#REF!</v>
      </c>
      <c r="R160" s="51" t="str">
        <f t="shared" si="12"/>
        <v>#REF!</v>
      </c>
      <c r="S160" s="51" t="str">
        <f t="shared" si="13"/>
        <v>#REF!</v>
      </c>
      <c r="T160" s="19"/>
      <c r="U160" s="19"/>
      <c r="V160" s="19"/>
      <c r="W160" s="19"/>
      <c r="X160" s="19"/>
      <c r="Y160" s="19"/>
      <c r="Z160" s="19"/>
    </row>
    <row r="161" ht="15.75" customHeight="1">
      <c r="A161" s="19" t="s">
        <v>54</v>
      </c>
      <c r="B161" s="19" t="s">
        <v>11</v>
      </c>
      <c r="C161" s="19" t="s">
        <v>55</v>
      </c>
      <c r="D161" s="19" t="s">
        <v>15</v>
      </c>
      <c r="E161" s="19" t="s">
        <v>16</v>
      </c>
      <c r="F161" s="20">
        <v>8664.56</v>
      </c>
      <c r="G161" s="20">
        <v>246.77</v>
      </c>
      <c r="H161" s="46">
        <v>0.0</v>
      </c>
      <c r="I161" s="47" t="str">
        <f t="shared" si="4"/>
        <v>#REF!</v>
      </c>
      <c r="J161" s="47" t="str">
        <f t="shared" si="5"/>
        <v>#REF!</v>
      </c>
      <c r="K161" s="47" t="str">
        <f t="shared" si="6"/>
        <v>#REF!</v>
      </c>
      <c r="L161" s="47" t="str">
        <f t="shared" si="7"/>
        <v>#REF!</v>
      </c>
      <c r="M161" s="49" t="str">
        <f t="shared" si="8"/>
        <v>#REF!</v>
      </c>
      <c r="N161" s="49" t="str">
        <f t="shared" si="9"/>
        <v>#REF!</v>
      </c>
      <c r="O161" s="49" t="str">
        <f t="shared" si="10"/>
        <v>#REF!</v>
      </c>
      <c r="P161" s="51" t="str">
        <f t="shared" si="17"/>
        <v>#REF!</v>
      </c>
      <c r="Q161" s="51" t="str">
        <f t="shared" si="11"/>
        <v>#REF!</v>
      </c>
      <c r="R161" s="51" t="str">
        <f t="shared" si="12"/>
        <v>#REF!</v>
      </c>
      <c r="S161" s="51" t="str">
        <f t="shared" si="13"/>
        <v>#REF!</v>
      </c>
      <c r="T161" s="19"/>
      <c r="U161" s="19"/>
      <c r="V161" s="19"/>
      <c r="W161" s="19"/>
      <c r="X161" s="19"/>
      <c r="Y161" s="19"/>
      <c r="Z161" s="19"/>
    </row>
    <row r="162" ht="15.75" customHeight="1">
      <c r="A162" s="19" t="s">
        <v>54</v>
      </c>
      <c r="B162" s="19" t="s">
        <v>11</v>
      </c>
      <c r="C162" s="19" t="s">
        <v>55</v>
      </c>
      <c r="D162" s="19" t="s">
        <v>56</v>
      </c>
      <c r="E162" s="19" t="s">
        <v>57</v>
      </c>
      <c r="F162" s="20">
        <v>1.525428212E7</v>
      </c>
      <c r="G162" s="20">
        <v>434444.9</v>
      </c>
      <c r="H162" s="46">
        <v>0.0</v>
      </c>
      <c r="I162" s="47" t="str">
        <f t="shared" si="4"/>
        <v>#REF!</v>
      </c>
      <c r="J162" s="47" t="str">
        <f t="shared" si="5"/>
        <v>#REF!</v>
      </c>
      <c r="K162" s="47" t="str">
        <f t="shared" si="6"/>
        <v>#REF!</v>
      </c>
      <c r="L162" s="47" t="str">
        <f t="shared" si="7"/>
        <v>#REF!</v>
      </c>
      <c r="M162" s="49" t="str">
        <f t="shared" si="8"/>
        <v>#REF!</v>
      </c>
      <c r="N162" s="49" t="str">
        <f t="shared" si="9"/>
        <v>#REF!</v>
      </c>
      <c r="O162" s="49" t="str">
        <f t="shared" si="10"/>
        <v>#REF!</v>
      </c>
      <c r="P162" s="51" t="str">
        <f t="shared" si="17"/>
        <v>#REF!</v>
      </c>
      <c r="Q162" s="51" t="str">
        <f t="shared" si="11"/>
        <v>#REF!</v>
      </c>
      <c r="R162" s="51" t="str">
        <f t="shared" si="12"/>
        <v>#REF!</v>
      </c>
      <c r="S162" s="51" t="str">
        <f t="shared" si="13"/>
        <v>#REF!</v>
      </c>
      <c r="T162" s="19"/>
      <c r="U162" s="19"/>
      <c r="V162" s="19"/>
      <c r="W162" s="19"/>
      <c r="X162" s="19"/>
      <c r="Y162" s="19"/>
      <c r="Z162" s="19"/>
    </row>
    <row r="163" ht="15.75" customHeight="1">
      <c r="A163" s="19" t="s">
        <v>54</v>
      </c>
      <c r="B163" s="19" t="s">
        <v>11</v>
      </c>
      <c r="C163" s="19" t="s">
        <v>55</v>
      </c>
      <c r="D163" s="19" t="s">
        <v>17</v>
      </c>
      <c r="E163" s="19" t="s">
        <v>18</v>
      </c>
      <c r="F163" s="20">
        <v>1045735.15</v>
      </c>
      <c r="G163" s="20">
        <v>29782.74</v>
      </c>
      <c r="H163" s="46">
        <v>0.0</v>
      </c>
      <c r="I163" s="47" t="str">
        <f t="shared" si="4"/>
        <v>#REF!</v>
      </c>
      <c r="J163" s="47" t="str">
        <f t="shared" si="5"/>
        <v>#REF!</v>
      </c>
      <c r="K163" s="47" t="str">
        <f t="shared" si="6"/>
        <v>#REF!</v>
      </c>
      <c r="L163" s="47" t="str">
        <f t="shared" si="7"/>
        <v>#REF!</v>
      </c>
      <c r="M163" s="49" t="str">
        <f t="shared" si="8"/>
        <v>#REF!</v>
      </c>
      <c r="N163" s="49" t="str">
        <f t="shared" si="9"/>
        <v>#REF!</v>
      </c>
      <c r="O163" s="49" t="str">
        <f t="shared" si="10"/>
        <v>#REF!</v>
      </c>
      <c r="P163" s="51" t="str">
        <f t="shared" si="17"/>
        <v>#REF!</v>
      </c>
      <c r="Q163" s="51" t="str">
        <f t="shared" si="11"/>
        <v>#REF!</v>
      </c>
      <c r="R163" s="51" t="str">
        <f t="shared" si="12"/>
        <v>#REF!</v>
      </c>
      <c r="S163" s="51" t="str">
        <f t="shared" si="13"/>
        <v>#REF!</v>
      </c>
      <c r="T163" s="19"/>
      <c r="U163" s="19"/>
      <c r="V163" s="19"/>
      <c r="W163" s="19"/>
      <c r="X163" s="19"/>
      <c r="Y163" s="19"/>
      <c r="Z163" s="19"/>
    </row>
    <row r="164" ht="15.75" customHeight="1">
      <c r="A164" s="19" t="s">
        <v>54</v>
      </c>
      <c r="B164" s="19" t="s">
        <v>11</v>
      </c>
      <c r="C164" s="19" t="s">
        <v>55</v>
      </c>
      <c r="D164" s="19" t="s">
        <v>19</v>
      </c>
      <c r="E164" s="19" t="s">
        <v>20</v>
      </c>
      <c r="F164" s="20">
        <v>261378.48</v>
      </c>
      <c r="G164" s="20">
        <v>7444.11</v>
      </c>
      <c r="H164" s="46">
        <v>0.0</v>
      </c>
      <c r="I164" s="47" t="str">
        <f t="shared" si="4"/>
        <v>#REF!</v>
      </c>
      <c r="J164" s="47" t="str">
        <f t="shared" si="5"/>
        <v>#REF!</v>
      </c>
      <c r="K164" s="47" t="str">
        <f t="shared" si="6"/>
        <v>#REF!</v>
      </c>
      <c r="L164" s="47" t="str">
        <f t="shared" si="7"/>
        <v>#REF!</v>
      </c>
      <c r="M164" s="49" t="str">
        <f t="shared" si="8"/>
        <v>#REF!</v>
      </c>
      <c r="N164" s="49" t="str">
        <f t="shared" si="9"/>
        <v>#REF!</v>
      </c>
      <c r="O164" s="49" t="str">
        <f t="shared" si="10"/>
        <v>#REF!</v>
      </c>
      <c r="P164" s="51" t="str">
        <f t="shared" si="17"/>
        <v>#REF!</v>
      </c>
      <c r="Q164" s="51" t="str">
        <f t="shared" si="11"/>
        <v>#REF!</v>
      </c>
      <c r="R164" s="51" t="str">
        <f t="shared" si="12"/>
        <v>#REF!</v>
      </c>
      <c r="S164" s="51" t="str">
        <f t="shared" si="13"/>
        <v>#REF!</v>
      </c>
      <c r="T164" s="19"/>
      <c r="U164" s="19"/>
      <c r="V164" s="19"/>
      <c r="W164" s="19"/>
      <c r="X164" s="19"/>
      <c r="Y164" s="19"/>
      <c r="Z164" s="19"/>
    </row>
    <row r="165" ht="15.75" customHeight="1">
      <c r="A165" s="19" t="s">
        <v>54</v>
      </c>
      <c r="B165" s="19" t="s">
        <v>11</v>
      </c>
      <c r="C165" s="19" t="s">
        <v>55</v>
      </c>
      <c r="D165" s="19" t="s">
        <v>21</v>
      </c>
      <c r="E165" s="19" t="s">
        <v>22</v>
      </c>
      <c r="F165" s="20">
        <v>112936.97</v>
      </c>
      <c r="G165" s="20">
        <v>3216.47</v>
      </c>
      <c r="H165" s="46">
        <v>0.0</v>
      </c>
      <c r="I165" s="47" t="str">
        <f t="shared" si="4"/>
        <v>#REF!</v>
      </c>
      <c r="J165" s="47" t="str">
        <f t="shared" si="5"/>
        <v>#REF!</v>
      </c>
      <c r="K165" s="47" t="str">
        <f t="shared" si="6"/>
        <v>#REF!</v>
      </c>
      <c r="L165" s="47" t="str">
        <f t="shared" si="7"/>
        <v>#REF!</v>
      </c>
      <c r="M165" s="49" t="str">
        <f t="shared" si="8"/>
        <v>#REF!</v>
      </c>
      <c r="N165" s="49" t="str">
        <f t="shared" si="9"/>
        <v>#REF!</v>
      </c>
      <c r="O165" s="49" t="str">
        <f t="shared" si="10"/>
        <v>#REF!</v>
      </c>
      <c r="P165" s="51" t="str">
        <f t="shared" si="17"/>
        <v>#REF!</v>
      </c>
      <c r="Q165" s="51" t="str">
        <f t="shared" si="11"/>
        <v>#REF!</v>
      </c>
      <c r="R165" s="51" t="str">
        <f t="shared" si="12"/>
        <v>#REF!</v>
      </c>
      <c r="S165" s="51" t="str">
        <f t="shared" si="13"/>
        <v>#REF!</v>
      </c>
      <c r="T165" s="19"/>
      <c r="U165" s="19"/>
      <c r="V165" s="19"/>
      <c r="W165" s="19"/>
      <c r="X165" s="19"/>
      <c r="Y165" s="19"/>
      <c r="Z165" s="19"/>
    </row>
    <row r="166" ht="15.75" customHeight="1">
      <c r="A166" s="19" t="s">
        <v>54</v>
      </c>
      <c r="B166" s="19" t="s">
        <v>11</v>
      </c>
      <c r="C166" s="19" t="s">
        <v>55</v>
      </c>
      <c r="D166" s="19" t="s">
        <v>58</v>
      </c>
      <c r="E166" s="19" t="s">
        <v>59</v>
      </c>
      <c r="F166" s="20">
        <v>3.226513706E7</v>
      </c>
      <c r="G166" s="20">
        <v>918917.34</v>
      </c>
      <c r="H166" s="46">
        <v>0.0</v>
      </c>
      <c r="I166" s="47" t="str">
        <f t="shared" si="4"/>
        <v>#REF!</v>
      </c>
      <c r="J166" s="47" t="str">
        <f t="shared" si="5"/>
        <v>#REF!</v>
      </c>
      <c r="K166" s="47" t="str">
        <f t="shared" si="6"/>
        <v>#REF!</v>
      </c>
      <c r="L166" s="47" t="str">
        <f t="shared" si="7"/>
        <v>#REF!</v>
      </c>
      <c r="M166" s="49" t="str">
        <f t="shared" si="8"/>
        <v>#REF!</v>
      </c>
      <c r="N166" s="49" t="str">
        <f t="shared" si="9"/>
        <v>#REF!</v>
      </c>
      <c r="O166" s="49" t="str">
        <f t="shared" si="10"/>
        <v>#REF!</v>
      </c>
      <c r="P166" s="51" t="str">
        <f t="shared" si="17"/>
        <v>#REF!</v>
      </c>
      <c r="Q166" s="51" t="str">
        <f t="shared" si="11"/>
        <v>#REF!</v>
      </c>
      <c r="R166" s="51" t="str">
        <f t="shared" si="12"/>
        <v>#REF!</v>
      </c>
      <c r="S166" s="51" t="str">
        <f t="shared" si="13"/>
        <v>#REF!</v>
      </c>
      <c r="T166" s="19"/>
      <c r="U166" s="19"/>
      <c r="V166" s="19"/>
      <c r="W166" s="19"/>
      <c r="X166" s="19"/>
      <c r="Y166" s="19"/>
      <c r="Z166" s="19"/>
    </row>
    <row r="167" ht="15.75" customHeight="1">
      <c r="A167" s="19" t="s">
        <v>60</v>
      </c>
      <c r="B167" s="19" t="s">
        <v>11</v>
      </c>
      <c r="C167" s="19" t="s">
        <v>61</v>
      </c>
      <c r="D167" s="19" t="s">
        <v>13</v>
      </c>
      <c r="E167" s="19" t="s">
        <v>14</v>
      </c>
      <c r="F167" s="20">
        <v>2.423771992E7</v>
      </c>
      <c r="G167" s="20">
        <v>1768813.01</v>
      </c>
      <c r="H167" s="46">
        <v>0.0</v>
      </c>
      <c r="I167" s="47" t="str">
        <f t="shared" si="4"/>
        <v>#REF!</v>
      </c>
      <c r="J167" s="47" t="str">
        <f t="shared" si="5"/>
        <v>#REF!</v>
      </c>
      <c r="K167" s="47" t="str">
        <f t="shared" si="6"/>
        <v>#REF!</v>
      </c>
      <c r="L167" s="47" t="str">
        <f t="shared" si="7"/>
        <v>#REF!</v>
      </c>
      <c r="M167" s="49" t="str">
        <f t="shared" si="8"/>
        <v>#REF!</v>
      </c>
      <c r="N167" s="49" t="str">
        <f t="shared" si="9"/>
        <v>#REF!</v>
      </c>
      <c r="O167" s="49" t="str">
        <f t="shared" si="10"/>
        <v>#REF!</v>
      </c>
      <c r="P167" s="51" t="str">
        <f t="shared" si="17"/>
        <v>#REF!</v>
      </c>
      <c r="Q167" s="51" t="str">
        <f t="shared" si="11"/>
        <v>#REF!</v>
      </c>
      <c r="R167" s="51" t="str">
        <f t="shared" si="12"/>
        <v>#REF!</v>
      </c>
      <c r="S167" s="51" t="str">
        <f t="shared" si="13"/>
        <v>#REF!</v>
      </c>
      <c r="T167" s="19"/>
      <c r="U167" s="19"/>
      <c r="V167" s="19"/>
      <c r="W167" s="19"/>
      <c r="X167" s="19"/>
      <c r="Y167" s="19"/>
      <c r="Z167" s="19"/>
    </row>
    <row r="168" ht="15.75" customHeight="1">
      <c r="A168" s="19" t="s">
        <v>60</v>
      </c>
      <c r="B168" s="19" t="s">
        <v>11</v>
      </c>
      <c r="C168" s="19" t="s">
        <v>61</v>
      </c>
      <c r="D168" s="19" t="s">
        <v>15</v>
      </c>
      <c r="E168" s="19" t="s">
        <v>16</v>
      </c>
      <c r="F168" s="20">
        <v>2367246.99</v>
      </c>
      <c r="G168" s="20">
        <v>172756.23</v>
      </c>
      <c r="H168" s="46">
        <v>0.0</v>
      </c>
      <c r="I168" s="47" t="str">
        <f t="shared" si="4"/>
        <v>#REF!</v>
      </c>
      <c r="J168" s="47" t="str">
        <f t="shared" si="5"/>
        <v>#REF!</v>
      </c>
      <c r="K168" s="47" t="str">
        <f t="shared" si="6"/>
        <v>#REF!</v>
      </c>
      <c r="L168" s="47" t="str">
        <f t="shared" si="7"/>
        <v>#REF!</v>
      </c>
      <c r="M168" s="49" t="str">
        <f t="shared" si="8"/>
        <v>#REF!</v>
      </c>
      <c r="N168" s="49" t="str">
        <f t="shared" si="9"/>
        <v>#REF!</v>
      </c>
      <c r="O168" s="49" t="str">
        <f t="shared" si="10"/>
        <v>#REF!</v>
      </c>
      <c r="P168" s="51" t="str">
        <f t="shared" si="17"/>
        <v>#REF!</v>
      </c>
      <c r="Q168" s="51" t="str">
        <f t="shared" si="11"/>
        <v>#REF!</v>
      </c>
      <c r="R168" s="51" t="str">
        <f t="shared" si="12"/>
        <v>#REF!</v>
      </c>
      <c r="S168" s="51" t="str">
        <f t="shared" si="13"/>
        <v>#REF!</v>
      </c>
      <c r="T168" s="19"/>
      <c r="U168" s="19"/>
      <c r="V168" s="19"/>
      <c r="W168" s="19"/>
      <c r="X168" s="19"/>
      <c r="Y168" s="19"/>
      <c r="Z168" s="19"/>
    </row>
    <row r="169" ht="15.75" customHeight="1">
      <c r="A169" s="19" t="s">
        <v>60</v>
      </c>
      <c r="B169" s="19" t="s">
        <v>11</v>
      </c>
      <c r="C169" s="19" t="s">
        <v>61</v>
      </c>
      <c r="D169" s="19" t="s">
        <v>33</v>
      </c>
      <c r="E169" s="19" t="s">
        <v>34</v>
      </c>
      <c r="F169" s="20">
        <v>12467.38</v>
      </c>
      <c r="G169" s="20">
        <v>909.84</v>
      </c>
      <c r="H169" s="46">
        <v>0.0</v>
      </c>
      <c r="I169" s="47" t="str">
        <f t="shared" si="4"/>
        <v>#REF!</v>
      </c>
      <c r="J169" s="47" t="str">
        <f t="shared" si="5"/>
        <v>#REF!</v>
      </c>
      <c r="K169" s="47" t="str">
        <f t="shared" si="6"/>
        <v>#REF!</v>
      </c>
      <c r="L169" s="47" t="str">
        <f t="shared" si="7"/>
        <v>#REF!</v>
      </c>
      <c r="M169" s="49" t="str">
        <f t="shared" si="8"/>
        <v>#REF!</v>
      </c>
      <c r="N169" s="49" t="str">
        <f t="shared" si="9"/>
        <v>#REF!</v>
      </c>
      <c r="O169" s="49" t="str">
        <f t="shared" si="10"/>
        <v>#REF!</v>
      </c>
      <c r="P169" s="51" t="str">
        <f t="shared" si="17"/>
        <v>#REF!</v>
      </c>
      <c r="Q169" s="51" t="str">
        <f t="shared" si="11"/>
        <v>#REF!</v>
      </c>
      <c r="R169" s="51" t="str">
        <f t="shared" si="12"/>
        <v>#REF!</v>
      </c>
      <c r="S169" s="51" t="str">
        <f t="shared" si="13"/>
        <v>#REF!</v>
      </c>
      <c r="T169" s="19"/>
      <c r="U169" s="19"/>
      <c r="V169" s="19"/>
      <c r="W169" s="19"/>
      <c r="X169" s="19"/>
      <c r="Y169" s="19"/>
      <c r="Z169" s="19"/>
    </row>
    <row r="170" ht="15.75" customHeight="1">
      <c r="A170" s="19" t="s">
        <v>60</v>
      </c>
      <c r="B170" s="19" t="s">
        <v>11</v>
      </c>
      <c r="C170" s="19" t="s">
        <v>61</v>
      </c>
      <c r="D170" s="19" t="s">
        <v>17</v>
      </c>
      <c r="E170" s="19" t="s">
        <v>18</v>
      </c>
      <c r="F170" s="20">
        <v>223119.84</v>
      </c>
      <c r="G170" s="20">
        <v>16282.77</v>
      </c>
      <c r="H170" s="46">
        <v>0.0</v>
      </c>
      <c r="I170" s="47" t="str">
        <f t="shared" si="4"/>
        <v>#REF!</v>
      </c>
      <c r="J170" s="47" t="str">
        <f t="shared" si="5"/>
        <v>#REF!</v>
      </c>
      <c r="K170" s="47" t="str">
        <f t="shared" si="6"/>
        <v>#REF!</v>
      </c>
      <c r="L170" s="47" t="str">
        <f t="shared" si="7"/>
        <v>#REF!</v>
      </c>
      <c r="M170" s="49" t="str">
        <f t="shared" si="8"/>
        <v>#REF!</v>
      </c>
      <c r="N170" s="49" t="str">
        <f t="shared" si="9"/>
        <v>#REF!</v>
      </c>
      <c r="O170" s="49" t="str">
        <f t="shared" si="10"/>
        <v>#REF!</v>
      </c>
      <c r="P170" s="51" t="str">
        <f t="shared" si="17"/>
        <v>#REF!</v>
      </c>
      <c r="Q170" s="51" t="str">
        <f t="shared" si="11"/>
        <v>#REF!</v>
      </c>
      <c r="R170" s="51" t="str">
        <f t="shared" si="12"/>
        <v>#REF!</v>
      </c>
      <c r="S170" s="51" t="str">
        <f t="shared" si="13"/>
        <v>#REF!</v>
      </c>
      <c r="T170" s="19"/>
      <c r="U170" s="19"/>
      <c r="V170" s="19"/>
      <c r="W170" s="19"/>
      <c r="X170" s="19"/>
      <c r="Y170" s="19"/>
      <c r="Z170" s="19"/>
    </row>
    <row r="171" ht="15.75" customHeight="1">
      <c r="A171" s="19" t="s">
        <v>60</v>
      </c>
      <c r="B171" s="19" t="s">
        <v>11</v>
      </c>
      <c r="C171" s="19" t="s">
        <v>61</v>
      </c>
      <c r="D171" s="19" t="s">
        <v>19</v>
      </c>
      <c r="E171" s="19" t="s">
        <v>20</v>
      </c>
      <c r="F171" s="20">
        <v>0.0</v>
      </c>
      <c r="G171" s="20">
        <v>0.0</v>
      </c>
      <c r="H171" s="46">
        <v>0.0</v>
      </c>
      <c r="I171" s="47" t="str">
        <f t="shared" si="4"/>
        <v>#REF!</v>
      </c>
      <c r="J171" s="47" t="str">
        <f t="shared" si="5"/>
        <v>#REF!</v>
      </c>
      <c r="K171" s="47" t="str">
        <f t="shared" si="6"/>
        <v>#REF!</v>
      </c>
      <c r="L171" s="47" t="str">
        <f t="shared" si="7"/>
        <v>#REF!</v>
      </c>
      <c r="M171" s="49" t="str">
        <f t="shared" si="8"/>
        <v>#REF!</v>
      </c>
      <c r="N171" s="49" t="str">
        <f t="shared" si="9"/>
        <v>#REF!</v>
      </c>
      <c r="O171" s="49" t="str">
        <f t="shared" si="10"/>
        <v>#REF!</v>
      </c>
      <c r="P171" s="51" t="str">
        <f t="shared" si="17"/>
        <v>#REF!</v>
      </c>
      <c r="Q171" s="51" t="str">
        <f t="shared" si="11"/>
        <v>#REF!</v>
      </c>
      <c r="R171" s="51" t="str">
        <f t="shared" si="12"/>
        <v>#REF!</v>
      </c>
      <c r="S171" s="51" t="str">
        <f t="shared" si="13"/>
        <v>#REF!</v>
      </c>
      <c r="T171" s="19"/>
      <c r="U171" s="19"/>
      <c r="V171" s="19"/>
      <c r="W171" s="19"/>
      <c r="X171" s="19"/>
      <c r="Y171" s="19"/>
      <c r="Z171" s="19"/>
    </row>
    <row r="172" ht="15.75" customHeight="1">
      <c r="A172" s="19" t="s">
        <v>60</v>
      </c>
      <c r="B172" s="19" t="s">
        <v>11</v>
      </c>
      <c r="C172" s="19" t="s">
        <v>61</v>
      </c>
      <c r="D172" s="19" t="s">
        <v>21</v>
      </c>
      <c r="E172" s="19" t="s">
        <v>22</v>
      </c>
      <c r="F172" s="20">
        <v>32888.87</v>
      </c>
      <c r="G172" s="20">
        <v>2400.15</v>
      </c>
      <c r="H172" s="46">
        <v>0.0</v>
      </c>
      <c r="I172" s="47" t="str">
        <f t="shared" si="4"/>
        <v>#REF!</v>
      </c>
      <c r="J172" s="47" t="str">
        <f t="shared" si="5"/>
        <v>#REF!</v>
      </c>
      <c r="K172" s="47" t="str">
        <f t="shared" si="6"/>
        <v>#REF!</v>
      </c>
      <c r="L172" s="47" t="str">
        <f t="shared" si="7"/>
        <v>#REF!</v>
      </c>
      <c r="M172" s="49" t="str">
        <f t="shared" si="8"/>
        <v>#REF!</v>
      </c>
      <c r="N172" s="49" t="str">
        <f t="shared" si="9"/>
        <v>#REF!</v>
      </c>
      <c r="O172" s="49" t="str">
        <f t="shared" si="10"/>
        <v>#REF!</v>
      </c>
      <c r="P172" s="51" t="str">
        <f t="shared" si="17"/>
        <v>#REF!</v>
      </c>
      <c r="Q172" s="51" t="str">
        <f t="shared" si="11"/>
        <v>#REF!</v>
      </c>
      <c r="R172" s="51" t="str">
        <f t="shared" si="12"/>
        <v>#REF!</v>
      </c>
      <c r="S172" s="51" t="str">
        <f t="shared" si="13"/>
        <v>#REF!</v>
      </c>
      <c r="T172" s="19"/>
      <c r="U172" s="19"/>
      <c r="V172" s="19"/>
      <c r="W172" s="19"/>
      <c r="X172" s="19"/>
      <c r="Y172" s="19"/>
      <c r="Z172" s="19"/>
    </row>
    <row r="173" ht="15.75" customHeight="1">
      <c r="A173" s="19" t="s">
        <v>62</v>
      </c>
      <c r="B173" s="19" t="s">
        <v>11</v>
      </c>
      <c r="C173" s="19" t="s">
        <v>63</v>
      </c>
      <c r="D173" s="19" t="s">
        <v>13</v>
      </c>
      <c r="E173" s="19" t="s">
        <v>14</v>
      </c>
      <c r="F173" s="20">
        <v>2409543.99</v>
      </c>
      <c r="G173" s="20">
        <v>361941.97</v>
      </c>
      <c r="H173" s="46">
        <v>0.0</v>
      </c>
      <c r="I173" s="47" t="str">
        <f t="shared" si="4"/>
        <v>#REF!</v>
      </c>
      <c r="J173" s="47" t="str">
        <f t="shared" si="5"/>
        <v>#REF!</v>
      </c>
      <c r="K173" s="47" t="str">
        <f t="shared" si="6"/>
        <v>#REF!</v>
      </c>
      <c r="L173" s="47" t="str">
        <f t="shared" si="7"/>
        <v>#REF!</v>
      </c>
      <c r="M173" s="49" t="str">
        <f t="shared" si="8"/>
        <v>#REF!</v>
      </c>
      <c r="N173" s="49" t="str">
        <f t="shared" si="9"/>
        <v>#REF!</v>
      </c>
      <c r="O173" s="49" t="str">
        <f t="shared" si="10"/>
        <v>#REF!</v>
      </c>
      <c r="P173" s="51" t="str">
        <f t="shared" si="17"/>
        <v>#REF!</v>
      </c>
      <c r="Q173" s="51" t="str">
        <f t="shared" si="11"/>
        <v>#REF!</v>
      </c>
      <c r="R173" s="51" t="str">
        <f t="shared" si="12"/>
        <v>#REF!</v>
      </c>
      <c r="S173" s="51" t="str">
        <f t="shared" si="13"/>
        <v>#REF!</v>
      </c>
      <c r="T173" s="19"/>
      <c r="U173" s="19"/>
      <c r="V173" s="19"/>
      <c r="W173" s="19"/>
      <c r="X173" s="19"/>
      <c r="Y173" s="19"/>
      <c r="Z173" s="19"/>
    </row>
    <row r="174" ht="15.75" customHeight="1">
      <c r="A174" s="19" t="s">
        <v>62</v>
      </c>
      <c r="B174" s="19" t="s">
        <v>11</v>
      </c>
      <c r="C174" s="19" t="s">
        <v>63</v>
      </c>
      <c r="D174" s="19" t="s">
        <v>33</v>
      </c>
      <c r="E174" s="19" t="s">
        <v>34</v>
      </c>
      <c r="F174" s="20">
        <v>0.0</v>
      </c>
      <c r="G174" s="20">
        <v>0.0</v>
      </c>
      <c r="H174" s="46">
        <v>0.0</v>
      </c>
      <c r="I174" s="47" t="str">
        <f t="shared" si="4"/>
        <v>#REF!</v>
      </c>
      <c r="J174" s="47" t="str">
        <f t="shared" si="5"/>
        <v>#REF!</v>
      </c>
      <c r="K174" s="47" t="str">
        <f t="shared" si="6"/>
        <v>#REF!</v>
      </c>
      <c r="L174" s="47" t="str">
        <f t="shared" si="7"/>
        <v>#REF!</v>
      </c>
      <c r="M174" s="49" t="str">
        <f t="shared" si="8"/>
        <v>#REF!</v>
      </c>
      <c r="N174" s="49" t="str">
        <f t="shared" si="9"/>
        <v>#REF!</v>
      </c>
      <c r="O174" s="49" t="str">
        <f t="shared" si="10"/>
        <v>#REF!</v>
      </c>
      <c r="P174" s="51" t="str">
        <f t="shared" si="17"/>
        <v>#REF!</v>
      </c>
      <c r="Q174" s="51" t="str">
        <f t="shared" si="11"/>
        <v>#REF!</v>
      </c>
      <c r="R174" s="51" t="str">
        <f t="shared" si="12"/>
        <v>#REF!</v>
      </c>
      <c r="S174" s="51" t="str">
        <f t="shared" si="13"/>
        <v>#REF!</v>
      </c>
      <c r="T174" s="19"/>
      <c r="U174" s="19"/>
      <c r="V174" s="19"/>
      <c r="W174" s="19"/>
      <c r="X174" s="19"/>
      <c r="Y174" s="19"/>
      <c r="Z174" s="19"/>
    </row>
    <row r="175" ht="15.75" customHeight="1">
      <c r="A175" s="19" t="s">
        <v>62</v>
      </c>
      <c r="B175" s="19" t="s">
        <v>11</v>
      </c>
      <c r="C175" s="19" t="s">
        <v>63</v>
      </c>
      <c r="D175" s="19" t="s">
        <v>64</v>
      </c>
      <c r="E175" s="19" t="s">
        <v>65</v>
      </c>
      <c r="F175" s="20">
        <v>0.0</v>
      </c>
      <c r="G175" s="20">
        <v>0.0</v>
      </c>
      <c r="H175" s="46">
        <v>0.0</v>
      </c>
      <c r="I175" s="47" t="str">
        <f t="shared" si="4"/>
        <v>#REF!</v>
      </c>
      <c r="J175" s="47" t="str">
        <f t="shared" si="5"/>
        <v>#REF!</v>
      </c>
      <c r="K175" s="47" t="str">
        <f t="shared" si="6"/>
        <v>#REF!</v>
      </c>
      <c r="L175" s="47" t="str">
        <f t="shared" si="7"/>
        <v>#REF!</v>
      </c>
      <c r="M175" s="49" t="str">
        <f t="shared" si="8"/>
        <v>#REF!</v>
      </c>
      <c r="N175" s="49" t="str">
        <f t="shared" si="9"/>
        <v>#REF!</v>
      </c>
      <c r="O175" s="49" t="str">
        <f t="shared" si="10"/>
        <v>#REF!</v>
      </c>
      <c r="P175" s="51" t="str">
        <f t="shared" si="17"/>
        <v>#REF!</v>
      </c>
      <c r="Q175" s="51" t="str">
        <f t="shared" si="11"/>
        <v>#REF!</v>
      </c>
      <c r="R175" s="51" t="str">
        <f t="shared" si="12"/>
        <v>#REF!</v>
      </c>
      <c r="S175" s="51" t="str">
        <f t="shared" si="13"/>
        <v>#REF!</v>
      </c>
      <c r="T175" s="19"/>
      <c r="U175" s="19"/>
      <c r="V175" s="19"/>
      <c r="W175" s="19"/>
      <c r="X175" s="19"/>
      <c r="Y175" s="19"/>
      <c r="Z175" s="19"/>
    </row>
    <row r="176" ht="15.75" customHeight="1">
      <c r="A176" s="19" t="s">
        <v>62</v>
      </c>
      <c r="B176" s="19" t="s">
        <v>11</v>
      </c>
      <c r="C176" s="19" t="s">
        <v>63</v>
      </c>
      <c r="D176" s="19" t="s">
        <v>17</v>
      </c>
      <c r="E176" s="19" t="s">
        <v>18</v>
      </c>
      <c r="F176" s="20">
        <v>23461.6</v>
      </c>
      <c r="G176" s="20">
        <v>3524.21</v>
      </c>
      <c r="H176" s="46">
        <v>0.0</v>
      </c>
      <c r="I176" s="47" t="str">
        <f t="shared" si="4"/>
        <v>#REF!</v>
      </c>
      <c r="J176" s="47" t="str">
        <f t="shared" si="5"/>
        <v>#REF!</v>
      </c>
      <c r="K176" s="47" t="str">
        <f t="shared" si="6"/>
        <v>#REF!</v>
      </c>
      <c r="L176" s="47" t="str">
        <f t="shared" si="7"/>
        <v>#REF!</v>
      </c>
      <c r="M176" s="49" t="str">
        <f t="shared" si="8"/>
        <v>#REF!</v>
      </c>
      <c r="N176" s="49" t="str">
        <f t="shared" si="9"/>
        <v>#REF!</v>
      </c>
      <c r="O176" s="49" t="str">
        <f t="shared" si="10"/>
        <v>#REF!</v>
      </c>
      <c r="P176" s="51" t="str">
        <f t="shared" si="17"/>
        <v>#REF!</v>
      </c>
      <c r="Q176" s="51" t="str">
        <f t="shared" si="11"/>
        <v>#REF!</v>
      </c>
      <c r="R176" s="51" t="str">
        <f t="shared" si="12"/>
        <v>#REF!</v>
      </c>
      <c r="S176" s="51" t="str">
        <f t="shared" si="13"/>
        <v>#REF!</v>
      </c>
      <c r="T176" s="19"/>
      <c r="U176" s="19"/>
      <c r="V176" s="19"/>
      <c r="W176" s="19"/>
      <c r="X176" s="19"/>
      <c r="Y176" s="19"/>
      <c r="Z176" s="19"/>
    </row>
    <row r="177" ht="15.75" customHeight="1">
      <c r="A177" s="19" t="s">
        <v>62</v>
      </c>
      <c r="B177" s="19" t="s">
        <v>11</v>
      </c>
      <c r="C177" s="19" t="s">
        <v>63</v>
      </c>
      <c r="D177" s="19" t="s">
        <v>19</v>
      </c>
      <c r="E177" s="19" t="s">
        <v>20</v>
      </c>
      <c r="F177" s="20">
        <v>48751.03</v>
      </c>
      <c r="G177" s="20">
        <v>7322.98</v>
      </c>
      <c r="H177" s="46">
        <v>0.0</v>
      </c>
      <c r="I177" s="47" t="str">
        <f t="shared" si="4"/>
        <v>#REF!</v>
      </c>
      <c r="J177" s="47" t="str">
        <f t="shared" si="5"/>
        <v>#REF!</v>
      </c>
      <c r="K177" s="47" t="str">
        <f t="shared" si="6"/>
        <v>#REF!</v>
      </c>
      <c r="L177" s="47" t="str">
        <f t="shared" si="7"/>
        <v>#REF!</v>
      </c>
      <c r="M177" s="49" t="str">
        <f t="shared" si="8"/>
        <v>#REF!</v>
      </c>
      <c r="N177" s="49" t="str">
        <f t="shared" si="9"/>
        <v>#REF!</v>
      </c>
      <c r="O177" s="49" t="str">
        <f t="shared" si="10"/>
        <v>#REF!</v>
      </c>
      <c r="P177" s="51" t="str">
        <f t="shared" si="17"/>
        <v>#REF!</v>
      </c>
      <c r="Q177" s="51" t="str">
        <f t="shared" si="11"/>
        <v>#REF!</v>
      </c>
      <c r="R177" s="51" t="str">
        <f t="shared" si="12"/>
        <v>#REF!</v>
      </c>
      <c r="S177" s="51" t="str">
        <f t="shared" si="13"/>
        <v>#REF!</v>
      </c>
      <c r="T177" s="19"/>
      <c r="U177" s="19"/>
      <c r="V177" s="19"/>
      <c r="W177" s="19"/>
      <c r="X177" s="19"/>
      <c r="Y177" s="19"/>
      <c r="Z177" s="19"/>
    </row>
    <row r="178" ht="15.75" customHeight="1">
      <c r="A178" s="19" t="s">
        <v>62</v>
      </c>
      <c r="B178" s="19" t="s">
        <v>11</v>
      </c>
      <c r="C178" s="19" t="s">
        <v>63</v>
      </c>
      <c r="D178" s="19" t="s">
        <v>21</v>
      </c>
      <c r="E178" s="19" t="s">
        <v>22</v>
      </c>
      <c r="F178" s="20">
        <v>3615.67</v>
      </c>
      <c r="G178" s="20">
        <v>543.12</v>
      </c>
      <c r="H178" s="46">
        <v>0.0</v>
      </c>
      <c r="I178" s="47" t="str">
        <f t="shared" si="4"/>
        <v>#REF!</v>
      </c>
      <c r="J178" s="47" t="str">
        <f t="shared" si="5"/>
        <v>#REF!</v>
      </c>
      <c r="K178" s="47" t="str">
        <f t="shared" si="6"/>
        <v>#REF!</v>
      </c>
      <c r="L178" s="47" t="str">
        <f t="shared" si="7"/>
        <v>#REF!</v>
      </c>
      <c r="M178" s="49" t="str">
        <f t="shared" si="8"/>
        <v>#REF!</v>
      </c>
      <c r="N178" s="49" t="str">
        <f t="shared" si="9"/>
        <v>#REF!</v>
      </c>
      <c r="O178" s="49" t="str">
        <f t="shared" si="10"/>
        <v>#REF!</v>
      </c>
      <c r="P178" s="51" t="str">
        <f t="shared" si="17"/>
        <v>#REF!</v>
      </c>
      <c r="Q178" s="51" t="str">
        <f t="shared" si="11"/>
        <v>#REF!</v>
      </c>
      <c r="R178" s="51" t="str">
        <f t="shared" si="12"/>
        <v>#REF!</v>
      </c>
      <c r="S178" s="51" t="str">
        <f t="shared" si="13"/>
        <v>#REF!</v>
      </c>
      <c r="T178" s="19"/>
      <c r="U178" s="19"/>
      <c r="V178" s="19"/>
      <c r="W178" s="19"/>
      <c r="X178" s="19"/>
      <c r="Y178" s="19"/>
      <c r="Z178" s="19"/>
    </row>
    <row r="179" ht="15.75" customHeight="1">
      <c r="A179" s="19" t="s">
        <v>62</v>
      </c>
      <c r="B179" s="19" t="s">
        <v>11</v>
      </c>
      <c r="C179" s="19" t="s">
        <v>63</v>
      </c>
      <c r="D179" s="19" t="s">
        <v>23</v>
      </c>
      <c r="E179" s="19" t="s">
        <v>24</v>
      </c>
      <c r="F179" s="20">
        <v>8139011.71</v>
      </c>
      <c r="G179" s="20">
        <v>1222575.72</v>
      </c>
      <c r="H179" s="46">
        <v>0.0</v>
      </c>
      <c r="I179" s="47" t="str">
        <f t="shared" si="4"/>
        <v>#REF!</v>
      </c>
      <c r="J179" s="47" t="str">
        <f t="shared" si="5"/>
        <v>#REF!</v>
      </c>
      <c r="K179" s="47" t="str">
        <f t="shared" si="6"/>
        <v>#REF!</v>
      </c>
      <c r="L179" s="47" t="str">
        <f t="shared" si="7"/>
        <v>#REF!</v>
      </c>
      <c r="M179" s="49" t="str">
        <f t="shared" si="8"/>
        <v>#REF!</v>
      </c>
      <c r="N179" s="49" t="str">
        <f t="shared" si="9"/>
        <v>#REF!</v>
      </c>
      <c r="O179" s="49" t="str">
        <f t="shared" si="10"/>
        <v>#REF!</v>
      </c>
      <c r="P179" s="51" t="str">
        <f t="shared" si="17"/>
        <v>#REF!</v>
      </c>
      <c r="Q179" s="51" t="str">
        <f t="shared" si="11"/>
        <v>#REF!</v>
      </c>
      <c r="R179" s="51" t="str">
        <f t="shared" si="12"/>
        <v>#REF!</v>
      </c>
      <c r="S179" s="51" t="str">
        <f t="shared" si="13"/>
        <v>#REF!</v>
      </c>
      <c r="T179" s="19"/>
      <c r="U179" s="19"/>
      <c r="V179" s="19"/>
      <c r="W179" s="19"/>
      <c r="X179" s="19"/>
      <c r="Y179" s="19"/>
      <c r="Z179" s="19"/>
    </row>
    <row r="180" ht="15.75" customHeight="1">
      <c r="A180" s="19" t="s">
        <v>66</v>
      </c>
      <c r="B180" s="19" t="s">
        <v>11</v>
      </c>
      <c r="C180" s="19" t="s">
        <v>67</v>
      </c>
      <c r="D180" s="19" t="s">
        <v>13</v>
      </c>
      <c r="E180" s="19" t="s">
        <v>14</v>
      </c>
      <c r="F180" s="20">
        <v>4.365168794E7</v>
      </c>
      <c r="G180" s="20">
        <v>846339.5</v>
      </c>
      <c r="H180" s="46">
        <v>0.0</v>
      </c>
      <c r="I180" s="47" t="str">
        <f t="shared" si="4"/>
        <v>#REF!</v>
      </c>
      <c r="J180" s="47" t="str">
        <f t="shared" si="5"/>
        <v>#REF!</v>
      </c>
      <c r="K180" s="47" t="str">
        <f t="shared" si="6"/>
        <v>#REF!</v>
      </c>
      <c r="L180" s="47" t="str">
        <f t="shared" si="7"/>
        <v>#REF!</v>
      </c>
      <c r="M180" s="49" t="str">
        <f t="shared" si="8"/>
        <v>#REF!</v>
      </c>
      <c r="N180" s="49" t="str">
        <f t="shared" si="9"/>
        <v>#REF!</v>
      </c>
      <c r="O180" s="49" t="str">
        <f t="shared" si="10"/>
        <v>#REF!</v>
      </c>
      <c r="P180" s="51" t="str">
        <f t="shared" si="17"/>
        <v>#REF!</v>
      </c>
      <c r="Q180" s="51" t="str">
        <f t="shared" si="11"/>
        <v>#REF!</v>
      </c>
      <c r="R180" s="51" t="str">
        <f t="shared" si="12"/>
        <v>#REF!</v>
      </c>
      <c r="S180" s="51" t="str">
        <f t="shared" si="13"/>
        <v>#REF!</v>
      </c>
      <c r="T180" s="19"/>
      <c r="U180" s="19"/>
      <c r="V180" s="19"/>
      <c r="W180" s="19"/>
      <c r="X180" s="19"/>
      <c r="Y180" s="19"/>
      <c r="Z180" s="19"/>
    </row>
    <row r="181" ht="15.75" customHeight="1">
      <c r="A181" s="19" t="s">
        <v>66</v>
      </c>
      <c r="B181" s="19" t="s">
        <v>11</v>
      </c>
      <c r="C181" s="19" t="s">
        <v>67</v>
      </c>
      <c r="D181" s="19" t="s">
        <v>17</v>
      </c>
      <c r="E181" s="19" t="s">
        <v>18</v>
      </c>
      <c r="F181" s="20">
        <v>219957.81</v>
      </c>
      <c r="G181" s="20">
        <v>4264.65</v>
      </c>
      <c r="H181" s="46">
        <v>0.0</v>
      </c>
      <c r="I181" s="47" t="str">
        <f t="shared" si="4"/>
        <v>#REF!</v>
      </c>
      <c r="J181" s="47" t="str">
        <f t="shared" si="5"/>
        <v>#REF!</v>
      </c>
      <c r="K181" s="47" t="str">
        <f t="shared" si="6"/>
        <v>#REF!</v>
      </c>
      <c r="L181" s="47" t="str">
        <f t="shared" si="7"/>
        <v>#REF!</v>
      </c>
      <c r="M181" s="49" t="str">
        <f t="shared" si="8"/>
        <v>#REF!</v>
      </c>
      <c r="N181" s="49" t="str">
        <f t="shared" si="9"/>
        <v>#REF!</v>
      </c>
      <c r="O181" s="49" t="str">
        <f t="shared" si="10"/>
        <v>#REF!</v>
      </c>
      <c r="P181" s="51" t="str">
        <f t="shared" si="17"/>
        <v>#REF!</v>
      </c>
      <c r="Q181" s="51" t="str">
        <f t="shared" si="11"/>
        <v>#REF!</v>
      </c>
      <c r="R181" s="51" t="str">
        <f t="shared" si="12"/>
        <v>#REF!</v>
      </c>
      <c r="S181" s="51" t="str">
        <f t="shared" si="13"/>
        <v>#REF!</v>
      </c>
      <c r="T181" s="19"/>
      <c r="U181" s="19"/>
      <c r="V181" s="19"/>
      <c r="W181" s="19"/>
      <c r="X181" s="19"/>
      <c r="Y181" s="19"/>
      <c r="Z181" s="19"/>
    </row>
    <row r="182" ht="15.75" customHeight="1">
      <c r="A182" s="19" t="s">
        <v>66</v>
      </c>
      <c r="B182" s="19" t="s">
        <v>11</v>
      </c>
      <c r="C182" s="19" t="s">
        <v>67</v>
      </c>
      <c r="D182" s="19" t="s">
        <v>19</v>
      </c>
      <c r="E182" s="19" t="s">
        <v>20</v>
      </c>
      <c r="F182" s="20">
        <v>209956.22</v>
      </c>
      <c r="G182" s="20">
        <v>4070.73</v>
      </c>
      <c r="H182" s="46">
        <v>0.0</v>
      </c>
      <c r="I182" s="47" t="str">
        <f t="shared" si="4"/>
        <v>#REF!</v>
      </c>
      <c r="J182" s="47" t="str">
        <f t="shared" si="5"/>
        <v>#REF!</v>
      </c>
      <c r="K182" s="47" t="str">
        <f t="shared" si="6"/>
        <v>#REF!</v>
      </c>
      <c r="L182" s="47" t="str">
        <f t="shared" si="7"/>
        <v>#REF!</v>
      </c>
      <c r="M182" s="49" t="str">
        <f t="shared" si="8"/>
        <v>#REF!</v>
      </c>
      <c r="N182" s="49" t="str">
        <f t="shared" si="9"/>
        <v>#REF!</v>
      </c>
      <c r="O182" s="49" t="str">
        <f t="shared" si="10"/>
        <v>#REF!</v>
      </c>
      <c r="P182" s="51" t="str">
        <f t="shared" si="17"/>
        <v>#REF!</v>
      </c>
      <c r="Q182" s="51" t="str">
        <f t="shared" si="11"/>
        <v>#REF!</v>
      </c>
      <c r="R182" s="51" t="str">
        <f t="shared" si="12"/>
        <v>#REF!</v>
      </c>
      <c r="S182" s="51" t="str">
        <f t="shared" si="13"/>
        <v>#REF!</v>
      </c>
      <c r="T182" s="19"/>
      <c r="U182" s="19"/>
      <c r="V182" s="19"/>
      <c r="W182" s="19"/>
      <c r="X182" s="19"/>
      <c r="Y182" s="19"/>
      <c r="Z182" s="19"/>
    </row>
    <row r="183" ht="15.75" customHeight="1">
      <c r="A183" s="19" t="s">
        <v>66</v>
      </c>
      <c r="B183" s="19" t="s">
        <v>11</v>
      </c>
      <c r="C183" s="19" t="s">
        <v>67</v>
      </c>
      <c r="D183" s="19" t="s">
        <v>21</v>
      </c>
      <c r="E183" s="19" t="s">
        <v>22</v>
      </c>
      <c r="F183" s="20">
        <v>429282.03</v>
      </c>
      <c r="G183" s="20">
        <v>8323.12</v>
      </c>
      <c r="H183" s="46">
        <v>0.0</v>
      </c>
      <c r="I183" s="47" t="str">
        <f t="shared" si="4"/>
        <v>#REF!</v>
      </c>
      <c r="J183" s="47" t="str">
        <f t="shared" si="5"/>
        <v>#REF!</v>
      </c>
      <c r="K183" s="47" t="str">
        <f t="shared" si="6"/>
        <v>#REF!</v>
      </c>
      <c r="L183" s="47" t="str">
        <f t="shared" si="7"/>
        <v>#REF!</v>
      </c>
      <c r="M183" s="49" t="str">
        <f t="shared" si="8"/>
        <v>#REF!</v>
      </c>
      <c r="N183" s="49" t="str">
        <f t="shared" si="9"/>
        <v>#REF!</v>
      </c>
      <c r="O183" s="49" t="str">
        <f t="shared" si="10"/>
        <v>#REF!</v>
      </c>
      <c r="P183" s="51" t="str">
        <f t="shared" si="17"/>
        <v>#REF!</v>
      </c>
      <c r="Q183" s="51" t="str">
        <f t="shared" si="11"/>
        <v>#REF!</v>
      </c>
      <c r="R183" s="51" t="str">
        <f t="shared" si="12"/>
        <v>#REF!</v>
      </c>
      <c r="S183" s="51" t="str">
        <f t="shared" si="13"/>
        <v>#REF!</v>
      </c>
      <c r="T183" s="19"/>
      <c r="U183" s="19"/>
      <c r="V183" s="19"/>
      <c r="W183" s="19"/>
      <c r="X183" s="19"/>
      <c r="Y183" s="19"/>
      <c r="Z183" s="19"/>
    </row>
    <row r="184" ht="15.75" customHeight="1">
      <c r="A184" s="19" t="s">
        <v>68</v>
      </c>
      <c r="B184" s="19" t="s">
        <v>11</v>
      </c>
      <c r="C184" s="19" t="s">
        <v>69</v>
      </c>
      <c r="D184" s="19" t="s">
        <v>13</v>
      </c>
      <c r="E184" s="19" t="s">
        <v>14</v>
      </c>
      <c r="F184" s="20">
        <v>2.08539122E7</v>
      </c>
      <c r="G184" s="20">
        <v>1945460.52</v>
      </c>
      <c r="H184" s="46">
        <v>0.0</v>
      </c>
      <c r="I184" s="47" t="str">
        <f t="shared" si="4"/>
        <v>#REF!</v>
      </c>
      <c r="J184" s="47" t="str">
        <f t="shared" si="5"/>
        <v>#REF!</v>
      </c>
      <c r="K184" s="47" t="str">
        <f t="shared" si="6"/>
        <v>#REF!</v>
      </c>
      <c r="L184" s="47" t="str">
        <f t="shared" si="7"/>
        <v>#REF!</v>
      </c>
      <c r="M184" s="49" t="str">
        <f t="shared" si="8"/>
        <v>#REF!</v>
      </c>
      <c r="N184" s="49" t="str">
        <f t="shared" si="9"/>
        <v>#REF!</v>
      </c>
      <c r="O184" s="49" t="str">
        <f t="shared" si="10"/>
        <v>#REF!</v>
      </c>
      <c r="P184" s="51" t="str">
        <f t="shared" si="17"/>
        <v>#REF!</v>
      </c>
      <c r="Q184" s="51" t="str">
        <f t="shared" si="11"/>
        <v>#REF!</v>
      </c>
      <c r="R184" s="51" t="str">
        <f t="shared" si="12"/>
        <v>#REF!</v>
      </c>
      <c r="S184" s="51" t="str">
        <f t="shared" si="13"/>
        <v>#REF!</v>
      </c>
      <c r="T184" s="19"/>
      <c r="U184" s="19"/>
      <c r="V184" s="19"/>
      <c r="W184" s="19"/>
      <c r="X184" s="19"/>
      <c r="Y184" s="19"/>
      <c r="Z184" s="19"/>
    </row>
    <row r="185" ht="15.75" customHeight="1">
      <c r="A185" s="19" t="s">
        <v>68</v>
      </c>
      <c r="B185" s="19" t="s">
        <v>11</v>
      </c>
      <c r="C185" s="19" t="s">
        <v>69</v>
      </c>
      <c r="D185" s="19" t="s">
        <v>31</v>
      </c>
      <c r="E185" s="19" t="s">
        <v>32</v>
      </c>
      <c r="F185" s="20">
        <v>0.0</v>
      </c>
      <c r="G185" s="20">
        <v>0.0</v>
      </c>
      <c r="H185" s="46">
        <v>0.0</v>
      </c>
      <c r="I185" s="47" t="str">
        <f t="shared" si="4"/>
        <v>#REF!</v>
      </c>
      <c r="J185" s="47" t="str">
        <f t="shared" si="5"/>
        <v>#REF!</v>
      </c>
      <c r="K185" s="47" t="str">
        <f t="shared" si="6"/>
        <v>#REF!</v>
      </c>
      <c r="L185" s="47" t="str">
        <f t="shared" si="7"/>
        <v>#REF!</v>
      </c>
      <c r="M185" s="49" t="str">
        <f t="shared" si="8"/>
        <v>#REF!</v>
      </c>
      <c r="N185" s="49" t="str">
        <f t="shared" si="9"/>
        <v>#REF!</v>
      </c>
      <c r="O185" s="49" t="str">
        <f t="shared" si="10"/>
        <v>#REF!</v>
      </c>
      <c r="P185" s="51" t="str">
        <f t="shared" si="17"/>
        <v>#REF!</v>
      </c>
      <c r="Q185" s="51" t="str">
        <f t="shared" si="11"/>
        <v>#REF!</v>
      </c>
      <c r="R185" s="51" t="str">
        <f t="shared" si="12"/>
        <v>#REF!</v>
      </c>
      <c r="S185" s="51" t="str">
        <f t="shared" si="13"/>
        <v>#REF!</v>
      </c>
      <c r="T185" s="19"/>
      <c r="U185" s="19"/>
      <c r="V185" s="19"/>
      <c r="W185" s="19"/>
      <c r="X185" s="19"/>
      <c r="Y185" s="19"/>
      <c r="Z185" s="19"/>
    </row>
    <row r="186" ht="15.75" customHeight="1">
      <c r="A186" s="19" t="s">
        <v>68</v>
      </c>
      <c r="B186" s="19" t="s">
        <v>11</v>
      </c>
      <c r="C186" s="19" t="s">
        <v>69</v>
      </c>
      <c r="D186" s="19" t="s">
        <v>33</v>
      </c>
      <c r="E186" s="19" t="s">
        <v>34</v>
      </c>
      <c r="F186" s="20">
        <v>6963.75</v>
      </c>
      <c r="G186" s="20">
        <v>649.65</v>
      </c>
      <c r="H186" s="46">
        <v>0.0</v>
      </c>
      <c r="I186" s="47" t="str">
        <f t="shared" si="4"/>
        <v>#REF!</v>
      </c>
      <c r="J186" s="47" t="str">
        <f t="shared" si="5"/>
        <v>#REF!</v>
      </c>
      <c r="K186" s="47" t="str">
        <f t="shared" si="6"/>
        <v>#REF!</v>
      </c>
      <c r="L186" s="47" t="str">
        <f t="shared" si="7"/>
        <v>#REF!</v>
      </c>
      <c r="M186" s="49" t="str">
        <f t="shared" si="8"/>
        <v>#REF!</v>
      </c>
      <c r="N186" s="49" t="str">
        <f t="shared" si="9"/>
        <v>#REF!</v>
      </c>
      <c r="O186" s="49" t="str">
        <f t="shared" si="10"/>
        <v>#REF!</v>
      </c>
      <c r="P186" s="51" t="str">
        <f t="shared" si="17"/>
        <v>#REF!</v>
      </c>
      <c r="Q186" s="51" t="str">
        <f t="shared" si="11"/>
        <v>#REF!</v>
      </c>
      <c r="R186" s="51" t="str">
        <f t="shared" si="12"/>
        <v>#REF!</v>
      </c>
      <c r="S186" s="51" t="str">
        <f t="shared" si="13"/>
        <v>#REF!</v>
      </c>
      <c r="T186" s="19"/>
      <c r="U186" s="19"/>
      <c r="V186" s="19"/>
      <c r="W186" s="19"/>
      <c r="X186" s="19"/>
      <c r="Y186" s="19"/>
      <c r="Z186" s="19"/>
    </row>
    <row r="187" ht="15.75" customHeight="1">
      <c r="A187" s="19" t="s">
        <v>68</v>
      </c>
      <c r="B187" s="19" t="s">
        <v>11</v>
      </c>
      <c r="C187" s="19" t="s">
        <v>69</v>
      </c>
      <c r="D187" s="19" t="s">
        <v>17</v>
      </c>
      <c r="E187" s="19" t="s">
        <v>18</v>
      </c>
      <c r="F187" s="20">
        <v>457180.12</v>
      </c>
      <c r="G187" s="20">
        <v>42650.31</v>
      </c>
      <c r="H187" s="46">
        <v>0.0</v>
      </c>
      <c r="I187" s="47" t="str">
        <f t="shared" si="4"/>
        <v>#REF!</v>
      </c>
      <c r="J187" s="47" t="str">
        <f t="shared" si="5"/>
        <v>#REF!</v>
      </c>
      <c r="K187" s="47" t="str">
        <f t="shared" si="6"/>
        <v>#REF!</v>
      </c>
      <c r="L187" s="47" t="str">
        <f t="shared" si="7"/>
        <v>#REF!</v>
      </c>
      <c r="M187" s="49" t="str">
        <f t="shared" si="8"/>
        <v>#REF!</v>
      </c>
      <c r="N187" s="49" t="str">
        <f t="shared" si="9"/>
        <v>#REF!</v>
      </c>
      <c r="O187" s="49" t="str">
        <f t="shared" si="10"/>
        <v>#REF!</v>
      </c>
      <c r="P187" s="51" t="str">
        <f t="shared" si="17"/>
        <v>#REF!</v>
      </c>
      <c r="Q187" s="51" t="str">
        <f t="shared" si="11"/>
        <v>#REF!</v>
      </c>
      <c r="R187" s="51" t="str">
        <f t="shared" si="12"/>
        <v>#REF!</v>
      </c>
      <c r="S187" s="51" t="str">
        <f t="shared" si="13"/>
        <v>#REF!</v>
      </c>
      <c r="T187" s="19"/>
      <c r="U187" s="19"/>
      <c r="V187" s="19"/>
      <c r="W187" s="19"/>
      <c r="X187" s="19"/>
      <c r="Y187" s="19"/>
      <c r="Z187" s="19"/>
    </row>
    <row r="188" ht="15.75" customHeight="1">
      <c r="A188" s="19" t="s">
        <v>68</v>
      </c>
      <c r="B188" s="19" t="s">
        <v>11</v>
      </c>
      <c r="C188" s="19" t="s">
        <v>69</v>
      </c>
      <c r="D188" s="19" t="s">
        <v>19</v>
      </c>
      <c r="E188" s="19" t="s">
        <v>20</v>
      </c>
      <c r="F188" s="20">
        <v>0.0</v>
      </c>
      <c r="G188" s="20">
        <v>0.0</v>
      </c>
      <c r="H188" s="46">
        <v>0.0</v>
      </c>
      <c r="I188" s="47" t="str">
        <f t="shared" si="4"/>
        <v>#REF!</v>
      </c>
      <c r="J188" s="47" t="str">
        <f t="shared" si="5"/>
        <v>#REF!</v>
      </c>
      <c r="K188" s="47" t="str">
        <f t="shared" si="6"/>
        <v>#REF!</v>
      </c>
      <c r="L188" s="47" t="str">
        <f t="shared" si="7"/>
        <v>#REF!</v>
      </c>
      <c r="M188" s="49" t="str">
        <f t="shared" si="8"/>
        <v>#REF!</v>
      </c>
      <c r="N188" s="49" t="str">
        <f t="shared" si="9"/>
        <v>#REF!</v>
      </c>
      <c r="O188" s="49" t="str">
        <f t="shared" si="10"/>
        <v>#REF!</v>
      </c>
      <c r="P188" s="51" t="str">
        <f t="shared" si="17"/>
        <v>#REF!</v>
      </c>
      <c r="Q188" s="51" t="str">
        <f t="shared" si="11"/>
        <v>#REF!</v>
      </c>
      <c r="R188" s="51" t="str">
        <f t="shared" si="12"/>
        <v>#REF!</v>
      </c>
      <c r="S188" s="51" t="str">
        <f t="shared" si="13"/>
        <v>#REF!</v>
      </c>
      <c r="T188" s="19"/>
      <c r="U188" s="19"/>
      <c r="V188" s="19"/>
      <c r="W188" s="19"/>
      <c r="X188" s="19"/>
      <c r="Y188" s="19"/>
      <c r="Z188" s="19"/>
    </row>
    <row r="189" ht="15.75" customHeight="1">
      <c r="A189" s="19" t="s">
        <v>68</v>
      </c>
      <c r="B189" s="19" t="s">
        <v>11</v>
      </c>
      <c r="C189" s="19" t="s">
        <v>69</v>
      </c>
      <c r="D189" s="19" t="s">
        <v>21</v>
      </c>
      <c r="E189" s="19" t="s">
        <v>22</v>
      </c>
      <c r="F189" s="20">
        <v>36914.05</v>
      </c>
      <c r="G189" s="20">
        <v>3443.71</v>
      </c>
      <c r="H189" s="46">
        <v>0.0</v>
      </c>
      <c r="I189" s="47" t="str">
        <f t="shared" si="4"/>
        <v>#REF!</v>
      </c>
      <c r="J189" s="47" t="str">
        <f t="shared" si="5"/>
        <v>#REF!</v>
      </c>
      <c r="K189" s="47" t="str">
        <f t="shared" si="6"/>
        <v>#REF!</v>
      </c>
      <c r="L189" s="47" t="str">
        <f t="shared" si="7"/>
        <v>#REF!</v>
      </c>
      <c r="M189" s="49" t="str">
        <f t="shared" si="8"/>
        <v>#REF!</v>
      </c>
      <c r="N189" s="49" t="str">
        <f t="shared" si="9"/>
        <v>#REF!</v>
      </c>
      <c r="O189" s="49" t="str">
        <f t="shared" si="10"/>
        <v>#REF!</v>
      </c>
      <c r="P189" s="51" t="str">
        <f t="shared" si="17"/>
        <v>#REF!</v>
      </c>
      <c r="Q189" s="51" t="str">
        <f t="shared" si="11"/>
        <v>#REF!</v>
      </c>
      <c r="R189" s="51" t="str">
        <f t="shared" si="12"/>
        <v>#REF!</v>
      </c>
      <c r="S189" s="51" t="str">
        <f t="shared" si="13"/>
        <v>#REF!</v>
      </c>
      <c r="T189" s="19"/>
      <c r="U189" s="19"/>
      <c r="V189" s="19"/>
      <c r="W189" s="19"/>
      <c r="X189" s="19"/>
      <c r="Y189" s="19"/>
      <c r="Z189" s="19"/>
    </row>
    <row r="190" ht="15.75" customHeight="1">
      <c r="A190" s="19" t="s">
        <v>68</v>
      </c>
      <c r="B190" s="19" t="s">
        <v>11</v>
      </c>
      <c r="C190" s="19" t="s">
        <v>69</v>
      </c>
      <c r="D190" s="19" t="s">
        <v>39</v>
      </c>
      <c r="E190" s="19" t="s">
        <v>40</v>
      </c>
      <c r="F190" s="20">
        <v>1.730697388E7</v>
      </c>
      <c r="G190" s="20">
        <v>1614566.81</v>
      </c>
      <c r="H190" s="46">
        <v>0.0</v>
      </c>
      <c r="I190" s="47" t="str">
        <f t="shared" si="4"/>
        <v>#REF!</v>
      </c>
      <c r="J190" s="47" t="str">
        <f t="shared" si="5"/>
        <v>#REF!</v>
      </c>
      <c r="K190" s="47" t="str">
        <f t="shared" si="6"/>
        <v>#REF!</v>
      </c>
      <c r="L190" s="47" t="str">
        <f t="shared" si="7"/>
        <v>#REF!</v>
      </c>
      <c r="M190" s="49" t="str">
        <f t="shared" si="8"/>
        <v>#REF!</v>
      </c>
      <c r="N190" s="49" t="str">
        <f t="shared" si="9"/>
        <v>#REF!</v>
      </c>
      <c r="O190" s="49" t="str">
        <f t="shared" si="10"/>
        <v>#REF!</v>
      </c>
      <c r="P190" s="51" t="str">
        <f t="shared" si="17"/>
        <v>#REF!</v>
      </c>
      <c r="Q190" s="51" t="str">
        <f t="shared" si="11"/>
        <v>#REF!</v>
      </c>
      <c r="R190" s="51" t="str">
        <f t="shared" si="12"/>
        <v>#REF!</v>
      </c>
      <c r="S190" s="51" t="str">
        <f t="shared" si="13"/>
        <v>#REF!</v>
      </c>
      <c r="T190" s="19"/>
      <c r="U190" s="19"/>
      <c r="V190" s="19"/>
      <c r="W190" s="19"/>
      <c r="X190" s="19"/>
      <c r="Y190" s="19"/>
      <c r="Z190" s="19"/>
    </row>
    <row r="191" ht="15.75" customHeight="1">
      <c r="A191" s="19" t="s">
        <v>70</v>
      </c>
      <c r="B191" s="19" t="s">
        <v>11</v>
      </c>
      <c r="C191" s="19" t="s">
        <v>71</v>
      </c>
      <c r="D191" s="19" t="s">
        <v>13</v>
      </c>
      <c r="E191" s="19" t="s">
        <v>14</v>
      </c>
      <c r="F191" s="20">
        <v>5.639125429E7</v>
      </c>
      <c r="G191" s="20">
        <v>6453102.52</v>
      </c>
      <c r="H191" s="46">
        <v>0.0</v>
      </c>
      <c r="I191" s="47" t="str">
        <f t="shared" si="4"/>
        <v>#REF!</v>
      </c>
      <c r="J191" s="47" t="str">
        <f t="shared" si="5"/>
        <v>#REF!</v>
      </c>
      <c r="K191" s="47" t="str">
        <f t="shared" si="6"/>
        <v>#REF!</v>
      </c>
      <c r="L191" s="47" t="str">
        <f t="shared" si="7"/>
        <v>#REF!</v>
      </c>
      <c r="M191" s="49" t="str">
        <f t="shared" si="8"/>
        <v>#REF!</v>
      </c>
      <c r="N191" s="49" t="str">
        <f t="shared" si="9"/>
        <v>#REF!</v>
      </c>
      <c r="O191" s="49" t="str">
        <f t="shared" si="10"/>
        <v>#REF!</v>
      </c>
      <c r="P191" s="51" t="str">
        <f t="shared" si="17"/>
        <v>#REF!</v>
      </c>
      <c r="Q191" s="51" t="str">
        <f t="shared" si="11"/>
        <v>#REF!</v>
      </c>
      <c r="R191" s="51" t="str">
        <f t="shared" si="12"/>
        <v>#REF!</v>
      </c>
      <c r="S191" s="51" t="str">
        <f t="shared" si="13"/>
        <v>#REF!</v>
      </c>
      <c r="T191" s="19"/>
      <c r="U191" s="19"/>
      <c r="V191" s="19"/>
      <c r="W191" s="19"/>
      <c r="X191" s="19"/>
      <c r="Y191" s="19"/>
      <c r="Z191" s="19"/>
    </row>
    <row r="192" ht="15.75" customHeight="1">
      <c r="A192" s="19" t="s">
        <v>70</v>
      </c>
      <c r="B192" s="19" t="s">
        <v>11</v>
      </c>
      <c r="C192" s="19" t="s">
        <v>71</v>
      </c>
      <c r="D192" s="19" t="s">
        <v>15</v>
      </c>
      <c r="E192" s="19" t="s">
        <v>16</v>
      </c>
      <c r="F192" s="20">
        <v>1517033.09</v>
      </c>
      <c r="G192" s="20">
        <v>173600.86</v>
      </c>
      <c r="H192" s="46">
        <v>0.0</v>
      </c>
      <c r="I192" s="47" t="str">
        <f t="shared" si="4"/>
        <v>#REF!</v>
      </c>
      <c r="J192" s="47" t="str">
        <f t="shared" si="5"/>
        <v>#REF!</v>
      </c>
      <c r="K192" s="47" t="str">
        <f t="shared" si="6"/>
        <v>#REF!</v>
      </c>
      <c r="L192" s="47" t="str">
        <f t="shared" si="7"/>
        <v>#REF!</v>
      </c>
      <c r="M192" s="49" t="str">
        <f t="shared" si="8"/>
        <v>#REF!</v>
      </c>
      <c r="N192" s="49" t="str">
        <f t="shared" si="9"/>
        <v>#REF!</v>
      </c>
      <c r="O192" s="49" t="str">
        <f t="shared" si="10"/>
        <v>#REF!</v>
      </c>
      <c r="P192" s="51" t="str">
        <f t="shared" si="17"/>
        <v>#REF!</v>
      </c>
      <c r="Q192" s="51" t="str">
        <f t="shared" si="11"/>
        <v>#REF!</v>
      </c>
      <c r="R192" s="51" t="str">
        <f t="shared" si="12"/>
        <v>#REF!</v>
      </c>
      <c r="S192" s="51" t="str">
        <f t="shared" si="13"/>
        <v>#REF!</v>
      </c>
      <c r="T192" s="19"/>
      <c r="U192" s="19"/>
      <c r="V192" s="19"/>
      <c r="W192" s="19"/>
      <c r="X192" s="19"/>
      <c r="Y192" s="19"/>
      <c r="Z192" s="19"/>
    </row>
    <row r="193" ht="15.75" customHeight="1">
      <c r="A193" s="19" t="s">
        <v>70</v>
      </c>
      <c r="B193" s="19" t="s">
        <v>11</v>
      </c>
      <c r="C193" s="19" t="s">
        <v>71</v>
      </c>
      <c r="D193" s="19" t="s">
        <v>31</v>
      </c>
      <c r="E193" s="19" t="s">
        <v>32</v>
      </c>
      <c r="F193" s="20">
        <v>0.0</v>
      </c>
      <c r="G193" s="20">
        <v>0.0</v>
      </c>
      <c r="H193" s="46">
        <v>0.0</v>
      </c>
      <c r="I193" s="47" t="str">
        <f t="shared" si="4"/>
        <v>#REF!</v>
      </c>
      <c r="J193" s="47" t="str">
        <f t="shared" si="5"/>
        <v>#REF!</v>
      </c>
      <c r="K193" s="47" t="str">
        <f t="shared" si="6"/>
        <v>#REF!</v>
      </c>
      <c r="L193" s="47" t="str">
        <f t="shared" si="7"/>
        <v>#REF!</v>
      </c>
      <c r="M193" s="49" t="str">
        <f t="shared" si="8"/>
        <v>#REF!</v>
      </c>
      <c r="N193" s="49" t="str">
        <f t="shared" si="9"/>
        <v>#REF!</v>
      </c>
      <c r="O193" s="49" t="str">
        <f t="shared" si="10"/>
        <v>#REF!</v>
      </c>
      <c r="P193" s="51" t="str">
        <f t="shared" si="17"/>
        <v>#REF!</v>
      </c>
      <c r="Q193" s="51" t="str">
        <f t="shared" si="11"/>
        <v>#REF!</v>
      </c>
      <c r="R193" s="51" t="str">
        <f t="shared" si="12"/>
        <v>#REF!</v>
      </c>
      <c r="S193" s="51" t="str">
        <f t="shared" si="13"/>
        <v>#REF!</v>
      </c>
      <c r="T193" s="19"/>
      <c r="U193" s="19"/>
      <c r="V193" s="19"/>
      <c r="W193" s="19"/>
      <c r="X193" s="19"/>
      <c r="Y193" s="19"/>
      <c r="Z193" s="19"/>
    </row>
    <row r="194" ht="15.75" customHeight="1">
      <c r="A194" s="19" t="s">
        <v>70</v>
      </c>
      <c r="B194" s="19" t="s">
        <v>11</v>
      </c>
      <c r="C194" s="19" t="s">
        <v>71</v>
      </c>
      <c r="D194" s="19" t="s">
        <v>33</v>
      </c>
      <c r="E194" s="19" t="s">
        <v>34</v>
      </c>
      <c r="F194" s="20">
        <v>203.77</v>
      </c>
      <c r="G194" s="20">
        <v>23.32</v>
      </c>
      <c r="H194" s="46">
        <v>0.0</v>
      </c>
      <c r="I194" s="47" t="str">
        <f t="shared" si="4"/>
        <v>#REF!</v>
      </c>
      <c r="J194" s="47" t="str">
        <f t="shared" si="5"/>
        <v>#REF!</v>
      </c>
      <c r="K194" s="47" t="str">
        <f t="shared" si="6"/>
        <v>#REF!</v>
      </c>
      <c r="L194" s="47" t="str">
        <f t="shared" si="7"/>
        <v>#REF!</v>
      </c>
      <c r="M194" s="49" t="str">
        <f t="shared" si="8"/>
        <v>#REF!</v>
      </c>
      <c r="N194" s="49" t="str">
        <f t="shared" si="9"/>
        <v>#REF!</v>
      </c>
      <c r="O194" s="49" t="str">
        <f t="shared" si="10"/>
        <v>#REF!</v>
      </c>
      <c r="P194" s="51" t="str">
        <f t="shared" si="17"/>
        <v>#REF!</v>
      </c>
      <c r="Q194" s="51" t="str">
        <f t="shared" si="11"/>
        <v>#REF!</v>
      </c>
      <c r="R194" s="51" t="str">
        <f t="shared" si="12"/>
        <v>#REF!</v>
      </c>
      <c r="S194" s="51" t="str">
        <f t="shared" si="13"/>
        <v>#REF!</v>
      </c>
      <c r="T194" s="19"/>
      <c r="U194" s="19"/>
      <c r="V194" s="19"/>
      <c r="W194" s="19"/>
      <c r="X194" s="19"/>
      <c r="Y194" s="19"/>
      <c r="Z194" s="19"/>
    </row>
    <row r="195" ht="15.75" customHeight="1">
      <c r="A195" s="19" t="s">
        <v>70</v>
      </c>
      <c r="B195" s="19" t="s">
        <v>11</v>
      </c>
      <c r="C195" s="19" t="s">
        <v>71</v>
      </c>
      <c r="D195" s="19" t="s">
        <v>17</v>
      </c>
      <c r="E195" s="19" t="s">
        <v>18</v>
      </c>
      <c r="F195" s="20">
        <v>274036.54</v>
      </c>
      <c r="G195" s="20">
        <v>31359.22</v>
      </c>
      <c r="H195" s="46">
        <v>0.0</v>
      </c>
      <c r="I195" s="47" t="str">
        <f t="shared" si="4"/>
        <v>#REF!</v>
      </c>
      <c r="J195" s="47" t="str">
        <f t="shared" si="5"/>
        <v>#REF!</v>
      </c>
      <c r="K195" s="47" t="str">
        <f t="shared" si="6"/>
        <v>#REF!</v>
      </c>
      <c r="L195" s="47" t="str">
        <f t="shared" si="7"/>
        <v>#REF!</v>
      </c>
      <c r="M195" s="49" t="str">
        <f t="shared" si="8"/>
        <v>#REF!</v>
      </c>
      <c r="N195" s="49" t="str">
        <f t="shared" si="9"/>
        <v>#REF!</v>
      </c>
      <c r="O195" s="49" t="str">
        <f t="shared" si="10"/>
        <v>#REF!</v>
      </c>
      <c r="P195" s="51" t="str">
        <f t="shared" si="17"/>
        <v>#REF!</v>
      </c>
      <c r="Q195" s="51" t="str">
        <f t="shared" si="11"/>
        <v>#REF!</v>
      </c>
      <c r="R195" s="51" t="str">
        <f t="shared" si="12"/>
        <v>#REF!</v>
      </c>
      <c r="S195" s="51" t="str">
        <f t="shared" si="13"/>
        <v>#REF!</v>
      </c>
      <c r="T195" s="19"/>
      <c r="U195" s="19"/>
      <c r="V195" s="19"/>
      <c r="W195" s="19"/>
      <c r="X195" s="19"/>
      <c r="Y195" s="19"/>
      <c r="Z195" s="19"/>
    </row>
    <row r="196" ht="15.75" customHeight="1">
      <c r="A196" s="19" t="s">
        <v>70</v>
      </c>
      <c r="B196" s="19" t="s">
        <v>11</v>
      </c>
      <c r="C196" s="19" t="s">
        <v>71</v>
      </c>
      <c r="D196" s="19" t="s">
        <v>19</v>
      </c>
      <c r="E196" s="19" t="s">
        <v>20</v>
      </c>
      <c r="F196" s="20">
        <v>0.0</v>
      </c>
      <c r="G196" s="20">
        <v>0.0</v>
      </c>
      <c r="H196" s="46">
        <v>0.0</v>
      </c>
      <c r="I196" s="47" t="str">
        <f t="shared" si="4"/>
        <v>#REF!</v>
      </c>
      <c r="J196" s="47" t="str">
        <f t="shared" si="5"/>
        <v>#REF!</v>
      </c>
      <c r="K196" s="47" t="str">
        <f t="shared" si="6"/>
        <v>#REF!</v>
      </c>
      <c r="L196" s="47" t="str">
        <f t="shared" si="7"/>
        <v>#REF!</v>
      </c>
      <c r="M196" s="49" t="str">
        <f t="shared" si="8"/>
        <v>#REF!</v>
      </c>
      <c r="N196" s="49" t="str">
        <f t="shared" si="9"/>
        <v>#REF!</v>
      </c>
      <c r="O196" s="49" t="str">
        <f t="shared" si="10"/>
        <v>#REF!</v>
      </c>
      <c r="P196" s="51" t="str">
        <f t="shared" si="17"/>
        <v>#REF!</v>
      </c>
      <c r="Q196" s="51" t="str">
        <f t="shared" si="11"/>
        <v>#REF!</v>
      </c>
      <c r="R196" s="51" t="str">
        <f t="shared" si="12"/>
        <v>#REF!</v>
      </c>
      <c r="S196" s="51" t="str">
        <f t="shared" si="13"/>
        <v>#REF!</v>
      </c>
      <c r="T196" s="19"/>
      <c r="U196" s="19"/>
      <c r="V196" s="19"/>
      <c r="W196" s="19"/>
      <c r="X196" s="19"/>
      <c r="Y196" s="19"/>
      <c r="Z196" s="19"/>
    </row>
    <row r="197" ht="15.75" customHeight="1">
      <c r="A197" s="19" t="s">
        <v>70</v>
      </c>
      <c r="B197" s="19" t="s">
        <v>11</v>
      </c>
      <c r="C197" s="19" t="s">
        <v>71</v>
      </c>
      <c r="D197" s="19" t="s">
        <v>21</v>
      </c>
      <c r="E197" s="19" t="s">
        <v>22</v>
      </c>
      <c r="F197" s="20">
        <v>108805.31</v>
      </c>
      <c r="G197" s="20">
        <v>12451.08</v>
      </c>
      <c r="H197" s="46">
        <v>0.0</v>
      </c>
      <c r="I197" s="47" t="str">
        <f t="shared" si="4"/>
        <v>#REF!</v>
      </c>
      <c r="J197" s="47" t="str">
        <f t="shared" si="5"/>
        <v>#REF!</v>
      </c>
      <c r="K197" s="47" t="str">
        <f t="shared" si="6"/>
        <v>#REF!</v>
      </c>
      <c r="L197" s="47" t="str">
        <f t="shared" si="7"/>
        <v>#REF!</v>
      </c>
      <c r="M197" s="49" t="str">
        <f t="shared" si="8"/>
        <v>#REF!</v>
      </c>
      <c r="N197" s="49" t="str">
        <f t="shared" si="9"/>
        <v>#REF!</v>
      </c>
      <c r="O197" s="49" t="str">
        <f t="shared" si="10"/>
        <v>#REF!</v>
      </c>
      <c r="P197" s="51" t="str">
        <f t="shared" si="17"/>
        <v>#REF!</v>
      </c>
      <c r="Q197" s="51" t="str">
        <f t="shared" si="11"/>
        <v>#REF!</v>
      </c>
      <c r="R197" s="51" t="str">
        <f t="shared" si="12"/>
        <v>#REF!</v>
      </c>
      <c r="S197" s="51" t="str">
        <f t="shared" si="13"/>
        <v>#REF!</v>
      </c>
      <c r="T197" s="19"/>
      <c r="U197" s="19"/>
      <c r="V197" s="19"/>
      <c r="W197" s="19"/>
      <c r="X197" s="19"/>
      <c r="Y197" s="19"/>
      <c r="Z197" s="19"/>
    </row>
    <row r="198" ht="15.75" customHeight="1">
      <c r="A198" s="19" t="s">
        <v>72</v>
      </c>
      <c r="B198" s="19" t="s">
        <v>11</v>
      </c>
      <c r="C198" s="19" t="s">
        <v>73</v>
      </c>
      <c r="D198" s="19" t="s">
        <v>13</v>
      </c>
      <c r="E198" s="19" t="s">
        <v>14</v>
      </c>
      <c r="F198" s="20">
        <v>3.727048851E7</v>
      </c>
      <c r="G198" s="20">
        <v>3380953.79</v>
      </c>
      <c r="H198" s="46">
        <v>0.0</v>
      </c>
      <c r="I198" s="47" t="str">
        <f t="shared" si="4"/>
        <v>#REF!</v>
      </c>
      <c r="J198" s="47" t="str">
        <f t="shared" si="5"/>
        <v>#REF!</v>
      </c>
      <c r="K198" s="47" t="str">
        <f t="shared" si="6"/>
        <v>#REF!</v>
      </c>
      <c r="L198" s="47" t="str">
        <f t="shared" si="7"/>
        <v>#REF!</v>
      </c>
      <c r="M198" s="49" t="str">
        <f t="shared" si="8"/>
        <v>#REF!</v>
      </c>
      <c r="N198" s="49" t="str">
        <f t="shared" si="9"/>
        <v>#REF!</v>
      </c>
      <c r="O198" s="49" t="str">
        <f t="shared" si="10"/>
        <v>#REF!</v>
      </c>
      <c r="P198" s="51" t="str">
        <f t="shared" si="17"/>
        <v>#REF!</v>
      </c>
      <c r="Q198" s="51" t="str">
        <f t="shared" si="11"/>
        <v>#REF!</v>
      </c>
      <c r="R198" s="51" t="str">
        <f t="shared" si="12"/>
        <v>#REF!</v>
      </c>
      <c r="S198" s="51" t="str">
        <f t="shared" si="13"/>
        <v>#REF!</v>
      </c>
      <c r="T198" s="19"/>
      <c r="U198" s="19"/>
      <c r="V198" s="19"/>
      <c r="W198" s="19"/>
      <c r="X198" s="19"/>
      <c r="Y198" s="19"/>
      <c r="Z198" s="19"/>
    </row>
    <row r="199" ht="15.75" customHeight="1">
      <c r="A199" s="19" t="s">
        <v>72</v>
      </c>
      <c r="B199" s="19" t="s">
        <v>11</v>
      </c>
      <c r="C199" s="19" t="s">
        <v>73</v>
      </c>
      <c r="D199" s="19" t="s">
        <v>15</v>
      </c>
      <c r="E199" s="19" t="s">
        <v>16</v>
      </c>
      <c r="F199" s="20">
        <v>7112109.21</v>
      </c>
      <c r="G199" s="20">
        <v>645167.62</v>
      </c>
      <c r="H199" s="46">
        <v>0.0</v>
      </c>
      <c r="I199" s="47" t="str">
        <f t="shared" si="4"/>
        <v>#REF!</v>
      </c>
      <c r="J199" s="47" t="str">
        <f t="shared" si="5"/>
        <v>#REF!</v>
      </c>
      <c r="K199" s="47" t="str">
        <f t="shared" si="6"/>
        <v>#REF!</v>
      </c>
      <c r="L199" s="47" t="str">
        <f t="shared" si="7"/>
        <v>#REF!</v>
      </c>
      <c r="M199" s="49" t="str">
        <f t="shared" si="8"/>
        <v>#REF!</v>
      </c>
      <c r="N199" s="49" t="str">
        <f t="shared" si="9"/>
        <v>#REF!</v>
      </c>
      <c r="O199" s="49" t="str">
        <f t="shared" si="10"/>
        <v>#REF!</v>
      </c>
      <c r="P199" s="51" t="str">
        <f t="shared" si="17"/>
        <v>#REF!</v>
      </c>
      <c r="Q199" s="51" t="str">
        <f t="shared" si="11"/>
        <v>#REF!</v>
      </c>
      <c r="R199" s="51" t="str">
        <f t="shared" si="12"/>
        <v>#REF!</v>
      </c>
      <c r="S199" s="51" t="str">
        <f t="shared" si="13"/>
        <v>#REF!</v>
      </c>
      <c r="T199" s="19"/>
      <c r="U199" s="19"/>
      <c r="V199" s="19"/>
      <c r="W199" s="19"/>
      <c r="X199" s="19"/>
      <c r="Y199" s="19"/>
      <c r="Z199" s="19"/>
    </row>
    <row r="200" ht="15.75" customHeight="1">
      <c r="A200" s="19" t="s">
        <v>72</v>
      </c>
      <c r="B200" s="19" t="s">
        <v>11</v>
      </c>
      <c r="C200" s="19" t="s">
        <v>73</v>
      </c>
      <c r="D200" s="19" t="s">
        <v>31</v>
      </c>
      <c r="E200" s="19" t="s">
        <v>32</v>
      </c>
      <c r="F200" s="20">
        <v>77324.0</v>
      </c>
      <c r="G200" s="20">
        <v>7014.37</v>
      </c>
      <c r="H200" s="46">
        <v>0.0</v>
      </c>
      <c r="I200" s="47" t="str">
        <f t="shared" si="4"/>
        <v>#REF!</v>
      </c>
      <c r="J200" s="47" t="str">
        <f t="shared" si="5"/>
        <v>#REF!</v>
      </c>
      <c r="K200" s="47" t="str">
        <f t="shared" si="6"/>
        <v>#REF!</v>
      </c>
      <c r="L200" s="47" t="str">
        <f t="shared" si="7"/>
        <v>#REF!</v>
      </c>
      <c r="M200" s="49" t="str">
        <f t="shared" si="8"/>
        <v>#REF!</v>
      </c>
      <c r="N200" s="49" t="str">
        <f t="shared" si="9"/>
        <v>#REF!</v>
      </c>
      <c r="O200" s="49" t="str">
        <f t="shared" si="10"/>
        <v>#REF!</v>
      </c>
      <c r="P200" s="51" t="str">
        <f t="shared" si="17"/>
        <v>#REF!</v>
      </c>
      <c r="Q200" s="51" t="str">
        <f t="shared" si="11"/>
        <v>#REF!</v>
      </c>
      <c r="R200" s="51" t="str">
        <f t="shared" si="12"/>
        <v>#REF!</v>
      </c>
      <c r="S200" s="51" t="str">
        <f t="shared" si="13"/>
        <v>#REF!</v>
      </c>
      <c r="T200" s="19"/>
      <c r="U200" s="19"/>
      <c r="V200" s="19"/>
      <c r="W200" s="19"/>
      <c r="X200" s="19"/>
      <c r="Y200" s="19"/>
      <c r="Z200" s="19"/>
    </row>
    <row r="201" ht="15.75" customHeight="1">
      <c r="A201" s="19" t="s">
        <v>72</v>
      </c>
      <c r="B201" s="19" t="s">
        <v>11</v>
      </c>
      <c r="C201" s="19" t="s">
        <v>73</v>
      </c>
      <c r="D201" s="19" t="s">
        <v>17</v>
      </c>
      <c r="E201" s="19" t="s">
        <v>18</v>
      </c>
      <c r="F201" s="20">
        <v>573171.01</v>
      </c>
      <c r="G201" s="20">
        <v>51994.62</v>
      </c>
      <c r="H201" s="46">
        <v>0.0</v>
      </c>
      <c r="I201" s="47" t="str">
        <f t="shared" si="4"/>
        <v>#REF!</v>
      </c>
      <c r="J201" s="47" t="str">
        <f t="shared" si="5"/>
        <v>#REF!</v>
      </c>
      <c r="K201" s="47" t="str">
        <f t="shared" si="6"/>
        <v>#REF!</v>
      </c>
      <c r="L201" s="47" t="str">
        <f t="shared" si="7"/>
        <v>#REF!</v>
      </c>
      <c r="M201" s="49" t="str">
        <f t="shared" si="8"/>
        <v>#REF!</v>
      </c>
      <c r="N201" s="49" t="str">
        <f t="shared" si="9"/>
        <v>#REF!</v>
      </c>
      <c r="O201" s="49" t="str">
        <f t="shared" si="10"/>
        <v>#REF!</v>
      </c>
      <c r="P201" s="51" t="str">
        <f t="shared" si="17"/>
        <v>#REF!</v>
      </c>
      <c r="Q201" s="51" t="str">
        <f t="shared" si="11"/>
        <v>#REF!</v>
      </c>
      <c r="R201" s="51" t="str">
        <f t="shared" si="12"/>
        <v>#REF!</v>
      </c>
      <c r="S201" s="51" t="str">
        <f t="shared" si="13"/>
        <v>#REF!</v>
      </c>
      <c r="T201" s="19"/>
      <c r="U201" s="19"/>
      <c r="V201" s="19"/>
      <c r="W201" s="19"/>
      <c r="X201" s="19"/>
      <c r="Y201" s="19"/>
      <c r="Z201" s="19"/>
    </row>
    <row r="202" ht="15.75" customHeight="1">
      <c r="A202" s="19" t="s">
        <v>72</v>
      </c>
      <c r="B202" s="19" t="s">
        <v>11</v>
      </c>
      <c r="C202" s="19" t="s">
        <v>73</v>
      </c>
      <c r="D202" s="19" t="s">
        <v>19</v>
      </c>
      <c r="E202" s="19" t="s">
        <v>20</v>
      </c>
      <c r="F202" s="20">
        <v>491021.63</v>
      </c>
      <c r="G202" s="20">
        <v>44542.52</v>
      </c>
      <c r="H202" s="46">
        <v>0.0</v>
      </c>
      <c r="I202" s="47" t="str">
        <f t="shared" si="4"/>
        <v>#REF!</v>
      </c>
      <c r="J202" s="47" t="str">
        <f t="shared" si="5"/>
        <v>#REF!</v>
      </c>
      <c r="K202" s="47" t="str">
        <f t="shared" si="6"/>
        <v>#REF!</v>
      </c>
      <c r="L202" s="47" t="str">
        <f t="shared" si="7"/>
        <v>#REF!</v>
      </c>
      <c r="M202" s="49" t="str">
        <f t="shared" si="8"/>
        <v>#REF!</v>
      </c>
      <c r="N202" s="49" t="str">
        <f t="shared" si="9"/>
        <v>#REF!</v>
      </c>
      <c r="O202" s="49" t="str">
        <f t="shared" si="10"/>
        <v>#REF!</v>
      </c>
      <c r="P202" s="51" t="str">
        <f t="shared" si="17"/>
        <v>#REF!</v>
      </c>
      <c r="Q202" s="51" t="str">
        <f t="shared" si="11"/>
        <v>#REF!</v>
      </c>
      <c r="R202" s="51" t="str">
        <f t="shared" si="12"/>
        <v>#REF!</v>
      </c>
      <c r="S202" s="51" t="str">
        <f t="shared" si="13"/>
        <v>#REF!</v>
      </c>
      <c r="T202" s="19"/>
      <c r="U202" s="19"/>
      <c r="V202" s="19"/>
      <c r="W202" s="19"/>
      <c r="X202" s="19"/>
      <c r="Y202" s="19"/>
      <c r="Z202" s="19"/>
    </row>
    <row r="203" ht="15.75" customHeight="1">
      <c r="A203" s="19" t="s">
        <v>72</v>
      </c>
      <c r="B203" s="19" t="s">
        <v>11</v>
      </c>
      <c r="C203" s="19" t="s">
        <v>73</v>
      </c>
      <c r="D203" s="19" t="s">
        <v>21</v>
      </c>
      <c r="E203" s="19" t="s">
        <v>22</v>
      </c>
      <c r="F203" s="20">
        <v>167743.03</v>
      </c>
      <c r="G203" s="20">
        <v>15216.63</v>
      </c>
      <c r="H203" s="46">
        <v>0.0</v>
      </c>
      <c r="I203" s="47" t="str">
        <f t="shared" si="4"/>
        <v>#REF!</v>
      </c>
      <c r="J203" s="47" t="str">
        <f t="shared" si="5"/>
        <v>#REF!</v>
      </c>
      <c r="K203" s="47" t="str">
        <f t="shared" si="6"/>
        <v>#REF!</v>
      </c>
      <c r="L203" s="47" t="str">
        <f t="shared" si="7"/>
        <v>#REF!</v>
      </c>
      <c r="M203" s="49" t="str">
        <f t="shared" si="8"/>
        <v>#REF!</v>
      </c>
      <c r="N203" s="49" t="str">
        <f t="shared" si="9"/>
        <v>#REF!</v>
      </c>
      <c r="O203" s="49" t="str">
        <f t="shared" si="10"/>
        <v>#REF!</v>
      </c>
      <c r="P203" s="51" t="str">
        <f t="shared" si="17"/>
        <v>#REF!</v>
      </c>
      <c r="Q203" s="51" t="str">
        <f t="shared" si="11"/>
        <v>#REF!</v>
      </c>
      <c r="R203" s="51" t="str">
        <f t="shared" si="12"/>
        <v>#REF!</v>
      </c>
      <c r="S203" s="51" t="str">
        <f t="shared" si="13"/>
        <v>#REF!</v>
      </c>
      <c r="T203" s="19"/>
      <c r="U203" s="19"/>
      <c r="V203" s="19"/>
      <c r="W203" s="19"/>
      <c r="X203" s="19"/>
      <c r="Y203" s="19"/>
      <c r="Z203" s="19"/>
    </row>
    <row r="204" ht="15.75" customHeight="1">
      <c r="A204" s="19" t="s">
        <v>72</v>
      </c>
      <c r="B204" s="19" t="s">
        <v>11</v>
      </c>
      <c r="C204" s="19" t="s">
        <v>73</v>
      </c>
      <c r="D204" s="19" t="s">
        <v>23</v>
      </c>
      <c r="E204" s="19" t="s">
        <v>24</v>
      </c>
      <c r="F204" s="20">
        <v>4.784210961E7</v>
      </c>
      <c r="G204" s="20">
        <v>4339947.45</v>
      </c>
      <c r="H204" s="46">
        <v>0.0</v>
      </c>
      <c r="I204" s="47" t="str">
        <f t="shared" si="4"/>
        <v>#REF!</v>
      </c>
      <c r="J204" s="47" t="str">
        <f t="shared" si="5"/>
        <v>#REF!</v>
      </c>
      <c r="K204" s="47" t="str">
        <f t="shared" si="6"/>
        <v>#REF!</v>
      </c>
      <c r="L204" s="47" t="str">
        <f t="shared" si="7"/>
        <v>#REF!</v>
      </c>
      <c r="M204" s="49" t="str">
        <f t="shared" si="8"/>
        <v>#REF!</v>
      </c>
      <c r="N204" s="49" t="str">
        <f t="shared" si="9"/>
        <v>#REF!</v>
      </c>
      <c r="O204" s="49" t="str">
        <f t="shared" si="10"/>
        <v>#REF!</v>
      </c>
      <c r="P204" s="51" t="str">
        <f t="shared" si="17"/>
        <v>#REF!</v>
      </c>
      <c r="Q204" s="51" t="str">
        <f t="shared" si="11"/>
        <v>#REF!</v>
      </c>
      <c r="R204" s="51" t="str">
        <f t="shared" si="12"/>
        <v>#REF!</v>
      </c>
      <c r="S204" s="51" t="str">
        <f t="shared" si="13"/>
        <v>#REF!</v>
      </c>
      <c r="T204" s="19"/>
      <c r="U204" s="19"/>
      <c r="V204" s="19"/>
      <c r="W204" s="19"/>
      <c r="X204" s="19"/>
      <c r="Y204" s="19"/>
      <c r="Z204" s="19"/>
    </row>
    <row r="205" ht="15.75" customHeight="1">
      <c r="A205" s="19" t="s">
        <v>74</v>
      </c>
      <c r="B205" s="19" t="s">
        <v>11</v>
      </c>
      <c r="C205" s="19" t="s">
        <v>75</v>
      </c>
      <c r="D205" s="19" t="s">
        <v>13</v>
      </c>
      <c r="E205" s="19" t="s">
        <v>14</v>
      </c>
      <c r="F205" s="20">
        <v>1.362956116E7</v>
      </c>
      <c r="G205" s="20">
        <v>569595.15</v>
      </c>
      <c r="H205" s="46">
        <v>0.0</v>
      </c>
      <c r="I205" s="47" t="str">
        <f t="shared" si="4"/>
        <v>#REF!</v>
      </c>
      <c r="J205" s="47" t="str">
        <f t="shared" si="5"/>
        <v>#REF!</v>
      </c>
      <c r="K205" s="47" t="str">
        <f t="shared" si="6"/>
        <v>#REF!</v>
      </c>
      <c r="L205" s="47" t="str">
        <f t="shared" si="7"/>
        <v>#REF!</v>
      </c>
      <c r="M205" s="49" t="str">
        <f t="shared" si="8"/>
        <v>#REF!</v>
      </c>
      <c r="N205" s="49" t="str">
        <f t="shared" si="9"/>
        <v>#REF!</v>
      </c>
      <c r="O205" s="49" t="str">
        <f t="shared" si="10"/>
        <v>#REF!</v>
      </c>
      <c r="P205" s="51" t="str">
        <f t="shared" si="17"/>
        <v>#REF!</v>
      </c>
      <c r="Q205" s="51" t="str">
        <f t="shared" si="11"/>
        <v>#REF!</v>
      </c>
      <c r="R205" s="51" t="str">
        <f t="shared" si="12"/>
        <v>#REF!</v>
      </c>
      <c r="S205" s="51" t="str">
        <f t="shared" si="13"/>
        <v>#REF!</v>
      </c>
      <c r="T205" s="19"/>
      <c r="U205" s="19"/>
      <c r="V205" s="19"/>
      <c r="W205" s="19"/>
      <c r="X205" s="19"/>
      <c r="Y205" s="19"/>
      <c r="Z205" s="19"/>
    </row>
    <row r="206" ht="15.75" customHeight="1">
      <c r="A206" s="19" t="s">
        <v>74</v>
      </c>
      <c r="B206" s="19" t="s">
        <v>11</v>
      </c>
      <c r="C206" s="19" t="s">
        <v>75</v>
      </c>
      <c r="D206" s="19" t="s">
        <v>15</v>
      </c>
      <c r="E206" s="19" t="s">
        <v>16</v>
      </c>
      <c r="F206" s="20">
        <v>1950310.23</v>
      </c>
      <c r="G206" s="20">
        <v>81505.72</v>
      </c>
      <c r="H206" s="46">
        <v>0.0</v>
      </c>
      <c r="I206" s="47" t="str">
        <f t="shared" si="4"/>
        <v>#REF!</v>
      </c>
      <c r="J206" s="47" t="str">
        <f t="shared" si="5"/>
        <v>#REF!</v>
      </c>
      <c r="K206" s="47" t="str">
        <f t="shared" si="6"/>
        <v>#REF!</v>
      </c>
      <c r="L206" s="47" t="str">
        <f t="shared" si="7"/>
        <v>#REF!</v>
      </c>
      <c r="M206" s="49" t="str">
        <f t="shared" si="8"/>
        <v>#REF!</v>
      </c>
      <c r="N206" s="49" t="str">
        <f t="shared" si="9"/>
        <v>#REF!</v>
      </c>
      <c r="O206" s="49" t="str">
        <f t="shared" si="10"/>
        <v>#REF!</v>
      </c>
      <c r="P206" s="51" t="str">
        <f t="shared" si="17"/>
        <v>#REF!</v>
      </c>
      <c r="Q206" s="51" t="str">
        <f t="shared" si="11"/>
        <v>#REF!</v>
      </c>
      <c r="R206" s="51" t="str">
        <f t="shared" si="12"/>
        <v>#REF!</v>
      </c>
      <c r="S206" s="51" t="str">
        <f t="shared" si="13"/>
        <v>#REF!</v>
      </c>
      <c r="T206" s="19"/>
      <c r="U206" s="19"/>
      <c r="V206" s="19"/>
      <c r="W206" s="19"/>
      <c r="X206" s="19"/>
      <c r="Y206" s="19"/>
      <c r="Z206" s="19"/>
    </row>
    <row r="207" ht="15.75" customHeight="1">
      <c r="A207" s="19" t="s">
        <v>74</v>
      </c>
      <c r="B207" s="19" t="s">
        <v>11</v>
      </c>
      <c r="C207" s="19" t="s">
        <v>75</v>
      </c>
      <c r="D207" s="19" t="s">
        <v>17</v>
      </c>
      <c r="E207" s="19" t="s">
        <v>18</v>
      </c>
      <c r="F207" s="20">
        <v>301313.94</v>
      </c>
      <c r="G207" s="20">
        <v>12592.26</v>
      </c>
      <c r="H207" s="46">
        <v>0.0</v>
      </c>
      <c r="I207" s="47" t="str">
        <f t="shared" si="4"/>
        <v>#REF!</v>
      </c>
      <c r="J207" s="47" t="str">
        <f t="shared" si="5"/>
        <v>#REF!</v>
      </c>
      <c r="K207" s="47" t="str">
        <f t="shared" si="6"/>
        <v>#REF!</v>
      </c>
      <c r="L207" s="47" t="str">
        <f t="shared" si="7"/>
        <v>#REF!</v>
      </c>
      <c r="M207" s="49" t="str">
        <f t="shared" si="8"/>
        <v>#REF!</v>
      </c>
      <c r="N207" s="49" t="str">
        <f t="shared" si="9"/>
        <v>#REF!</v>
      </c>
      <c r="O207" s="49" t="str">
        <f t="shared" si="10"/>
        <v>#REF!</v>
      </c>
      <c r="P207" s="51" t="str">
        <f t="shared" si="17"/>
        <v>#REF!</v>
      </c>
      <c r="Q207" s="51" t="str">
        <f t="shared" si="11"/>
        <v>#REF!</v>
      </c>
      <c r="R207" s="51" t="str">
        <f t="shared" si="12"/>
        <v>#REF!</v>
      </c>
      <c r="S207" s="51" t="str">
        <f t="shared" si="13"/>
        <v>#REF!</v>
      </c>
      <c r="T207" s="19"/>
      <c r="U207" s="19"/>
      <c r="V207" s="19"/>
      <c r="W207" s="19"/>
      <c r="X207" s="19"/>
      <c r="Y207" s="19"/>
      <c r="Z207" s="19"/>
    </row>
    <row r="208" ht="15.75" customHeight="1">
      <c r="A208" s="19" t="s">
        <v>74</v>
      </c>
      <c r="B208" s="19" t="s">
        <v>11</v>
      </c>
      <c r="C208" s="19" t="s">
        <v>75</v>
      </c>
      <c r="D208" s="19" t="s">
        <v>19</v>
      </c>
      <c r="E208" s="19" t="s">
        <v>20</v>
      </c>
      <c r="F208" s="20">
        <v>0.0</v>
      </c>
      <c r="G208" s="20">
        <v>0.0</v>
      </c>
      <c r="H208" s="46">
        <v>0.0</v>
      </c>
      <c r="I208" s="47" t="str">
        <f t="shared" si="4"/>
        <v>#REF!</v>
      </c>
      <c r="J208" s="47" t="str">
        <f t="shared" si="5"/>
        <v>#REF!</v>
      </c>
      <c r="K208" s="47" t="str">
        <f t="shared" si="6"/>
        <v>#REF!</v>
      </c>
      <c r="L208" s="47" t="str">
        <f t="shared" si="7"/>
        <v>#REF!</v>
      </c>
      <c r="M208" s="49" t="str">
        <f t="shared" si="8"/>
        <v>#REF!</v>
      </c>
      <c r="N208" s="49" t="str">
        <f t="shared" si="9"/>
        <v>#REF!</v>
      </c>
      <c r="O208" s="49" t="str">
        <f t="shared" si="10"/>
        <v>#REF!</v>
      </c>
      <c r="P208" s="51" t="str">
        <f t="shared" si="17"/>
        <v>#REF!</v>
      </c>
      <c r="Q208" s="51" t="str">
        <f t="shared" si="11"/>
        <v>#REF!</v>
      </c>
      <c r="R208" s="51" t="str">
        <f t="shared" si="12"/>
        <v>#REF!</v>
      </c>
      <c r="S208" s="51" t="str">
        <f t="shared" si="13"/>
        <v>#REF!</v>
      </c>
      <c r="T208" s="19"/>
      <c r="U208" s="19"/>
      <c r="V208" s="19"/>
      <c r="W208" s="19"/>
      <c r="X208" s="19"/>
      <c r="Y208" s="19"/>
      <c r="Z208" s="19"/>
    </row>
    <row r="209" ht="15.75" customHeight="1">
      <c r="A209" s="19" t="s">
        <v>74</v>
      </c>
      <c r="B209" s="19" t="s">
        <v>11</v>
      </c>
      <c r="C209" s="19" t="s">
        <v>75</v>
      </c>
      <c r="D209" s="19" t="s">
        <v>21</v>
      </c>
      <c r="E209" s="19" t="s">
        <v>22</v>
      </c>
      <c r="F209" s="20">
        <v>49790.88</v>
      </c>
      <c r="G209" s="20">
        <v>2080.82</v>
      </c>
      <c r="H209" s="46">
        <v>0.0</v>
      </c>
      <c r="I209" s="47" t="str">
        <f t="shared" si="4"/>
        <v>#REF!</v>
      </c>
      <c r="J209" s="47" t="str">
        <f t="shared" si="5"/>
        <v>#REF!</v>
      </c>
      <c r="K209" s="47" t="str">
        <f t="shared" si="6"/>
        <v>#REF!</v>
      </c>
      <c r="L209" s="47" t="str">
        <f t="shared" si="7"/>
        <v>#REF!</v>
      </c>
      <c r="M209" s="49" t="str">
        <f t="shared" si="8"/>
        <v>#REF!</v>
      </c>
      <c r="N209" s="49" t="str">
        <f t="shared" si="9"/>
        <v>#REF!</v>
      </c>
      <c r="O209" s="49" t="str">
        <f t="shared" si="10"/>
        <v>#REF!</v>
      </c>
      <c r="P209" s="51" t="str">
        <f t="shared" si="17"/>
        <v>#REF!</v>
      </c>
      <c r="Q209" s="51" t="str">
        <f t="shared" si="11"/>
        <v>#REF!</v>
      </c>
      <c r="R209" s="51" t="str">
        <f t="shared" si="12"/>
        <v>#REF!</v>
      </c>
      <c r="S209" s="51" t="str">
        <f t="shared" si="13"/>
        <v>#REF!</v>
      </c>
      <c r="T209" s="19"/>
      <c r="U209" s="19"/>
      <c r="V209" s="19"/>
      <c r="W209" s="19"/>
      <c r="X209" s="19"/>
      <c r="Y209" s="19"/>
      <c r="Z209" s="19"/>
    </row>
    <row r="210" ht="15.75" customHeight="1">
      <c r="A210" s="19" t="s">
        <v>74</v>
      </c>
      <c r="B210" s="19" t="s">
        <v>11</v>
      </c>
      <c r="C210" s="19" t="s">
        <v>75</v>
      </c>
      <c r="D210" s="19" t="s">
        <v>23</v>
      </c>
      <c r="E210" s="19" t="s">
        <v>24</v>
      </c>
      <c r="F210" s="20">
        <v>2.210934279E7</v>
      </c>
      <c r="G210" s="20">
        <v>923975.05</v>
      </c>
      <c r="H210" s="46">
        <v>0.0</v>
      </c>
      <c r="I210" s="47" t="str">
        <f t="shared" si="4"/>
        <v>#REF!</v>
      </c>
      <c r="J210" s="47" t="str">
        <f t="shared" si="5"/>
        <v>#REF!</v>
      </c>
      <c r="K210" s="47" t="str">
        <f t="shared" si="6"/>
        <v>#REF!</v>
      </c>
      <c r="L210" s="47" t="str">
        <f t="shared" si="7"/>
        <v>#REF!</v>
      </c>
      <c r="M210" s="49" t="str">
        <f t="shared" si="8"/>
        <v>#REF!</v>
      </c>
      <c r="N210" s="49" t="str">
        <f t="shared" si="9"/>
        <v>#REF!</v>
      </c>
      <c r="O210" s="49" t="str">
        <f t="shared" si="10"/>
        <v>#REF!</v>
      </c>
      <c r="P210" s="51" t="str">
        <f t="shared" si="17"/>
        <v>#REF!</v>
      </c>
      <c r="Q210" s="51" t="str">
        <f t="shared" si="11"/>
        <v>#REF!</v>
      </c>
      <c r="R210" s="51" t="str">
        <f t="shared" si="12"/>
        <v>#REF!</v>
      </c>
      <c r="S210" s="51" t="str">
        <f t="shared" si="13"/>
        <v>#REF!</v>
      </c>
      <c r="T210" s="19"/>
      <c r="U210" s="19"/>
      <c r="V210" s="19"/>
      <c r="W210" s="19"/>
      <c r="X210" s="19"/>
      <c r="Y210" s="19"/>
      <c r="Z210" s="19"/>
    </row>
    <row r="211" ht="15.75" customHeight="1">
      <c r="A211" s="19" t="s">
        <v>76</v>
      </c>
      <c r="B211" s="19" t="s">
        <v>11</v>
      </c>
      <c r="C211" s="19" t="s">
        <v>77</v>
      </c>
      <c r="D211" s="19" t="s">
        <v>13</v>
      </c>
      <c r="E211" s="19" t="s">
        <v>14</v>
      </c>
      <c r="F211" s="20">
        <v>1.887985054E7</v>
      </c>
      <c r="G211" s="20">
        <v>942727.81</v>
      </c>
      <c r="H211" s="46">
        <v>0.0</v>
      </c>
      <c r="I211" s="47" t="str">
        <f t="shared" si="4"/>
        <v>#REF!</v>
      </c>
      <c r="J211" s="47" t="str">
        <f t="shared" si="5"/>
        <v>#REF!</v>
      </c>
      <c r="K211" s="47" t="str">
        <f t="shared" si="6"/>
        <v>#REF!</v>
      </c>
      <c r="L211" s="47" t="str">
        <f t="shared" si="7"/>
        <v>#REF!</v>
      </c>
      <c r="M211" s="49" t="str">
        <f t="shared" si="8"/>
        <v>#REF!</v>
      </c>
      <c r="N211" s="49" t="str">
        <f t="shared" si="9"/>
        <v>#REF!</v>
      </c>
      <c r="O211" s="49" t="str">
        <f t="shared" si="10"/>
        <v>#REF!</v>
      </c>
      <c r="P211" s="51" t="str">
        <f t="shared" si="17"/>
        <v>#REF!</v>
      </c>
      <c r="Q211" s="51" t="str">
        <f t="shared" si="11"/>
        <v>#REF!</v>
      </c>
      <c r="R211" s="51" t="str">
        <f t="shared" si="12"/>
        <v>#REF!</v>
      </c>
      <c r="S211" s="51" t="str">
        <f t="shared" si="13"/>
        <v>#REF!</v>
      </c>
      <c r="T211" s="19"/>
      <c r="U211" s="19"/>
      <c r="V211" s="19"/>
      <c r="W211" s="19"/>
      <c r="X211" s="19"/>
      <c r="Y211" s="19"/>
      <c r="Z211" s="19"/>
    </row>
    <row r="212" ht="15.75" customHeight="1">
      <c r="A212" s="19" t="s">
        <v>76</v>
      </c>
      <c r="B212" s="19" t="s">
        <v>11</v>
      </c>
      <c r="C212" s="19" t="s">
        <v>77</v>
      </c>
      <c r="D212" s="19" t="s">
        <v>15</v>
      </c>
      <c r="E212" s="19" t="s">
        <v>16</v>
      </c>
      <c r="F212" s="20">
        <v>4298237.49</v>
      </c>
      <c r="G212" s="20">
        <v>214623.94</v>
      </c>
      <c r="H212" s="46">
        <v>0.0</v>
      </c>
      <c r="I212" s="47" t="str">
        <f t="shared" si="4"/>
        <v>#REF!</v>
      </c>
      <c r="J212" s="47" t="str">
        <f t="shared" si="5"/>
        <v>#REF!</v>
      </c>
      <c r="K212" s="47" t="str">
        <f t="shared" si="6"/>
        <v>#REF!</v>
      </c>
      <c r="L212" s="47" t="str">
        <f t="shared" si="7"/>
        <v>#REF!</v>
      </c>
      <c r="M212" s="49" t="str">
        <f t="shared" si="8"/>
        <v>#REF!</v>
      </c>
      <c r="N212" s="49" t="str">
        <f t="shared" si="9"/>
        <v>#REF!</v>
      </c>
      <c r="O212" s="49" t="str">
        <f t="shared" si="10"/>
        <v>#REF!</v>
      </c>
      <c r="P212" s="51" t="str">
        <f t="shared" si="17"/>
        <v>#REF!</v>
      </c>
      <c r="Q212" s="51" t="str">
        <f t="shared" si="11"/>
        <v>#REF!</v>
      </c>
      <c r="R212" s="51" t="str">
        <f t="shared" si="12"/>
        <v>#REF!</v>
      </c>
      <c r="S212" s="51" t="str">
        <f t="shared" si="13"/>
        <v>#REF!</v>
      </c>
      <c r="T212" s="19"/>
      <c r="U212" s="19"/>
      <c r="V212" s="19"/>
      <c r="W212" s="19"/>
      <c r="X212" s="19"/>
      <c r="Y212" s="19"/>
      <c r="Z212" s="19"/>
    </row>
    <row r="213" ht="15.75" customHeight="1">
      <c r="A213" s="19" t="s">
        <v>76</v>
      </c>
      <c r="B213" s="19" t="s">
        <v>11</v>
      </c>
      <c r="C213" s="19" t="s">
        <v>77</v>
      </c>
      <c r="D213" s="19" t="s">
        <v>17</v>
      </c>
      <c r="E213" s="19" t="s">
        <v>18</v>
      </c>
      <c r="F213" s="20">
        <v>1002602.73</v>
      </c>
      <c r="G213" s="20">
        <v>50062.97</v>
      </c>
      <c r="H213" s="46">
        <v>0.0</v>
      </c>
      <c r="I213" s="47" t="str">
        <f t="shared" si="4"/>
        <v>#REF!</v>
      </c>
      <c r="J213" s="47" t="str">
        <f t="shared" si="5"/>
        <v>#REF!</v>
      </c>
      <c r="K213" s="47" t="str">
        <f t="shared" si="6"/>
        <v>#REF!</v>
      </c>
      <c r="L213" s="47" t="str">
        <f t="shared" si="7"/>
        <v>#REF!</v>
      </c>
      <c r="M213" s="49" t="str">
        <f t="shared" si="8"/>
        <v>#REF!</v>
      </c>
      <c r="N213" s="49" t="str">
        <f t="shared" si="9"/>
        <v>#REF!</v>
      </c>
      <c r="O213" s="49" t="str">
        <f t="shared" si="10"/>
        <v>#REF!</v>
      </c>
      <c r="P213" s="51" t="str">
        <f t="shared" si="17"/>
        <v>#REF!</v>
      </c>
      <c r="Q213" s="51" t="str">
        <f t="shared" si="11"/>
        <v>#REF!</v>
      </c>
      <c r="R213" s="51" t="str">
        <f t="shared" si="12"/>
        <v>#REF!</v>
      </c>
      <c r="S213" s="51" t="str">
        <f t="shared" si="13"/>
        <v>#REF!</v>
      </c>
      <c r="T213" s="19"/>
      <c r="U213" s="19"/>
      <c r="V213" s="19"/>
      <c r="W213" s="19"/>
      <c r="X213" s="19"/>
      <c r="Y213" s="19"/>
      <c r="Z213" s="19"/>
    </row>
    <row r="214" ht="15.75" customHeight="1">
      <c r="A214" s="19" t="s">
        <v>76</v>
      </c>
      <c r="B214" s="19" t="s">
        <v>11</v>
      </c>
      <c r="C214" s="19" t="s">
        <v>77</v>
      </c>
      <c r="D214" s="19" t="s">
        <v>19</v>
      </c>
      <c r="E214" s="19" t="s">
        <v>20</v>
      </c>
      <c r="F214" s="20">
        <v>0.0</v>
      </c>
      <c r="G214" s="20">
        <v>0.0</v>
      </c>
      <c r="H214" s="46">
        <v>0.0</v>
      </c>
      <c r="I214" s="47" t="str">
        <f t="shared" si="4"/>
        <v>#REF!</v>
      </c>
      <c r="J214" s="47" t="str">
        <f t="shared" si="5"/>
        <v>#REF!</v>
      </c>
      <c r="K214" s="47" t="str">
        <f t="shared" si="6"/>
        <v>#REF!</v>
      </c>
      <c r="L214" s="47" t="str">
        <f t="shared" si="7"/>
        <v>#REF!</v>
      </c>
      <c r="M214" s="49" t="str">
        <f t="shared" si="8"/>
        <v>#REF!</v>
      </c>
      <c r="N214" s="49" t="str">
        <f t="shared" si="9"/>
        <v>#REF!</v>
      </c>
      <c r="O214" s="49" t="str">
        <f t="shared" si="10"/>
        <v>#REF!</v>
      </c>
      <c r="P214" s="51" t="str">
        <f t="shared" si="17"/>
        <v>#REF!</v>
      </c>
      <c r="Q214" s="51" t="str">
        <f t="shared" si="11"/>
        <v>#REF!</v>
      </c>
      <c r="R214" s="51" t="str">
        <f t="shared" si="12"/>
        <v>#REF!</v>
      </c>
      <c r="S214" s="51" t="str">
        <f t="shared" si="13"/>
        <v>#REF!</v>
      </c>
      <c r="T214" s="19"/>
      <c r="U214" s="19"/>
      <c r="V214" s="19"/>
      <c r="W214" s="19"/>
      <c r="X214" s="19"/>
      <c r="Y214" s="19"/>
      <c r="Z214" s="19"/>
    </row>
    <row r="215" ht="15.75" customHeight="1">
      <c r="A215" s="19" t="s">
        <v>76</v>
      </c>
      <c r="B215" s="19" t="s">
        <v>11</v>
      </c>
      <c r="C215" s="19" t="s">
        <v>77</v>
      </c>
      <c r="D215" s="19" t="s">
        <v>21</v>
      </c>
      <c r="E215" s="19" t="s">
        <v>22</v>
      </c>
      <c r="F215" s="20">
        <v>324105.69</v>
      </c>
      <c r="G215" s="20">
        <v>16183.57</v>
      </c>
      <c r="H215" s="46">
        <v>0.0</v>
      </c>
      <c r="I215" s="47" t="str">
        <f t="shared" si="4"/>
        <v>#REF!</v>
      </c>
      <c r="J215" s="47" t="str">
        <f t="shared" si="5"/>
        <v>#REF!</v>
      </c>
      <c r="K215" s="47" t="str">
        <f t="shared" si="6"/>
        <v>#REF!</v>
      </c>
      <c r="L215" s="47" t="str">
        <f t="shared" si="7"/>
        <v>#REF!</v>
      </c>
      <c r="M215" s="49" t="str">
        <f t="shared" si="8"/>
        <v>#REF!</v>
      </c>
      <c r="N215" s="49" t="str">
        <f t="shared" si="9"/>
        <v>#REF!</v>
      </c>
      <c r="O215" s="49" t="str">
        <f t="shared" si="10"/>
        <v>#REF!</v>
      </c>
      <c r="P215" s="51" t="str">
        <f t="shared" si="17"/>
        <v>#REF!</v>
      </c>
      <c r="Q215" s="51" t="str">
        <f t="shared" si="11"/>
        <v>#REF!</v>
      </c>
      <c r="R215" s="51" t="str">
        <f t="shared" si="12"/>
        <v>#REF!</v>
      </c>
      <c r="S215" s="51" t="str">
        <f t="shared" si="13"/>
        <v>#REF!</v>
      </c>
      <c r="T215" s="19"/>
      <c r="U215" s="19"/>
      <c r="V215" s="19"/>
      <c r="W215" s="19"/>
      <c r="X215" s="19"/>
      <c r="Y215" s="19"/>
      <c r="Z215" s="19"/>
    </row>
    <row r="216" ht="15.75" customHeight="1">
      <c r="A216" s="19" t="s">
        <v>76</v>
      </c>
      <c r="B216" s="19" t="s">
        <v>11</v>
      </c>
      <c r="C216" s="19" t="s">
        <v>77</v>
      </c>
      <c r="D216" s="19" t="s">
        <v>39</v>
      </c>
      <c r="E216" s="19" t="s">
        <v>40</v>
      </c>
      <c r="F216" s="20">
        <v>3071689.55</v>
      </c>
      <c r="G216" s="20">
        <v>153378.71</v>
      </c>
      <c r="H216" s="46">
        <v>0.0</v>
      </c>
      <c r="I216" s="47" t="str">
        <f t="shared" si="4"/>
        <v>#REF!</v>
      </c>
      <c r="J216" s="47" t="str">
        <f t="shared" si="5"/>
        <v>#REF!</v>
      </c>
      <c r="K216" s="47" t="str">
        <f t="shared" si="6"/>
        <v>#REF!</v>
      </c>
      <c r="L216" s="47" t="str">
        <f t="shared" si="7"/>
        <v>#REF!</v>
      </c>
      <c r="M216" s="49" t="str">
        <f t="shared" si="8"/>
        <v>#REF!</v>
      </c>
      <c r="N216" s="49" t="str">
        <f t="shared" si="9"/>
        <v>#REF!</v>
      </c>
      <c r="O216" s="49" t="str">
        <f t="shared" si="10"/>
        <v>#REF!</v>
      </c>
      <c r="P216" s="51" t="str">
        <f t="shared" si="17"/>
        <v>#REF!</v>
      </c>
      <c r="Q216" s="51" t="str">
        <f t="shared" si="11"/>
        <v>#REF!</v>
      </c>
      <c r="R216" s="51" t="str">
        <f t="shared" si="12"/>
        <v>#REF!</v>
      </c>
      <c r="S216" s="51" t="str">
        <f t="shared" si="13"/>
        <v>#REF!</v>
      </c>
      <c r="T216" s="19"/>
      <c r="U216" s="19"/>
      <c r="V216" s="19"/>
      <c r="W216" s="19"/>
      <c r="X216" s="19"/>
      <c r="Y216" s="19"/>
      <c r="Z216" s="19"/>
    </row>
    <row r="217" ht="15.75" customHeight="1">
      <c r="A217" s="19" t="s">
        <v>78</v>
      </c>
      <c r="B217" s="19" t="s">
        <v>11</v>
      </c>
      <c r="C217" s="19" t="s">
        <v>79</v>
      </c>
      <c r="D217" s="19" t="s">
        <v>15</v>
      </c>
      <c r="E217" s="19" t="s">
        <v>16</v>
      </c>
      <c r="F217" s="20">
        <v>3.062869022E7</v>
      </c>
      <c r="G217" s="20">
        <v>1344818.82</v>
      </c>
      <c r="H217" s="46">
        <v>0.0</v>
      </c>
      <c r="I217" s="47" t="str">
        <f t="shared" si="4"/>
        <v>#REF!</v>
      </c>
      <c r="J217" s="47" t="str">
        <f t="shared" si="5"/>
        <v>#REF!</v>
      </c>
      <c r="K217" s="47" t="str">
        <f t="shared" si="6"/>
        <v>#REF!</v>
      </c>
      <c r="L217" s="47" t="str">
        <f t="shared" si="7"/>
        <v>#REF!</v>
      </c>
      <c r="M217" s="49" t="str">
        <f t="shared" si="8"/>
        <v>#REF!</v>
      </c>
      <c r="N217" s="49" t="str">
        <f t="shared" si="9"/>
        <v>#REF!</v>
      </c>
      <c r="O217" s="49" t="str">
        <f t="shared" si="10"/>
        <v>#REF!</v>
      </c>
      <c r="P217" s="51" t="str">
        <f t="shared" si="17"/>
        <v>#REF!</v>
      </c>
      <c r="Q217" s="51" t="str">
        <f t="shared" si="11"/>
        <v>#REF!</v>
      </c>
      <c r="R217" s="51" t="str">
        <f t="shared" si="12"/>
        <v>#REF!</v>
      </c>
      <c r="S217" s="51" t="str">
        <f t="shared" si="13"/>
        <v>#REF!</v>
      </c>
      <c r="T217" s="19"/>
      <c r="U217" s="19"/>
      <c r="V217" s="19"/>
      <c r="W217" s="19"/>
      <c r="X217" s="19"/>
      <c r="Y217" s="19"/>
      <c r="Z217" s="19"/>
    </row>
    <row r="218" ht="15.75" customHeight="1">
      <c r="A218" s="19" t="s">
        <v>78</v>
      </c>
      <c r="B218" s="19" t="s">
        <v>11</v>
      </c>
      <c r="C218" s="19" t="s">
        <v>79</v>
      </c>
      <c r="D218" s="19" t="s">
        <v>56</v>
      </c>
      <c r="E218" s="19" t="s">
        <v>57</v>
      </c>
      <c r="F218" s="20">
        <v>1.10303971E7</v>
      </c>
      <c r="G218" s="20">
        <v>484313.42</v>
      </c>
      <c r="H218" s="46">
        <v>0.0</v>
      </c>
      <c r="I218" s="47" t="str">
        <f t="shared" si="4"/>
        <v>#REF!</v>
      </c>
      <c r="J218" s="47" t="str">
        <f t="shared" si="5"/>
        <v>#REF!</v>
      </c>
      <c r="K218" s="47" t="str">
        <f t="shared" si="6"/>
        <v>#REF!</v>
      </c>
      <c r="L218" s="47" t="str">
        <f t="shared" si="7"/>
        <v>#REF!</v>
      </c>
      <c r="M218" s="49" t="str">
        <f t="shared" si="8"/>
        <v>#REF!</v>
      </c>
      <c r="N218" s="49" t="str">
        <f t="shared" si="9"/>
        <v>#REF!</v>
      </c>
      <c r="O218" s="49" t="str">
        <f t="shared" si="10"/>
        <v>#REF!</v>
      </c>
      <c r="P218" s="51" t="str">
        <f t="shared" si="17"/>
        <v>#REF!</v>
      </c>
      <c r="Q218" s="51" t="str">
        <f t="shared" si="11"/>
        <v>#REF!</v>
      </c>
      <c r="R218" s="51" t="str">
        <f t="shared" si="12"/>
        <v>#REF!</v>
      </c>
      <c r="S218" s="51" t="str">
        <f t="shared" si="13"/>
        <v>#REF!</v>
      </c>
      <c r="T218" s="19"/>
      <c r="U218" s="19"/>
      <c r="V218" s="19"/>
      <c r="W218" s="19"/>
      <c r="X218" s="19"/>
      <c r="Y218" s="19"/>
      <c r="Z218" s="19"/>
    </row>
    <row r="219" ht="15.75" customHeight="1">
      <c r="A219" s="19" t="s">
        <v>78</v>
      </c>
      <c r="B219" s="19" t="s">
        <v>11</v>
      </c>
      <c r="C219" s="19" t="s">
        <v>79</v>
      </c>
      <c r="D219" s="19" t="s">
        <v>17</v>
      </c>
      <c r="E219" s="19" t="s">
        <v>18</v>
      </c>
      <c r="F219" s="20">
        <v>626395.56</v>
      </c>
      <c r="G219" s="20">
        <v>27503.25</v>
      </c>
      <c r="H219" s="46">
        <v>0.0</v>
      </c>
      <c r="I219" s="47" t="str">
        <f t="shared" si="4"/>
        <v>#REF!</v>
      </c>
      <c r="J219" s="47" t="str">
        <f t="shared" si="5"/>
        <v>#REF!</v>
      </c>
      <c r="K219" s="47" t="str">
        <f t="shared" si="6"/>
        <v>#REF!</v>
      </c>
      <c r="L219" s="47" t="str">
        <f t="shared" si="7"/>
        <v>#REF!</v>
      </c>
      <c r="M219" s="49" t="str">
        <f t="shared" si="8"/>
        <v>#REF!</v>
      </c>
      <c r="N219" s="49" t="str">
        <f t="shared" si="9"/>
        <v>#REF!</v>
      </c>
      <c r="O219" s="49" t="str">
        <f t="shared" si="10"/>
        <v>#REF!</v>
      </c>
      <c r="P219" s="51" t="str">
        <f t="shared" si="17"/>
        <v>#REF!</v>
      </c>
      <c r="Q219" s="51" t="str">
        <f t="shared" si="11"/>
        <v>#REF!</v>
      </c>
      <c r="R219" s="51" t="str">
        <f t="shared" si="12"/>
        <v>#REF!</v>
      </c>
      <c r="S219" s="51" t="str">
        <f t="shared" si="13"/>
        <v>#REF!</v>
      </c>
      <c r="T219" s="19"/>
      <c r="U219" s="19"/>
      <c r="V219" s="19"/>
      <c r="W219" s="19"/>
      <c r="X219" s="19"/>
      <c r="Y219" s="19"/>
      <c r="Z219" s="19"/>
    </row>
    <row r="220" ht="15.75" customHeight="1">
      <c r="A220" s="19" t="s">
        <v>78</v>
      </c>
      <c r="B220" s="19" t="s">
        <v>11</v>
      </c>
      <c r="C220" s="19" t="s">
        <v>79</v>
      </c>
      <c r="D220" s="19" t="s">
        <v>19</v>
      </c>
      <c r="E220" s="19" t="s">
        <v>20</v>
      </c>
      <c r="F220" s="20">
        <v>0.0</v>
      </c>
      <c r="G220" s="20">
        <v>0.0</v>
      </c>
      <c r="H220" s="46">
        <v>0.0</v>
      </c>
      <c r="I220" s="47" t="str">
        <f t="shared" si="4"/>
        <v>#REF!</v>
      </c>
      <c r="J220" s="47" t="str">
        <f t="shared" si="5"/>
        <v>#REF!</v>
      </c>
      <c r="K220" s="47" t="str">
        <f t="shared" si="6"/>
        <v>#REF!</v>
      </c>
      <c r="L220" s="47" t="str">
        <f t="shared" si="7"/>
        <v>#REF!</v>
      </c>
      <c r="M220" s="49" t="str">
        <f t="shared" si="8"/>
        <v>#REF!</v>
      </c>
      <c r="N220" s="49" t="str">
        <f t="shared" si="9"/>
        <v>#REF!</v>
      </c>
      <c r="O220" s="49" t="str">
        <f t="shared" si="10"/>
        <v>#REF!</v>
      </c>
      <c r="P220" s="51" t="str">
        <f t="shared" si="17"/>
        <v>#REF!</v>
      </c>
      <c r="Q220" s="51" t="str">
        <f t="shared" si="11"/>
        <v>#REF!</v>
      </c>
      <c r="R220" s="51" t="str">
        <f t="shared" si="12"/>
        <v>#REF!</v>
      </c>
      <c r="S220" s="51" t="str">
        <f t="shared" si="13"/>
        <v>#REF!</v>
      </c>
      <c r="T220" s="19"/>
      <c r="U220" s="19"/>
      <c r="V220" s="19"/>
      <c r="W220" s="19"/>
      <c r="X220" s="19"/>
      <c r="Y220" s="19"/>
      <c r="Z220" s="19"/>
    </row>
    <row r="221" ht="15.75" customHeight="1">
      <c r="A221" s="19" t="s">
        <v>78</v>
      </c>
      <c r="B221" s="19" t="s">
        <v>11</v>
      </c>
      <c r="C221" s="19" t="s">
        <v>79</v>
      </c>
      <c r="D221" s="19" t="s">
        <v>21</v>
      </c>
      <c r="E221" s="19" t="s">
        <v>22</v>
      </c>
      <c r="F221" s="20">
        <v>132218.48</v>
      </c>
      <c r="G221" s="20">
        <v>5805.34</v>
      </c>
      <c r="H221" s="46">
        <v>0.0</v>
      </c>
      <c r="I221" s="47" t="str">
        <f t="shared" si="4"/>
        <v>#REF!</v>
      </c>
      <c r="J221" s="47" t="str">
        <f t="shared" si="5"/>
        <v>#REF!</v>
      </c>
      <c r="K221" s="47" t="str">
        <f t="shared" si="6"/>
        <v>#REF!</v>
      </c>
      <c r="L221" s="47" t="str">
        <f t="shared" si="7"/>
        <v>#REF!</v>
      </c>
      <c r="M221" s="49" t="str">
        <f t="shared" si="8"/>
        <v>#REF!</v>
      </c>
      <c r="N221" s="49" t="str">
        <f t="shared" si="9"/>
        <v>#REF!</v>
      </c>
      <c r="O221" s="49" t="str">
        <f t="shared" si="10"/>
        <v>#REF!</v>
      </c>
      <c r="P221" s="51" t="str">
        <f t="shared" si="17"/>
        <v>#REF!</v>
      </c>
      <c r="Q221" s="51" t="str">
        <f t="shared" si="11"/>
        <v>#REF!</v>
      </c>
      <c r="R221" s="51" t="str">
        <f t="shared" si="12"/>
        <v>#REF!</v>
      </c>
      <c r="S221" s="51" t="str">
        <f t="shared" si="13"/>
        <v>#REF!</v>
      </c>
      <c r="T221" s="19"/>
      <c r="U221" s="19"/>
      <c r="V221" s="19"/>
      <c r="W221" s="19"/>
      <c r="X221" s="19"/>
      <c r="Y221" s="19"/>
      <c r="Z221" s="19"/>
    </row>
    <row r="222" ht="15.75" customHeight="1">
      <c r="A222" s="19" t="s">
        <v>78</v>
      </c>
      <c r="B222" s="19" t="s">
        <v>11</v>
      </c>
      <c r="C222" s="19" t="s">
        <v>79</v>
      </c>
      <c r="D222" s="19" t="s">
        <v>23</v>
      </c>
      <c r="E222" s="19" t="s">
        <v>24</v>
      </c>
      <c r="F222" s="20">
        <v>1.2333658364E8</v>
      </c>
      <c r="G222" s="20">
        <v>5415359.17</v>
      </c>
      <c r="H222" s="46">
        <v>0.0</v>
      </c>
      <c r="I222" s="47" t="str">
        <f t="shared" si="4"/>
        <v>#REF!</v>
      </c>
      <c r="J222" s="47" t="str">
        <f t="shared" si="5"/>
        <v>#REF!</v>
      </c>
      <c r="K222" s="47" t="str">
        <f t="shared" si="6"/>
        <v>#REF!</v>
      </c>
      <c r="L222" s="47" t="str">
        <f t="shared" si="7"/>
        <v>#REF!</v>
      </c>
      <c r="M222" s="49" t="str">
        <f t="shared" si="8"/>
        <v>#REF!</v>
      </c>
      <c r="N222" s="49" t="str">
        <f t="shared" si="9"/>
        <v>#REF!</v>
      </c>
      <c r="O222" s="49" t="str">
        <f t="shared" si="10"/>
        <v>#REF!</v>
      </c>
      <c r="P222" s="51" t="str">
        <f t="shared" si="17"/>
        <v>#REF!</v>
      </c>
      <c r="Q222" s="51" t="str">
        <f t="shared" si="11"/>
        <v>#REF!</v>
      </c>
      <c r="R222" s="51" t="str">
        <f t="shared" si="12"/>
        <v>#REF!</v>
      </c>
      <c r="S222" s="51" t="str">
        <f t="shared" si="13"/>
        <v>#REF!</v>
      </c>
      <c r="T222" s="19"/>
      <c r="U222" s="19"/>
      <c r="V222" s="19"/>
      <c r="W222" s="19"/>
      <c r="X222" s="19"/>
      <c r="Y222" s="19"/>
      <c r="Z222" s="19"/>
    </row>
    <row r="223" ht="15.75" customHeight="1">
      <c r="A223" s="19" t="s">
        <v>80</v>
      </c>
      <c r="B223" s="19" t="s">
        <v>11</v>
      </c>
      <c r="C223" s="19" t="s">
        <v>81</v>
      </c>
      <c r="D223" s="19" t="s">
        <v>13</v>
      </c>
      <c r="E223" s="19" t="s">
        <v>14</v>
      </c>
      <c r="F223" s="20">
        <v>6.777838828E7</v>
      </c>
      <c r="G223" s="20">
        <v>4467561.15</v>
      </c>
      <c r="H223" s="46">
        <v>0.0</v>
      </c>
      <c r="I223" s="47" t="str">
        <f t="shared" si="4"/>
        <v>#REF!</v>
      </c>
      <c r="J223" s="47" t="str">
        <f t="shared" si="5"/>
        <v>#REF!</v>
      </c>
      <c r="K223" s="47" t="str">
        <f t="shared" si="6"/>
        <v>#REF!</v>
      </c>
      <c r="L223" s="47" t="str">
        <f t="shared" si="7"/>
        <v>#REF!</v>
      </c>
      <c r="M223" s="49" t="str">
        <f t="shared" si="8"/>
        <v>#REF!</v>
      </c>
      <c r="N223" s="49" t="str">
        <f t="shared" si="9"/>
        <v>#REF!</v>
      </c>
      <c r="O223" s="49" t="str">
        <f t="shared" si="10"/>
        <v>#REF!</v>
      </c>
      <c r="P223" s="51" t="str">
        <f t="shared" si="17"/>
        <v>#REF!</v>
      </c>
      <c r="Q223" s="51" t="str">
        <f t="shared" si="11"/>
        <v>#REF!</v>
      </c>
      <c r="R223" s="51" t="str">
        <f t="shared" si="12"/>
        <v>#REF!</v>
      </c>
      <c r="S223" s="51" t="str">
        <f t="shared" si="13"/>
        <v>#REF!</v>
      </c>
      <c r="T223" s="19"/>
      <c r="U223" s="19"/>
      <c r="V223" s="19"/>
      <c r="W223" s="19"/>
      <c r="X223" s="19"/>
      <c r="Y223" s="19"/>
      <c r="Z223" s="19"/>
    </row>
    <row r="224" ht="15.75" customHeight="1">
      <c r="A224" s="19" t="s">
        <v>80</v>
      </c>
      <c r="B224" s="19" t="s">
        <v>11</v>
      </c>
      <c r="C224" s="19" t="s">
        <v>81</v>
      </c>
      <c r="D224" s="19" t="s">
        <v>17</v>
      </c>
      <c r="E224" s="19" t="s">
        <v>18</v>
      </c>
      <c r="F224" s="20">
        <v>448986.12</v>
      </c>
      <c r="G224" s="20">
        <v>29594.58</v>
      </c>
      <c r="H224" s="46">
        <v>0.0</v>
      </c>
      <c r="I224" s="47" t="str">
        <f t="shared" si="4"/>
        <v>#REF!</v>
      </c>
      <c r="J224" s="47" t="str">
        <f t="shared" si="5"/>
        <v>#REF!</v>
      </c>
      <c r="K224" s="47" t="str">
        <f t="shared" si="6"/>
        <v>#REF!</v>
      </c>
      <c r="L224" s="47" t="str">
        <f t="shared" si="7"/>
        <v>#REF!</v>
      </c>
      <c r="M224" s="49" t="str">
        <f t="shared" si="8"/>
        <v>#REF!</v>
      </c>
      <c r="N224" s="49" t="str">
        <f t="shared" si="9"/>
        <v>#REF!</v>
      </c>
      <c r="O224" s="49" t="str">
        <f t="shared" si="10"/>
        <v>#REF!</v>
      </c>
      <c r="P224" s="51" t="str">
        <f t="shared" si="17"/>
        <v>#REF!</v>
      </c>
      <c r="Q224" s="51" t="str">
        <f t="shared" si="11"/>
        <v>#REF!</v>
      </c>
      <c r="R224" s="51" t="str">
        <f t="shared" si="12"/>
        <v>#REF!</v>
      </c>
      <c r="S224" s="51" t="str">
        <f t="shared" si="13"/>
        <v>#REF!</v>
      </c>
      <c r="T224" s="19"/>
      <c r="U224" s="19"/>
      <c r="V224" s="19"/>
      <c r="W224" s="19"/>
      <c r="X224" s="19"/>
      <c r="Y224" s="19"/>
      <c r="Z224" s="19"/>
    </row>
    <row r="225" ht="15.75" customHeight="1">
      <c r="A225" s="19" t="s">
        <v>80</v>
      </c>
      <c r="B225" s="19" t="s">
        <v>11</v>
      </c>
      <c r="C225" s="19" t="s">
        <v>81</v>
      </c>
      <c r="D225" s="19" t="s">
        <v>19</v>
      </c>
      <c r="E225" s="19" t="s">
        <v>20</v>
      </c>
      <c r="F225" s="20">
        <v>0.0</v>
      </c>
      <c r="G225" s="20">
        <v>0.0</v>
      </c>
      <c r="H225" s="46">
        <v>0.0</v>
      </c>
      <c r="I225" s="47" t="str">
        <f t="shared" si="4"/>
        <v>#REF!</v>
      </c>
      <c r="J225" s="47" t="str">
        <f t="shared" si="5"/>
        <v>#REF!</v>
      </c>
      <c r="K225" s="47" t="str">
        <f t="shared" si="6"/>
        <v>#REF!</v>
      </c>
      <c r="L225" s="47" t="str">
        <f t="shared" si="7"/>
        <v>#REF!</v>
      </c>
      <c r="M225" s="49" t="str">
        <f t="shared" si="8"/>
        <v>#REF!</v>
      </c>
      <c r="N225" s="49" t="str">
        <f t="shared" si="9"/>
        <v>#REF!</v>
      </c>
      <c r="O225" s="49" t="str">
        <f t="shared" si="10"/>
        <v>#REF!</v>
      </c>
      <c r="P225" s="51" t="str">
        <f t="shared" si="17"/>
        <v>#REF!</v>
      </c>
      <c r="Q225" s="51" t="str">
        <f t="shared" si="11"/>
        <v>#REF!</v>
      </c>
      <c r="R225" s="51" t="str">
        <f t="shared" si="12"/>
        <v>#REF!</v>
      </c>
      <c r="S225" s="51" t="str">
        <f t="shared" si="13"/>
        <v>#REF!</v>
      </c>
      <c r="T225" s="19"/>
      <c r="U225" s="19"/>
      <c r="V225" s="19"/>
      <c r="W225" s="19"/>
      <c r="X225" s="19"/>
      <c r="Y225" s="19"/>
      <c r="Z225" s="19"/>
    </row>
    <row r="226" ht="15.75" customHeight="1">
      <c r="A226" s="19" t="s">
        <v>80</v>
      </c>
      <c r="B226" s="19" t="s">
        <v>11</v>
      </c>
      <c r="C226" s="19" t="s">
        <v>81</v>
      </c>
      <c r="D226" s="19" t="s">
        <v>21</v>
      </c>
      <c r="E226" s="19" t="s">
        <v>22</v>
      </c>
      <c r="F226" s="20">
        <v>62418.6</v>
      </c>
      <c r="G226" s="20">
        <v>4114.27</v>
      </c>
      <c r="H226" s="46">
        <v>0.0</v>
      </c>
      <c r="I226" s="47" t="str">
        <f t="shared" si="4"/>
        <v>#REF!</v>
      </c>
      <c r="J226" s="47" t="str">
        <f t="shared" si="5"/>
        <v>#REF!</v>
      </c>
      <c r="K226" s="47" t="str">
        <f t="shared" si="6"/>
        <v>#REF!</v>
      </c>
      <c r="L226" s="47" t="str">
        <f t="shared" si="7"/>
        <v>#REF!</v>
      </c>
      <c r="M226" s="49" t="str">
        <f t="shared" si="8"/>
        <v>#REF!</v>
      </c>
      <c r="N226" s="49" t="str">
        <f t="shared" si="9"/>
        <v>#REF!</v>
      </c>
      <c r="O226" s="49" t="str">
        <f t="shared" si="10"/>
        <v>#REF!</v>
      </c>
      <c r="P226" s="51" t="str">
        <f t="shared" si="17"/>
        <v>#REF!</v>
      </c>
      <c r="Q226" s="51" t="str">
        <f t="shared" si="11"/>
        <v>#REF!</v>
      </c>
      <c r="R226" s="51" t="str">
        <f t="shared" si="12"/>
        <v>#REF!</v>
      </c>
      <c r="S226" s="51" t="str">
        <f t="shared" si="13"/>
        <v>#REF!</v>
      </c>
      <c r="T226" s="19"/>
      <c r="U226" s="19"/>
      <c r="V226" s="19"/>
      <c r="W226" s="19"/>
      <c r="X226" s="19"/>
      <c r="Y226" s="19"/>
      <c r="Z226" s="19"/>
    </row>
    <row r="227" ht="15.75" customHeight="1">
      <c r="A227" s="19" t="s">
        <v>82</v>
      </c>
      <c r="B227" s="19" t="s">
        <v>11</v>
      </c>
      <c r="C227" s="19" t="s">
        <v>83</v>
      </c>
      <c r="D227" s="19" t="s">
        <v>13</v>
      </c>
      <c r="E227" s="19" t="s">
        <v>14</v>
      </c>
      <c r="F227" s="20">
        <v>1.387532131E7</v>
      </c>
      <c r="G227" s="20">
        <v>944678.92</v>
      </c>
      <c r="H227" s="46">
        <v>0.0</v>
      </c>
      <c r="I227" s="47" t="str">
        <f t="shared" si="4"/>
        <v>#REF!</v>
      </c>
      <c r="J227" s="47" t="str">
        <f t="shared" si="5"/>
        <v>#REF!</v>
      </c>
      <c r="K227" s="47" t="str">
        <f t="shared" si="6"/>
        <v>#REF!</v>
      </c>
      <c r="L227" s="47" t="str">
        <f t="shared" si="7"/>
        <v>#REF!</v>
      </c>
      <c r="M227" s="49" t="str">
        <f t="shared" si="8"/>
        <v>#REF!</v>
      </c>
      <c r="N227" s="49" t="str">
        <f t="shared" si="9"/>
        <v>#REF!</v>
      </c>
      <c r="O227" s="49" t="str">
        <f t="shared" si="10"/>
        <v>#REF!</v>
      </c>
      <c r="P227" s="51" t="str">
        <f t="shared" si="17"/>
        <v>#REF!</v>
      </c>
      <c r="Q227" s="51" t="str">
        <f t="shared" si="11"/>
        <v>#REF!</v>
      </c>
      <c r="R227" s="51" t="str">
        <f t="shared" si="12"/>
        <v>#REF!</v>
      </c>
      <c r="S227" s="51" t="str">
        <f t="shared" si="13"/>
        <v>#REF!</v>
      </c>
      <c r="T227" s="19"/>
      <c r="U227" s="19"/>
      <c r="V227" s="19"/>
      <c r="W227" s="19"/>
      <c r="X227" s="19"/>
      <c r="Y227" s="19"/>
      <c r="Z227" s="19"/>
    </row>
    <row r="228" ht="15.75" customHeight="1">
      <c r="A228" s="19" t="s">
        <v>82</v>
      </c>
      <c r="B228" s="19" t="s">
        <v>11</v>
      </c>
      <c r="C228" s="19" t="s">
        <v>83</v>
      </c>
      <c r="D228" s="19" t="s">
        <v>15</v>
      </c>
      <c r="E228" s="19" t="s">
        <v>16</v>
      </c>
      <c r="F228" s="20">
        <v>9223000.29</v>
      </c>
      <c r="G228" s="20">
        <v>627933.13</v>
      </c>
      <c r="H228" s="46">
        <v>0.0</v>
      </c>
      <c r="I228" s="47" t="str">
        <f t="shared" si="4"/>
        <v>#REF!</v>
      </c>
      <c r="J228" s="47" t="str">
        <f t="shared" si="5"/>
        <v>#REF!</v>
      </c>
      <c r="K228" s="47" t="str">
        <f t="shared" si="6"/>
        <v>#REF!</v>
      </c>
      <c r="L228" s="47" t="str">
        <f t="shared" si="7"/>
        <v>#REF!</v>
      </c>
      <c r="M228" s="49" t="str">
        <f t="shared" si="8"/>
        <v>#REF!</v>
      </c>
      <c r="N228" s="49" t="str">
        <f t="shared" si="9"/>
        <v>#REF!</v>
      </c>
      <c r="O228" s="49" t="str">
        <f t="shared" si="10"/>
        <v>#REF!</v>
      </c>
      <c r="P228" s="51" t="str">
        <f t="shared" si="17"/>
        <v>#REF!</v>
      </c>
      <c r="Q228" s="51" t="str">
        <f t="shared" si="11"/>
        <v>#REF!</v>
      </c>
      <c r="R228" s="51" t="str">
        <f t="shared" si="12"/>
        <v>#REF!</v>
      </c>
      <c r="S228" s="51" t="str">
        <f t="shared" si="13"/>
        <v>#REF!</v>
      </c>
      <c r="T228" s="19"/>
      <c r="U228" s="19"/>
      <c r="V228" s="19"/>
      <c r="W228" s="19"/>
      <c r="X228" s="19"/>
      <c r="Y228" s="19"/>
      <c r="Z228" s="19"/>
    </row>
    <row r="229" ht="15.75" customHeight="1">
      <c r="A229" s="19" t="s">
        <v>82</v>
      </c>
      <c r="B229" s="19" t="s">
        <v>11</v>
      </c>
      <c r="C229" s="19" t="s">
        <v>83</v>
      </c>
      <c r="D229" s="19" t="s">
        <v>17</v>
      </c>
      <c r="E229" s="19" t="s">
        <v>18</v>
      </c>
      <c r="F229" s="20">
        <v>118752.21</v>
      </c>
      <c r="G229" s="20">
        <v>8085.05</v>
      </c>
      <c r="H229" s="46">
        <v>0.0</v>
      </c>
      <c r="I229" s="47" t="str">
        <f t="shared" si="4"/>
        <v>#REF!</v>
      </c>
      <c r="J229" s="47" t="str">
        <f t="shared" si="5"/>
        <v>#REF!</v>
      </c>
      <c r="K229" s="47" t="str">
        <f t="shared" si="6"/>
        <v>#REF!</v>
      </c>
      <c r="L229" s="47" t="str">
        <f t="shared" si="7"/>
        <v>#REF!</v>
      </c>
      <c r="M229" s="49" t="str">
        <f t="shared" si="8"/>
        <v>#REF!</v>
      </c>
      <c r="N229" s="49" t="str">
        <f t="shared" si="9"/>
        <v>#REF!</v>
      </c>
      <c r="O229" s="49" t="str">
        <f t="shared" si="10"/>
        <v>#REF!</v>
      </c>
      <c r="P229" s="51" t="str">
        <f t="shared" si="17"/>
        <v>#REF!</v>
      </c>
      <c r="Q229" s="51" t="str">
        <f t="shared" si="11"/>
        <v>#REF!</v>
      </c>
      <c r="R229" s="51" t="str">
        <f t="shared" si="12"/>
        <v>#REF!</v>
      </c>
      <c r="S229" s="51" t="str">
        <f t="shared" si="13"/>
        <v>#REF!</v>
      </c>
      <c r="T229" s="19"/>
      <c r="U229" s="19"/>
      <c r="V229" s="19"/>
      <c r="W229" s="19"/>
      <c r="X229" s="19"/>
      <c r="Y229" s="19"/>
      <c r="Z229" s="19"/>
    </row>
    <row r="230" ht="15.75" customHeight="1">
      <c r="A230" s="19" t="s">
        <v>82</v>
      </c>
      <c r="B230" s="19" t="s">
        <v>11</v>
      </c>
      <c r="C230" s="19" t="s">
        <v>83</v>
      </c>
      <c r="D230" s="19" t="s">
        <v>19</v>
      </c>
      <c r="E230" s="19" t="s">
        <v>20</v>
      </c>
      <c r="F230" s="20">
        <v>0.0</v>
      </c>
      <c r="G230" s="20">
        <v>0.0</v>
      </c>
      <c r="H230" s="46">
        <v>0.0</v>
      </c>
      <c r="I230" s="47" t="str">
        <f t="shared" si="4"/>
        <v>#REF!</v>
      </c>
      <c r="J230" s="47" t="str">
        <f t="shared" si="5"/>
        <v>#REF!</v>
      </c>
      <c r="K230" s="47" t="str">
        <f t="shared" si="6"/>
        <v>#REF!</v>
      </c>
      <c r="L230" s="47" t="str">
        <f t="shared" si="7"/>
        <v>#REF!</v>
      </c>
      <c r="M230" s="49" t="str">
        <f t="shared" si="8"/>
        <v>#REF!</v>
      </c>
      <c r="N230" s="49" t="str">
        <f t="shared" si="9"/>
        <v>#REF!</v>
      </c>
      <c r="O230" s="49" t="str">
        <f t="shared" si="10"/>
        <v>#REF!</v>
      </c>
      <c r="P230" s="51" t="str">
        <f t="shared" si="17"/>
        <v>#REF!</v>
      </c>
      <c r="Q230" s="51" t="str">
        <f t="shared" si="11"/>
        <v>#REF!</v>
      </c>
      <c r="R230" s="51" t="str">
        <f t="shared" si="12"/>
        <v>#REF!</v>
      </c>
      <c r="S230" s="51" t="str">
        <f t="shared" si="13"/>
        <v>#REF!</v>
      </c>
      <c r="T230" s="19"/>
      <c r="U230" s="19"/>
      <c r="V230" s="19"/>
      <c r="W230" s="19"/>
      <c r="X230" s="19"/>
      <c r="Y230" s="19"/>
      <c r="Z230" s="19"/>
    </row>
    <row r="231" ht="15.75" customHeight="1">
      <c r="A231" s="19" t="s">
        <v>82</v>
      </c>
      <c r="B231" s="19" t="s">
        <v>11</v>
      </c>
      <c r="C231" s="19" t="s">
        <v>83</v>
      </c>
      <c r="D231" s="19" t="s">
        <v>21</v>
      </c>
      <c r="E231" s="19" t="s">
        <v>22</v>
      </c>
      <c r="F231" s="20">
        <v>36204.19</v>
      </c>
      <c r="G231" s="20">
        <v>2464.9</v>
      </c>
      <c r="H231" s="46">
        <v>0.0</v>
      </c>
      <c r="I231" s="47" t="str">
        <f t="shared" si="4"/>
        <v>#REF!</v>
      </c>
      <c r="J231" s="47" t="str">
        <f t="shared" si="5"/>
        <v>#REF!</v>
      </c>
      <c r="K231" s="47" t="str">
        <f t="shared" si="6"/>
        <v>#REF!</v>
      </c>
      <c r="L231" s="47" t="str">
        <f t="shared" si="7"/>
        <v>#REF!</v>
      </c>
      <c r="M231" s="49" t="str">
        <f t="shared" si="8"/>
        <v>#REF!</v>
      </c>
      <c r="N231" s="49" t="str">
        <f t="shared" si="9"/>
        <v>#REF!</v>
      </c>
      <c r="O231" s="49" t="str">
        <f t="shared" si="10"/>
        <v>#REF!</v>
      </c>
      <c r="P231" s="51" t="str">
        <f t="shared" si="17"/>
        <v>#REF!</v>
      </c>
      <c r="Q231" s="51" t="str">
        <f t="shared" si="11"/>
        <v>#REF!</v>
      </c>
      <c r="R231" s="51" t="str">
        <f t="shared" si="12"/>
        <v>#REF!</v>
      </c>
      <c r="S231" s="51" t="str">
        <f t="shared" si="13"/>
        <v>#REF!</v>
      </c>
      <c r="T231" s="19"/>
      <c r="U231" s="19"/>
      <c r="V231" s="19"/>
      <c r="W231" s="19"/>
      <c r="X231" s="19"/>
      <c r="Y231" s="19"/>
      <c r="Z231" s="19"/>
    </row>
    <row r="232" ht="15.75" customHeight="1">
      <c r="A232" s="19" t="s">
        <v>84</v>
      </c>
      <c r="B232" s="19" t="s">
        <v>11</v>
      </c>
      <c r="C232" s="19" t="s">
        <v>85</v>
      </c>
      <c r="D232" s="19" t="s">
        <v>13</v>
      </c>
      <c r="E232" s="19" t="s">
        <v>14</v>
      </c>
      <c r="F232" s="20">
        <v>2.631600119E7</v>
      </c>
      <c r="G232" s="20">
        <v>3801522.21</v>
      </c>
      <c r="H232" s="46">
        <v>0.0</v>
      </c>
      <c r="I232" s="47" t="str">
        <f t="shared" si="4"/>
        <v>#REF!</v>
      </c>
      <c r="J232" s="47" t="str">
        <f t="shared" si="5"/>
        <v>#REF!</v>
      </c>
      <c r="K232" s="47" t="str">
        <f t="shared" si="6"/>
        <v>#REF!</v>
      </c>
      <c r="L232" s="47" t="str">
        <f t="shared" si="7"/>
        <v>#REF!</v>
      </c>
      <c r="M232" s="49" t="str">
        <f t="shared" si="8"/>
        <v>#REF!</v>
      </c>
      <c r="N232" s="49" t="str">
        <f t="shared" si="9"/>
        <v>#REF!</v>
      </c>
      <c r="O232" s="49" t="str">
        <f t="shared" si="10"/>
        <v>#REF!</v>
      </c>
      <c r="P232" s="51" t="str">
        <f t="shared" si="17"/>
        <v>#REF!</v>
      </c>
      <c r="Q232" s="51" t="str">
        <f t="shared" si="11"/>
        <v>#REF!</v>
      </c>
      <c r="R232" s="51" t="str">
        <f t="shared" si="12"/>
        <v>#REF!</v>
      </c>
      <c r="S232" s="51" t="str">
        <f t="shared" si="13"/>
        <v>#REF!</v>
      </c>
      <c r="T232" s="19"/>
      <c r="U232" s="19"/>
      <c r="V232" s="19"/>
      <c r="W232" s="19"/>
      <c r="X232" s="19"/>
      <c r="Y232" s="19"/>
      <c r="Z232" s="19"/>
    </row>
    <row r="233" ht="15.75" customHeight="1">
      <c r="A233" s="19" t="s">
        <v>84</v>
      </c>
      <c r="B233" s="19" t="s">
        <v>11</v>
      </c>
      <c r="C233" s="19" t="s">
        <v>85</v>
      </c>
      <c r="D233" s="19" t="s">
        <v>17</v>
      </c>
      <c r="E233" s="19" t="s">
        <v>18</v>
      </c>
      <c r="F233" s="20">
        <v>149967.88</v>
      </c>
      <c r="G233" s="20">
        <v>21663.86</v>
      </c>
      <c r="H233" s="46">
        <v>0.0</v>
      </c>
      <c r="I233" s="47" t="str">
        <f t="shared" si="4"/>
        <v>#REF!</v>
      </c>
      <c r="J233" s="47" t="str">
        <f t="shared" si="5"/>
        <v>#REF!</v>
      </c>
      <c r="K233" s="47" t="str">
        <f t="shared" si="6"/>
        <v>#REF!</v>
      </c>
      <c r="L233" s="47" t="str">
        <f t="shared" si="7"/>
        <v>#REF!</v>
      </c>
      <c r="M233" s="49" t="str">
        <f t="shared" si="8"/>
        <v>#REF!</v>
      </c>
      <c r="N233" s="49" t="str">
        <f t="shared" si="9"/>
        <v>#REF!</v>
      </c>
      <c r="O233" s="49" t="str">
        <f t="shared" si="10"/>
        <v>#REF!</v>
      </c>
      <c r="P233" s="51" t="str">
        <f t="shared" si="17"/>
        <v>#REF!</v>
      </c>
      <c r="Q233" s="51" t="str">
        <f t="shared" si="11"/>
        <v>#REF!</v>
      </c>
      <c r="R233" s="51" t="str">
        <f t="shared" si="12"/>
        <v>#REF!</v>
      </c>
      <c r="S233" s="51" t="str">
        <f t="shared" si="13"/>
        <v>#REF!</v>
      </c>
      <c r="T233" s="19"/>
      <c r="U233" s="19"/>
      <c r="V233" s="19"/>
      <c r="W233" s="19"/>
      <c r="X233" s="19"/>
      <c r="Y233" s="19"/>
      <c r="Z233" s="19"/>
    </row>
    <row r="234" ht="15.75" customHeight="1">
      <c r="A234" s="19" t="s">
        <v>84</v>
      </c>
      <c r="B234" s="19" t="s">
        <v>11</v>
      </c>
      <c r="C234" s="19" t="s">
        <v>85</v>
      </c>
      <c r="D234" s="19" t="s">
        <v>19</v>
      </c>
      <c r="E234" s="19" t="s">
        <v>20</v>
      </c>
      <c r="F234" s="20">
        <v>0.0</v>
      </c>
      <c r="G234" s="20">
        <v>0.0</v>
      </c>
      <c r="H234" s="46">
        <v>0.0</v>
      </c>
      <c r="I234" s="47" t="str">
        <f t="shared" si="4"/>
        <v>#REF!</v>
      </c>
      <c r="J234" s="47" t="str">
        <f t="shared" si="5"/>
        <v>#REF!</v>
      </c>
      <c r="K234" s="47" t="str">
        <f t="shared" si="6"/>
        <v>#REF!</v>
      </c>
      <c r="L234" s="47" t="str">
        <f t="shared" si="7"/>
        <v>#REF!</v>
      </c>
      <c r="M234" s="49" t="str">
        <f t="shared" si="8"/>
        <v>#REF!</v>
      </c>
      <c r="N234" s="49" t="str">
        <f t="shared" si="9"/>
        <v>#REF!</v>
      </c>
      <c r="O234" s="49" t="str">
        <f t="shared" si="10"/>
        <v>#REF!</v>
      </c>
      <c r="P234" s="51" t="str">
        <f t="shared" si="17"/>
        <v>#REF!</v>
      </c>
      <c r="Q234" s="51" t="str">
        <f t="shared" si="11"/>
        <v>#REF!</v>
      </c>
      <c r="R234" s="51" t="str">
        <f t="shared" si="12"/>
        <v>#REF!</v>
      </c>
      <c r="S234" s="51" t="str">
        <f t="shared" si="13"/>
        <v>#REF!</v>
      </c>
      <c r="T234" s="19"/>
      <c r="U234" s="19"/>
      <c r="V234" s="19"/>
      <c r="W234" s="19"/>
      <c r="X234" s="19"/>
      <c r="Y234" s="19"/>
      <c r="Z234" s="19"/>
    </row>
    <row r="235" ht="15.75" customHeight="1">
      <c r="A235" s="19" t="s">
        <v>84</v>
      </c>
      <c r="B235" s="19" t="s">
        <v>11</v>
      </c>
      <c r="C235" s="19" t="s">
        <v>85</v>
      </c>
      <c r="D235" s="19" t="s">
        <v>21</v>
      </c>
      <c r="E235" s="19" t="s">
        <v>22</v>
      </c>
      <c r="F235" s="20">
        <v>18987.93</v>
      </c>
      <c r="G235" s="20">
        <v>2742.93</v>
      </c>
      <c r="H235" s="46">
        <v>0.0</v>
      </c>
      <c r="I235" s="47" t="str">
        <f t="shared" si="4"/>
        <v>#REF!</v>
      </c>
      <c r="J235" s="47" t="str">
        <f t="shared" si="5"/>
        <v>#REF!</v>
      </c>
      <c r="K235" s="47" t="str">
        <f t="shared" si="6"/>
        <v>#REF!</v>
      </c>
      <c r="L235" s="47" t="str">
        <f t="shared" si="7"/>
        <v>#REF!</v>
      </c>
      <c r="M235" s="49" t="str">
        <f t="shared" si="8"/>
        <v>#REF!</v>
      </c>
      <c r="N235" s="49" t="str">
        <f t="shared" si="9"/>
        <v>#REF!</v>
      </c>
      <c r="O235" s="49" t="str">
        <f t="shared" si="10"/>
        <v>#REF!</v>
      </c>
      <c r="P235" s="51" t="str">
        <f t="shared" si="17"/>
        <v>#REF!</v>
      </c>
      <c r="Q235" s="51" t="str">
        <f t="shared" si="11"/>
        <v>#REF!</v>
      </c>
      <c r="R235" s="51" t="str">
        <f t="shared" si="12"/>
        <v>#REF!</v>
      </c>
      <c r="S235" s="51" t="str">
        <f t="shared" si="13"/>
        <v>#REF!</v>
      </c>
      <c r="T235" s="19"/>
      <c r="U235" s="19"/>
      <c r="V235" s="19"/>
      <c r="W235" s="19"/>
      <c r="X235" s="19"/>
      <c r="Y235" s="19"/>
      <c r="Z235" s="19"/>
    </row>
    <row r="236" ht="15.75" customHeight="1">
      <c r="A236" s="19" t="s">
        <v>86</v>
      </c>
      <c r="B236" s="19" t="s">
        <v>11</v>
      </c>
      <c r="C236" s="19" t="s">
        <v>87</v>
      </c>
      <c r="D236" s="19" t="s">
        <v>13</v>
      </c>
      <c r="E236" s="19" t="s">
        <v>14</v>
      </c>
      <c r="F236" s="20">
        <v>9191697.05</v>
      </c>
      <c r="G236" s="20">
        <v>1199154.84</v>
      </c>
      <c r="H236" s="46">
        <v>0.0</v>
      </c>
      <c r="I236" s="47" t="str">
        <f t="shared" si="4"/>
        <v>#REF!</v>
      </c>
      <c r="J236" s="47" t="str">
        <f t="shared" si="5"/>
        <v>#REF!</v>
      </c>
      <c r="K236" s="47" t="str">
        <f t="shared" si="6"/>
        <v>#REF!</v>
      </c>
      <c r="L236" s="47" t="str">
        <f t="shared" si="7"/>
        <v>#REF!</v>
      </c>
      <c r="M236" s="49" t="str">
        <f t="shared" si="8"/>
        <v>#REF!</v>
      </c>
      <c r="N236" s="49" t="str">
        <f t="shared" si="9"/>
        <v>#REF!</v>
      </c>
      <c r="O236" s="49" t="str">
        <f t="shared" si="10"/>
        <v>#REF!</v>
      </c>
      <c r="P236" s="51" t="str">
        <f t="shared" si="17"/>
        <v>#REF!</v>
      </c>
      <c r="Q236" s="51" t="str">
        <f t="shared" si="11"/>
        <v>#REF!</v>
      </c>
      <c r="R236" s="51" t="str">
        <f t="shared" si="12"/>
        <v>#REF!</v>
      </c>
      <c r="S236" s="51" t="str">
        <f t="shared" si="13"/>
        <v>#REF!</v>
      </c>
      <c r="T236" s="19"/>
      <c r="U236" s="19"/>
      <c r="V236" s="19"/>
      <c r="W236" s="19"/>
      <c r="X236" s="19"/>
      <c r="Y236" s="19"/>
      <c r="Z236" s="19"/>
    </row>
    <row r="237" ht="15.75" customHeight="1">
      <c r="A237" s="19" t="s">
        <v>86</v>
      </c>
      <c r="B237" s="19" t="s">
        <v>11</v>
      </c>
      <c r="C237" s="19" t="s">
        <v>87</v>
      </c>
      <c r="D237" s="19" t="s">
        <v>15</v>
      </c>
      <c r="E237" s="19" t="s">
        <v>16</v>
      </c>
      <c r="F237" s="20">
        <v>5558.02</v>
      </c>
      <c r="G237" s="20">
        <v>725.1</v>
      </c>
      <c r="H237" s="46">
        <v>0.0</v>
      </c>
      <c r="I237" s="47" t="str">
        <f t="shared" si="4"/>
        <v>#REF!</v>
      </c>
      <c r="J237" s="47" t="str">
        <f t="shared" si="5"/>
        <v>#REF!</v>
      </c>
      <c r="K237" s="47" t="str">
        <f t="shared" si="6"/>
        <v>#REF!</v>
      </c>
      <c r="L237" s="47" t="str">
        <f t="shared" si="7"/>
        <v>#REF!</v>
      </c>
      <c r="M237" s="49" t="str">
        <f t="shared" si="8"/>
        <v>#REF!</v>
      </c>
      <c r="N237" s="49" t="str">
        <f t="shared" si="9"/>
        <v>#REF!</v>
      </c>
      <c r="O237" s="49" t="str">
        <f t="shared" si="10"/>
        <v>#REF!</v>
      </c>
      <c r="P237" s="51" t="str">
        <f t="shared" si="17"/>
        <v>#REF!</v>
      </c>
      <c r="Q237" s="51" t="str">
        <f t="shared" si="11"/>
        <v>#REF!</v>
      </c>
      <c r="R237" s="51" t="str">
        <f t="shared" si="12"/>
        <v>#REF!</v>
      </c>
      <c r="S237" s="51" t="str">
        <f t="shared" si="13"/>
        <v>#REF!</v>
      </c>
      <c r="T237" s="19"/>
      <c r="U237" s="19"/>
      <c r="V237" s="19"/>
      <c r="W237" s="19"/>
      <c r="X237" s="19"/>
      <c r="Y237" s="19"/>
      <c r="Z237" s="19"/>
    </row>
    <row r="238" ht="15.75" customHeight="1">
      <c r="A238" s="19" t="s">
        <v>86</v>
      </c>
      <c r="B238" s="19" t="s">
        <v>11</v>
      </c>
      <c r="C238" s="19" t="s">
        <v>87</v>
      </c>
      <c r="D238" s="19" t="s">
        <v>17</v>
      </c>
      <c r="E238" s="19" t="s">
        <v>18</v>
      </c>
      <c r="F238" s="20">
        <v>127942.67</v>
      </c>
      <c r="G238" s="20">
        <v>16691.48</v>
      </c>
      <c r="H238" s="46">
        <v>0.0</v>
      </c>
      <c r="I238" s="47" t="str">
        <f t="shared" si="4"/>
        <v>#REF!</v>
      </c>
      <c r="J238" s="47" t="str">
        <f t="shared" si="5"/>
        <v>#REF!</v>
      </c>
      <c r="K238" s="47" t="str">
        <f t="shared" si="6"/>
        <v>#REF!</v>
      </c>
      <c r="L238" s="47" t="str">
        <f t="shared" si="7"/>
        <v>#REF!</v>
      </c>
      <c r="M238" s="49" t="str">
        <f t="shared" si="8"/>
        <v>#REF!</v>
      </c>
      <c r="N238" s="49" t="str">
        <f t="shared" si="9"/>
        <v>#REF!</v>
      </c>
      <c r="O238" s="49" t="str">
        <f t="shared" si="10"/>
        <v>#REF!</v>
      </c>
      <c r="P238" s="51" t="str">
        <f t="shared" si="17"/>
        <v>#REF!</v>
      </c>
      <c r="Q238" s="51" t="str">
        <f t="shared" si="11"/>
        <v>#REF!</v>
      </c>
      <c r="R238" s="51" t="str">
        <f t="shared" si="12"/>
        <v>#REF!</v>
      </c>
      <c r="S238" s="51" t="str">
        <f t="shared" si="13"/>
        <v>#REF!</v>
      </c>
      <c r="T238" s="19"/>
      <c r="U238" s="19"/>
      <c r="V238" s="19"/>
      <c r="W238" s="19"/>
      <c r="X238" s="19"/>
      <c r="Y238" s="19"/>
      <c r="Z238" s="19"/>
    </row>
    <row r="239" ht="15.75" customHeight="1">
      <c r="A239" s="19" t="s">
        <v>86</v>
      </c>
      <c r="B239" s="19" t="s">
        <v>11</v>
      </c>
      <c r="C239" s="19" t="s">
        <v>87</v>
      </c>
      <c r="D239" s="19" t="s">
        <v>19</v>
      </c>
      <c r="E239" s="19" t="s">
        <v>20</v>
      </c>
      <c r="F239" s="20">
        <v>0.0</v>
      </c>
      <c r="G239" s="20">
        <v>0.0</v>
      </c>
      <c r="H239" s="46">
        <v>0.0</v>
      </c>
      <c r="I239" s="47" t="str">
        <f t="shared" si="4"/>
        <v>#REF!</v>
      </c>
      <c r="J239" s="47" t="str">
        <f t="shared" si="5"/>
        <v>#REF!</v>
      </c>
      <c r="K239" s="47" t="str">
        <f t="shared" si="6"/>
        <v>#REF!</v>
      </c>
      <c r="L239" s="47" t="str">
        <f t="shared" si="7"/>
        <v>#REF!</v>
      </c>
      <c r="M239" s="49" t="str">
        <f t="shared" si="8"/>
        <v>#REF!</v>
      </c>
      <c r="N239" s="49" t="str">
        <f t="shared" si="9"/>
        <v>#REF!</v>
      </c>
      <c r="O239" s="49" t="str">
        <f t="shared" si="10"/>
        <v>#REF!</v>
      </c>
      <c r="P239" s="51" t="str">
        <f t="shared" si="17"/>
        <v>#REF!</v>
      </c>
      <c r="Q239" s="51" t="str">
        <f t="shared" si="11"/>
        <v>#REF!</v>
      </c>
      <c r="R239" s="51" t="str">
        <f t="shared" si="12"/>
        <v>#REF!</v>
      </c>
      <c r="S239" s="51" t="str">
        <f t="shared" si="13"/>
        <v>#REF!</v>
      </c>
      <c r="T239" s="19"/>
      <c r="U239" s="19"/>
      <c r="V239" s="19"/>
      <c r="W239" s="19"/>
      <c r="X239" s="19"/>
      <c r="Y239" s="19"/>
      <c r="Z239" s="19"/>
    </row>
    <row r="240" ht="15.75" customHeight="1">
      <c r="A240" s="19" t="s">
        <v>86</v>
      </c>
      <c r="B240" s="19" t="s">
        <v>11</v>
      </c>
      <c r="C240" s="19" t="s">
        <v>87</v>
      </c>
      <c r="D240" s="19" t="s">
        <v>21</v>
      </c>
      <c r="E240" s="19" t="s">
        <v>22</v>
      </c>
      <c r="F240" s="20">
        <v>99950.26</v>
      </c>
      <c r="G240" s="20">
        <v>13039.58</v>
      </c>
      <c r="H240" s="46">
        <v>0.0</v>
      </c>
      <c r="I240" s="47" t="str">
        <f t="shared" si="4"/>
        <v>#REF!</v>
      </c>
      <c r="J240" s="47" t="str">
        <f t="shared" si="5"/>
        <v>#REF!</v>
      </c>
      <c r="K240" s="47" t="str">
        <f t="shared" si="6"/>
        <v>#REF!</v>
      </c>
      <c r="L240" s="47" t="str">
        <f t="shared" si="7"/>
        <v>#REF!</v>
      </c>
      <c r="M240" s="49" t="str">
        <f t="shared" si="8"/>
        <v>#REF!</v>
      </c>
      <c r="N240" s="49" t="str">
        <f t="shared" si="9"/>
        <v>#REF!</v>
      </c>
      <c r="O240" s="49" t="str">
        <f t="shared" si="10"/>
        <v>#REF!</v>
      </c>
      <c r="P240" s="51" t="str">
        <f t="shared" si="17"/>
        <v>#REF!</v>
      </c>
      <c r="Q240" s="51" t="str">
        <f t="shared" si="11"/>
        <v>#REF!</v>
      </c>
      <c r="R240" s="51" t="str">
        <f t="shared" si="12"/>
        <v>#REF!</v>
      </c>
      <c r="S240" s="51" t="str">
        <f t="shared" si="13"/>
        <v>#REF!</v>
      </c>
      <c r="T240" s="19"/>
      <c r="U240" s="19"/>
      <c r="V240" s="19"/>
      <c r="W240" s="19"/>
      <c r="X240" s="19"/>
      <c r="Y240" s="19"/>
      <c r="Z240" s="19"/>
    </row>
    <row r="241" ht="15.75" customHeight="1">
      <c r="A241" s="19" t="s">
        <v>88</v>
      </c>
      <c r="B241" s="19" t="s">
        <v>11</v>
      </c>
      <c r="C241" s="19" t="s">
        <v>89</v>
      </c>
      <c r="D241" s="19" t="s">
        <v>13</v>
      </c>
      <c r="E241" s="19" t="s">
        <v>14</v>
      </c>
      <c r="F241" s="20">
        <v>7432048.52</v>
      </c>
      <c r="G241" s="20">
        <v>1136761.8</v>
      </c>
      <c r="H241" s="46">
        <v>0.0</v>
      </c>
      <c r="I241" s="47" t="str">
        <f t="shared" si="4"/>
        <v>#REF!</v>
      </c>
      <c r="J241" s="47" t="str">
        <f t="shared" si="5"/>
        <v>#REF!</v>
      </c>
      <c r="K241" s="47" t="str">
        <f t="shared" si="6"/>
        <v>#REF!</v>
      </c>
      <c r="L241" s="47" t="str">
        <f t="shared" si="7"/>
        <v>#REF!</v>
      </c>
      <c r="M241" s="49" t="str">
        <f t="shared" si="8"/>
        <v>#REF!</v>
      </c>
      <c r="N241" s="49" t="str">
        <f t="shared" si="9"/>
        <v>#REF!</v>
      </c>
      <c r="O241" s="49" t="str">
        <f t="shared" si="10"/>
        <v>#REF!</v>
      </c>
      <c r="P241" s="51" t="str">
        <f t="shared" si="17"/>
        <v>#REF!</v>
      </c>
      <c r="Q241" s="51" t="str">
        <f t="shared" si="11"/>
        <v>#REF!</v>
      </c>
      <c r="R241" s="51" t="str">
        <f t="shared" si="12"/>
        <v>#REF!</v>
      </c>
      <c r="S241" s="51" t="str">
        <f t="shared" si="13"/>
        <v>#REF!</v>
      </c>
      <c r="T241" s="19"/>
      <c r="U241" s="19"/>
      <c r="V241" s="19"/>
      <c r="W241" s="19"/>
      <c r="X241" s="19"/>
      <c r="Y241" s="19"/>
      <c r="Z241" s="19"/>
    </row>
    <row r="242" ht="15.75" customHeight="1">
      <c r="A242" s="19" t="s">
        <v>88</v>
      </c>
      <c r="B242" s="19" t="s">
        <v>11</v>
      </c>
      <c r="C242" s="19" t="s">
        <v>89</v>
      </c>
      <c r="D242" s="19" t="s">
        <v>17</v>
      </c>
      <c r="E242" s="19" t="s">
        <v>18</v>
      </c>
      <c r="F242" s="20">
        <v>84894.93</v>
      </c>
      <c r="G242" s="20">
        <v>12985.02</v>
      </c>
      <c r="H242" s="46">
        <v>0.0</v>
      </c>
      <c r="I242" s="47" t="str">
        <f t="shared" si="4"/>
        <v>#REF!</v>
      </c>
      <c r="J242" s="47" t="str">
        <f t="shared" si="5"/>
        <v>#REF!</v>
      </c>
      <c r="K242" s="47" t="str">
        <f t="shared" si="6"/>
        <v>#REF!</v>
      </c>
      <c r="L242" s="47" t="str">
        <f t="shared" si="7"/>
        <v>#REF!</v>
      </c>
      <c r="M242" s="49" t="str">
        <f t="shared" si="8"/>
        <v>#REF!</v>
      </c>
      <c r="N242" s="49" t="str">
        <f t="shared" si="9"/>
        <v>#REF!</v>
      </c>
      <c r="O242" s="49" t="str">
        <f t="shared" si="10"/>
        <v>#REF!</v>
      </c>
      <c r="P242" s="51" t="str">
        <f t="shared" si="17"/>
        <v>#REF!</v>
      </c>
      <c r="Q242" s="51" t="str">
        <f t="shared" si="11"/>
        <v>#REF!</v>
      </c>
      <c r="R242" s="51" t="str">
        <f t="shared" si="12"/>
        <v>#REF!</v>
      </c>
      <c r="S242" s="51" t="str">
        <f t="shared" si="13"/>
        <v>#REF!</v>
      </c>
      <c r="T242" s="19"/>
      <c r="U242" s="19"/>
      <c r="V242" s="19"/>
      <c r="W242" s="19"/>
      <c r="X242" s="19"/>
      <c r="Y242" s="19"/>
      <c r="Z242" s="19"/>
    </row>
    <row r="243" ht="15.75" customHeight="1">
      <c r="A243" s="19" t="s">
        <v>88</v>
      </c>
      <c r="B243" s="19" t="s">
        <v>11</v>
      </c>
      <c r="C243" s="19" t="s">
        <v>89</v>
      </c>
      <c r="D243" s="19" t="s">
        <v>19</v>
      </c>
      <c r="E243" s="19" t="s">
        <v>20</v>
      </c>
      <c r="F243" s="20">
        <v>0.0</v>
      </c>
      <c r="G243" s="20">
        <v>0.0</v>
      </c>
      <c r="H243" s="46">
        <v>0.0</v>
      </c>
      <c r="I243" s="47" t="str">
        <f t="shared" si="4"/>
        <v>#REF!</v>
      </c>
      <c r="J243" s="47" t="str">
        <f t="shared" si="5"/>
        <v>#REF!</v>
      </c>
      <c r="K243" s="47" t="str">
        <f t="shared" si="6"/>
        <v>#REF!</v>
      </c>
      <c r="L243" s="47" t="str">
        <f t="shared" si="7"/>
        <v>#REF!</v>
      </c>
      <c r="M243" s="49" t="str">
        <f t="shared" si="8"/>
        <v>#REF!</v>
      </c>
      <c r="N243" s="49" t="str">
        <f t="shared" si="9"/>
        <v>#REF!</v>
      </c>
      <c r="O243" s="49" t="str">
        <f t="shared" si="10"/>
        <v>#REF!</v>
      </c>
      <c r="P243" s="51" t="str">
        <f t="shared" si="17"/>
        <v>#REF!</v>
      </c>
      <c r="Q243" s="51" t="str">
        <f t="shared" si="11"/>
        <v>#REF!</v>
      </c>
      <c r="R243" s="51" t="str">
        <f t="shared" si="12"/>
        <v>#REF!</v>
      </c>
      <c r="S243" s="51" t="str">
        <f t="shared" si="13"/>
        <v>#REF!</v>
      </c>
      <c r="T243" s="19"/>
      <c r="U243" s="19"/>
      <c r="V243" s="19"/>
      <c r="W243" s="19"/>
      <c r="X243" s="19"/>
      <c r="Y243" s="19"/>
      <c r="Z243" s="19"/>
    </row>
    <row r="244" ht="15.75" customHeight="1">
      <c r="A244" s="19" t="s">
        <v>88</v>
      </c>
      <c r="B244" s="19" t="s">
        <v>11</v>
      </c>
      <c r="C244" s="19" t="s">
        <v>89</v>
      </c>
      <c r="D244" s="19" t="s">
        <v>21</v>
      </c>
      <c r="E244" s="19" t="s">
        <v>22</v>
      </c>
      <c r="F244" s="20">
        <v>52062.55</v>
      </c>
      <c r="G244" s="20">
        <v>7963.18</v>
      </c>
      <c r="H244" s="46">
        <v>0.0</v>
      </c>
      <c r="I244" s="47" t="str">
        <f t="shared" si="4"/>
        <v>#REF!</v>
      </c>
      <c r="J244" s="47" t="str">
        <f t="shared" si="5"/>
        <v>#REF!</v>
      </c>
      <c r="K244" s="47" t="str">
        <f t="shared" si="6"/>
        <v>#REF!</v>
      </c>
      <c r="L244" s="47" t="str">
        <f t="shared" si="7"/>
        <v>#REF!</v>
      </c>
      <c r="M244" s="49" t="str">
        <f t="shared" si="8"/>
        <v>#REF!</v>
      </c>
      <c r="N244" s="49" t="str">
        <f t="shared" si="9"/>
        <v>#REF!</v>
      </c>
      <c r="O244" s="49" t="str">
        <f t="shared" si="10"/>
        <v>#REF!</v>
      </c>
      <c r="P244" s="51" t="str">
        <f t="shared" si="17"/>
        <v>#REF!</v>
      </c>
      <c r="Q244" s="51" t="str">
        <f t="shared" si="11"/>
        <v>#REF!</v>
      </c>
      <c r="R244" s="51" t="str">
        <f t="shared" si="12"/>
        <v>#REF!</v>
      </c>
      <c r="S244" s="51" t="str">
        <f t="shared" si="13"/>
        <v>#REF!</v>
      </c>
      <c r="T244" s="19"/>
      <c r="U244" s="19"/>
      <c r="V244" s="19"/>
      <c r="W244" s="19"/>
      <c r="X244" s="19"/>
      <c r="Y244" s="19"/>
      <c r="Z244" s="19"/>
    </row>
    <row r="245" ht="15.75" customHeight="1">
      <c r="A245" s="19" t="s">
        <v>90</v>
      </c>
      <c r="B245" s="19" t="s">
        <v>11</v>
      </c>
      <c r="C245" s="19" t="s">
        <v>91</v>
      </c>
      <c r="D245" s="19" t="s">
        <v>13</v>
      </c>
      <c r="E245" s="19" t="s">
        <v>14</v>
      </c>
      <c r="F245" s="20">
        <v>9.652447007E7</v>
      </c>
      <c r="G245" s="20">
        <v>4.222800706E7</v>
      </c>
      <c r="H245" s="46">
        <v>0.0</v>
      </c>
      <c r="I245" s="47" t="str">
        <f t="shared" si="4"/>
        <v>#REF!</v>
      </c>
      <c r="J245" s="47" t="str">
        <f t="shared" si="5"/>
        <v>#REF!</v>
      </c>
      <c r="K245" s="47" t="str">
        <f t="shared" si="6"/>
        <v>#REF!</v>
      </c>
      <c r="L245" s="47" t="str">
        <f t="shared" si="7"/>
        <v>#REF!</v>
      </c>
      <c r="M245" s="49" t="str">
        <f t="shared" si="8"/>
        <v>#REF!</v>
      </c>
      <c r="N245" s="49" t="str">
        <f t="shared" si="9"/>
        <v>#REF!</v>
      </c>
      <c r="O245" s="49" t="str">
        <f t="shared" si="10"/>
        <v>#REF!</v>
      </c>
      <c r="P245" s="51" t="str">
        <f t="shared" si="17"/>
        <v>#REF!</v>
      </c>
      <c r="Q245" s="51" t="str">
        <f t="shared" si="11"/>
        <v>#REF!</v>
      </c>
      <c r="R245" s="51" t="str">
        <f t="shared" si="12"/>
        <v>#REF!</v>
      </c>
      <c r="S245" s="51" t="str">
        <f t="shared" si="13"/>
        <v>#REF!</v>
      </c>
      <c r="T245" s="19"/>
      <c r="U245" s="19"/>
      <c r="V245" s="19"/>
      <c r="W245" s="19"/>
      <c r="X245" s="19"/>
      <c r="Y245" s="19"/>
      <c r="Z245" s="19"/>
    </row>
    <row r="246" ht="15.75" customHeight="1">
      <c r="A246" s="19" t="s">
        <v>90</v>
      </c>
      <c r="B246" s="19" t="s">
        <v>11</v>
      </c>
      <c r="C246" s="19" t="s">
        <v>91</v>
      </c>
      <c r="D246" s="19" t="s">
        <v>15</v>
      </c>
      <c r="E246" s="19" t="s">
        <v>16</v>
      </c>
      <c r="F246" s="20">
        <v>6905821.95</v>
      </c>
      <c r="G246" s="20">
        <v>3021193.47</v>
      </c>
      <c r="H246" s="46">
        <v>0.0</v>
      </c>
      <c r="I246" s="47" t="str">
        <f t="shared" si="4"/>
        <v>#REF!</v>
      </c>
      <c r="J246" s="47" t="str">
        <f t="shared" si="5"/>
        <v>#REF!</v>
      </c>
      <c r="K246" s="47" t="str">
        <f t="shared" si="6"/>
        <v>#REF!</v>
      </c>
      <c r="L246" s="47" t="str">
        <f t="shared" si="7"/>
        <v>#REF!</v>
      </c>
      <c r="M246" s="49" t="str">
        <f t="shared" si="8"/>
        <v>#REF!</v>
      </c>
      <c r="N246" s="49" t="str">
        <f t="shared" si="9"/>
        <v>#REF!</v>
      </c>
      <c r="O246" s="49" t="str">
        <f t="shared" si="10"/>
        <v>#REF!</v>
      </c>
      <c r="P246" s="51" t="str">
        <f t="shared" si="17"/>
        <v>#REF!</v>
      </c>
      <c r="Q246" s="51" t="str">
        <f t="shared" si="11"/>
        <v>#REF!</v>
      </c>
      <c r="R246" s="51" t="str">
        <f t="shared" si="12"/>
        <v>#REF!</v>
      </c>
      <c r="S246" s="51" t="str">
        <f t="shared" si="13"/>
        <v>#REF!</v>
      </c>
      <c r="T246" s="19"/>
      <c r="U246" s="19"/>
      <c r="V246" s="19"/>
      <c r="W246" s="19"/>
      <c r="X246" s="19"/>
      <c r="Y246" s="19"/>
      <c r="Z246" s="19"/>
    </row>
    <row r="247" ht="15.75" customHeight="1">
      <c r="A247" s="19" t="s">
        <v>90</v>
      </c>
      <c r="B247" s="19" t="s">
        <v>11</v>
      </c>
      <c r="C247" s="19" t="s">
        <v>91</v>
      </c>
      <c r="D247" s="19" t="s">
        <v>64</v>
      </c>
      <c r="E247" s="19" t="s">
        <v>65</v>
      </c>
      <c r="F247" s="20">
        <v>391269.76</v>
      </c>
      <c r="G247" s="20">
        <v>171174.65</v>
      </c>
      <c r="H247" s="46">
        <v>0.0</v>
      </c>
      <c r="I247" s="47" t="str">
        <f t="shared" si="4"/>
        <v>#REF!</v>
      </c>
      <c r="J247" s="47" t="str">
        <f t="shared" si="5"/>
        <v>#REF!</v>
      </c>
      <c r="K247" s="47" t="str">
        <f t="shared" si="6"/>
        <v>#REF!</v>
      </c>
      <c r="L247" s="47" t="str">
        <f t="shared" si="7"/>
        <v>#REF!</v>
      </c>
      <c r="M247" s="49" t="str">
        <f t="shared" si="8"/>
        <v>#REF!</v>
      </c>
      <c r="N247" s="49" t="str">
        <f t="shared" si="9"/>
        <v>#REF!</v>
      </c>
      <c r="O247" s="49" t="str">
        <f t="shared" si="10"/>
        <v>#REF!</v>
      </c>
      <c r="P247" s="51" t="str">
        <f t="shared" si="17"/>
        <v>#REF!</v>
      </c>
      <c r="Q247" s="51" t="str">
        <f t="shared" si="11"/>
        <v>#REF!</v>
      </c>
      <c r="R247" s="51" t="str">
        <f t="shared" si="12"/>
        <v>#REF!</v>
      </c>
      <c r="S247" s="51" t="str">
        <f t="shared" si="13"/>
        <v>#REF!</v>
      </c>
      <c r="T247" s="19"/>
      <c r="U247" s="19"/>
      <c r="V247" s="19"/>
      <c r="W247" s="19"/>
      <c r="X247" s="19"/>
      <c r="Y247" s="19"/>
      <c r="Z247" s="19"/>
    </row>
    <row r="248" ht="15.75" customHeight="1">
      <c r="A248" s="19" t="s">
        <v>90</v>
      </c>
      <c r="B248" s="19" t="s">
        <v>11</v>
      </c>
      <c r="C248" s="19" t="s">
        <v>91</v>
      </c>
      <c r="D248" s="19" t="s">
        <v>17</v>
      </c>
      <c r="E248" s="19" t="s">
        <v>18</v>
      </c>
      <c r="F248" s="20">
        <v>646512.4</v>
      </c>
      <c r="G248" s="20">
        <v>282839.47</v>
      </c>
      <c r="H248" s="46">
        <v>0.0</v>
      </c>
      <c r="I248" s="47" t="str">
        <f t="shared" si="4"/>
        <v>#REF!</v>
      </c>
      <c r="J248" s="47" t="str">
        <f t="shared" si="5"/>
        <v>#REF!</v>
      </c>
      <c r="K248" s="47" t="str">
        <f t="shared" si="6"/>
        <v>#REF!</v>
      </c>
      <c r="L248" s="47" t="str">
        <f t="shared" si="7"/>
        <v>#REF!</v>
      </c>
      <c r="M248" s="49" t="str">
        <f t="shared" si="8"/>
        <v>#REF!</v>
      </c>
      <c r="N248" s="49" t="str">
        <f t="shared" si="9"/>
        <v>#REF!</v>
      </c>
      <c r="O248" s="49" t="str">
        <f t="shared" si="10"/>
        <v>#REF!</v>
      </c>
      <c r="P248" s="51" t="str">
        <f t="shared" si="17"/>
        <v>#REF!</v>
      </c>
      <c r="Q248" s="51" t="str">
        <f t="shared" si="11"/>
        <v>#REF!</v>
      </c>
      <c r="R248" s="51" t="str">
        <f t="shared" si="12"/>
        <v>#REF!</v>
      </c>
      <c r="S248" s="51" t="str">
        <f t="shared" si="13"/>
        <v>#REF!</v>
      </c>
      <c r="T248" s="19"/>
      <c r="U248" s="19"/>
      <c r="V248" s="19"/>
      <c r="W248" s="19"/>
      <c r="X248" s="19"/>
      <c r="Y248" s="19"/>
      <c r="Z248" s="19"/>
    </row>
    <row r="249" ht="15.75" customHeight="1">
      <c r="A249" s="19" t="s">
        <v>90</v>
      </c>
      <c r="B249" s="19" t="s">
        <v>11</v>
      </c>
      <c r="C249" s="19" t="s">
        <v>91</v>
      </c>
      <c r="D249" s="19" t="s">
        <v>19</v>
      </c>
      <c r="E249" s="19" t="s">
        <v>20</v>
      </c>
      <c r="F249" s="20">
        <v>77927.28</v>
      </c>
      <c r="G249" s="20">
        <v>34092.01</v>
      </c>
      <c r="H249" s="46">
        <v>0.0</v>
      </c>
      <c r="I249" s="47" t="str">
        <f t="shared" si="4"/>
        <v>#REF!</v>
      </c>
      <c r="J249" s="47" t="str">
        <f t="shared" si="5"/>
        <v>#REF!</v>
      </c>
      <c r="K249" s="47" t="str">
        <f t="shared" si="6"/>
        <v>#REF!</v>
      </c>
      <c r="L249" s="47" t="str">
        <f t="shared" si="7"/>
        <v>#REF!</v>
      </c>
      <c r="M249" s="49" t="str">
        <f t="shared" si="8"/>
        <v>#REF!</v>
      </c>
      <c r="N249" s="49" t="str">
        <f t="shared" si="9"/>
        <v>#REF!</v>
      </c>
      <c r="O249" s="49" t="str">
        <f t="shared" si="10"/>
        <v>#REF!</v>
      </c>
      <c r="P249" s="51" t="str">
        <f t="shared" si="17"/>
        <v>#REF!</v>
      </c>
      <c r="Q249" s="51" t="str">
        <f t="shared" si="11"/>
        <v>#REF!</v>
      </c>
      <c r="R249" s="51" t="str">
        <f t="shared" si="12"/>
        <v>#REF!</v>
      </c>
      <c r="S249" s="51" t="str">
        <f t="shared" si="13"/>
        <v>#REF!</v>
      </c>
      <c r="T249" s="19"/>
      <c r="U249" s="19"/>
      <c r="V249" s="19"/>
      <c r="W249" s="19"/>
      <c r="X249" s="19"/>
      <c r="Y249" s="19"/>
      <c r="Z249" s="19"/>
    </row>
    <row r="250" ht="15.75" customHeight="1">
      <c r="A250" s="19" t="s">
        <v>90</v>
      </c>
      <c r="B250" s="19" t="s">
        <v>11</v>
      </c>
      <c r="C250" s="19" t="s">
        <v>91</v>
      </c>
      <c r="D250" s="19" t="s">
        <v>21</v>
      </c>
      <c r="E250" s="19" t="s">
        <v>22</v>
      </c>
      <c r="F250" s="20">
        <v>951275.51</v>
      </c>
      <c r="G250" s="20">
        <v>416168.76</v>
      </c>
      <c r="H250" s="46">
        <v>0.0</v>
      </c>
      <c r="I250" s="47" t="str">
        <f t="shared" si="4"/>
        <v>#REF!</v>
      </c>
      <c r="J250" s="47" t="str">
        <f t="shared" si="5"/>
        <v>#REF!</v>
      </c>
      <c r="K250" s="47" t="str">
        <f t="shared" si="6"/>
        <v>#REF!</v>
      </c>
      <c r="L250" s="47" t="str">
        <f t="shared" si="7"/>
        <v>#REF!</v>
      </c>
      <c r="M250" s="49" t="str">
        <f t="shared" si="8"/>
        <v>#REF!</v>
      </c>
      <c r="N250" s="49" t="str">
        <f t="shared" si="9"/>
        <v>#REF!</v>
      </c>
      <c r="O250" s="49" t="str">
        <f t="shared" si="10"/>
        <v>#REF!</v>
      </c>
      <c r="P250" s="51" t="str">
        <f t="shared" si="17"/>
        <v>#REF!</v>
      </c>
      <c r="Q250" s="51" t="str">
        <f t="shared" si="11"/>
        <v>#REF!</v>
      </c>
      <c r="R250" s="51" t="str">
        <f t="shared" si="12"/>
        <v>#REF!</v>
      </c>
      <c r="S250" s="51" t="str">
        <f t="shared" si="13"/>
        <v>#REF!</v>
      </c>
      <c r="T250" s="19"/>
      <c r="U250" s="19"/>
      <c r="V250" s="19"/>
      <c r="W250" s="19"/>
      <c r="X250" s="19"/>
      <c r="Y250" s="19"/>
      <c r="Z250" s="19"/>
    </row>
    <row r="251" ht="15.75" customHeight="1">
      <c r="A251" s="19" t="s">
        <v>90</v>
      </c>
      <c r="B251" s="19" t="s">
        <v>11</v>
      </c>
      <c r="C251" s="19" t="s">
        <v>91</v>
      </c>
      <c r="D251" s="19" t="s">
        <v>58</v>
      </c>
      <c r="E251" s="19" t="s">
        <v>59</v>
      </c>
      <c r="F251" s="20">
        <v>5463775.03</v>
      </c>
      <c r="G251" s="20">
        <v>2390319.58</v>
      </c>
      <c r="H251" s="46">
        <v>0.0</v>
      </c>
      <c r="I251" s="47" t="str">
        <f t="shared" si="4"/>
        <v>#REF!</v>
      </c>
      <c r="J251" s="47" t="str">
        <f t="shared" si="5"/>
        <v>#REF!</v>
      </c>
      <c r="K251" s="47" t="str">
        <f t="shared" si="6"/>
        <v>#REF!</v>
      </c>
      <c r="L251" s="47" t="str">
        <f t="shared" si="7"/>
        <v>#REF!</v>
      </c>
      <c r="M251" s="49" t="str">
        <f t="shared" si="8"/>
        <v>#REF!</v>
      </c>
      <c r="N251" s="49" t="str">
        <f t="shared" si="9"/>
        <v>#REF!</v>
      </c>
      <c r="O251" s="49" t="str">
        <f t="shared" si="10"/>
        <v>#REF!</v>
      </c>
      <c r="P251" s="51" t="str">
        <f t="shared" si="17"/>
        <v>#REF!</v>
      </c>
      <c r="Q251" s="51" t="str">
        <f t="shared" si="11"/>
        <v>#REF!</v>
      </c>
      <c r="R251" s="51" t="str">
        <f t="shared" si="12"/>
        <v>#REF!</v>
      </c>
      <c r="S251" s="51" t="str">
        <f t="shared" si="13"/>
        <v>#REF!</v>
      </c>
      <c r="T251" s="19"/>
      <c r="U251" s="19"/>
      <c r="V251" s="19"/>
      <c r="W251" s="19"/>
      <c r="X251" s="19"/>
      <c r="Y251" s="19"/>
      <c r="Z251" s="19"/>
    </row>
    <row r="252" ht="15.75" customHeight="1">
      <c r="A252" s="19" t="s">
        <v>92</v>
      </c>
      <c r="B252" s="19" t="s">
        <v>11</v>
      </c>
      <c r="C252" s="19" t="s">
        <v>93</v>
      </c>
      <c r="D252" s="19" t="s">
        <v>13</v>
      </c>
      <c r="E252" s="19" t="s">
        <v>14</v>
      </c>
      <c r="F252" s="20">
        <v>2.491657089E7</v>
      </c>
      <c r="G252" s="20">
        <v>1.965328467E7</v>
      </c>
      <c r="H252" s="46">
        <v>0.0</v>
      </c>
      <c r="I252" s="47" t="str">
        <f t="shared" si="4"/>
        <v>#REF!</v>
      </c>
      <c r="J252" s="47" t="str">
        <f t="shared" si="5"/>
        <v>#REF!</v>
      </c>
      <c r="K252" s="47" t="str">
        <f t="shared" si="6"/>
        <v>#REF!</v>
      </c>
      <c r="L252" s="47" t="str">
        <f t="shared" si="7"/>
        <v>#REF!</v>
      </c>
      <c r="M252" s="49" t="str">
        <f t="shared" si="8"/>
        <v>#REF!</v>
      </c>
      <c r="N252" s="49" t="str">
        <f t="shared" si="9"/>
        <v>#REF!</v>
      </c>
      <c r="O252" s="49" t="str">
        <f t="shared" si="10"/>
        <v>#REF!</v>
      </c>
      <c r="P252" s="51" t="str">
        <f t="shared" si="17"/>
        <v>#REF!</v>
      </c>
      <c r="Q252" s="51" t="str">
        <f t="shared" si="11"/>
        <v>#REF!</v>
      </c>
      <c r="R252" s="51" t="str">
        <f t="shared" si="12"/>
        <v>#REF!</v>
      </c>
      <c r="S252" s="51" t="str">
        <f t="shared" si="13"/>
        <v>#REF!</v>
      </c>
      <c r="T252" s="19"/>
      <c r="U252" s="19"/>
      <c r="V252" s="19"/>
      <c r="W252" s="19"/>
      <c r="X252" s="19"/>
      <c r="Y252" s="19"/>
      <c r="Z252" s="19"/>
    </row>
    <row r="253" ht="15.75" customHeight="1">
      <c r="A253" s="19" t="s">
        <v>92</v>
      </c>
      <c r="B253" s="19" t="s">
        <v>11</v>
      </c>
      <c r="C253" s="19" t="s">
        <v>93</v>
      </c>
      <c r="D253" s="19" t="s">
        <v>64</v>
      </c>
      <c r="E253" s="19" t="s">
        <v>65</v>
      </c>
      <c r="F253" s="20">
        <v>432307.17</v>
      </c>
      <c r="G253" s="20">
        <v>340988.16</v>
      </c>
      <c r="H253" s="46">
        <v>0.0</v>
      </c>
      <c r="I253" s="47" t="str">
        <f t="shared" si="4"/>
        <v>#REF!</v>
      </c>
      <c r="J253" s="47" t="str">
        <f t="shared" si="5"/>
        <v>#REF!</v>
      </c>
      <c r="K253" s="47" t="str">
        <f t="shared" si="6"/>
        <v>#REF!</v>
      </c>
      <c r="L253" s="47" t="str">
        <f t="shared" si="7"/>
        <v>#REF!</v>
      </c>
      <c r="M253" s="49" t="str">
        <f t="shared" si="8"/>
        <v>#REF!</v>
      </c>
      <c r="N253" s="49" t="str">
        <f t="shared" si="9"/>
        <v>#REF!</v>
      </c>
      <c r="O253" s="49" t="str">
        <f t="shared" si="10"/>
        <v>#REF!</v>
      </c>
      <c r="P253" s="51" t="str">
        <f t="shared" si="17"/>
        <v>#REF!</v>
      </c>
      <c r="Q253" s="51" t="str">
        <f t="shared" si="11"/>
        <v>#REF!</v>
      </c>
      <c r="R253" s="51" t="str">
        <f t="shared" si="12"/>
        <v>#REF!</v>
      </c>
      <c r="S253" s="51" t="str">
        <f t="shared" si="13"/>
        <v>#REF!</v>
      </c>
      <c r="T253" s="19"/>
      <c r="U253" s="19"/>
      <c r="V253" s="19"/>
      <c r="W253" s="19"/>
      <c r="X253" s="19"/>
      <c r="Y253" s="19"/>
      <c r="Z253" s="19"/>
    </row>
    <row r="254" ht="15.75" customHeight="1">
      <c r="A254" s="19" t="s">
        <v>92</v>
      </c>
      <c r="B254" s="19" t="s">
        <v>11</v>
      </c>
      <c r="C254" s="19" t="s">
        <v>93</v>
      </c>
      <c r="D254" s="19" t="s">
        <v>17</v>
      </c>
      <c r="E254" s="19" t="s">
        <v>18</v>
      </c>
      <c r="F254" s="20">
        <v>107985.21</v>
      </c>
      <c r="G254" s="20">
        <v>85174.81</v>
      </c>
      <c r="H254" s="46">
        <v>0.0</v>
      </c>
      <c r="I254" s="47" t="str">
        <f t="shared" si="4"/>
        <v>#REF!</v>
      </c>
      <c r="J254" s="47" t="str">
        <f t="shared" si="5"/>
        <v>#REF!</v>
      </c>
      <c r="K254" s="47" t="str">
        <f t="shared" si="6"/>
        <v>#REF!</v>
      </c>
      <c r="L254" s="47" t="str">
        <f t="shared" si="7"/>
        <v>#REF!</v>
      </c>
      <c r="M254" s="49" t="str">
        <f t="shared" si="8"/>
        <v>#REF!</v>
      </c>
      <c r="N254" s="49" t="str">
        <f t="shared" si="9"/>
        <v>#REF!</v>
      </c>
      <c r="O254" s="49" t="str">
        <f t="shared" si="10"/>
        <v>#REF!</v>
      </c>
      <c r="P254" s="51" t="str">
        <f t="shared" si="17"/>
        <v>#REF!</v>
      </c>
      <c r="Q254" s="51" t="str">
        <f t="shared" si="11"/>
        <v>#REF!</v>
      </c>
      <c r="R254" s="51" t="str">
        <f t="shared" si="12"/>
        <v>#REF!</v>
      </c>
      <c r="S254" s="51" t="str">
        <f t="shared" si="13"/>
        <v>#REF!</v>
      </c>
      <c r="T254" s="19"/>
      <c r="U254" s="19"/>
      <c r="V254" s="19"/>
      <c r="W254" s="19"/>
      <c r="X254" s="19"/>
      <c r="Y254" s="19"/>
      <c r="Z254" s="19"/>
    </row>
    <row r="255" ht="15.75" customHeight="1">
      <c r="A255" s="19" t="s">
        <v>92</v>
      </c>
      <c r="B255" s="19" t="s">
        <v>11</v>
      </c>
      <c r="C255" s="19" t="s">
        <v>93</v>
      </c>
      <c r="D255" s="19" t="s">
        <v>19</v>
      </c>
      <c r="E255" s="19" t="s">
        <v>20</v>
      </c>
      <c r="F255" s="20">
        <v>0.0</v>
      </c>
      <c r="G255" s="20">
        <v>0.0</v>
      </c>
      <c r="H255" s="46">
        <v>0.0</v>
      </c>
      <c r="I255" s="47" t="str">
        <f t="shared" si="4"/>
        <v>#REF!</v>
      </c>
      <c r="J255" s="47" t="str">
        <f t="shared" si="5"/>
        <v>#REF!</v>
      </c>
      <c r="K255" s="47" t="str">
        <f t="shared" si="6"/>
        <v>#REF!</v>
      </c>
      <c r="L255" s="47" t="str">
        <f t="shared" si="7"/>
        <v>#REF!</v>
      </c>
      <c r="M255" s="49" t="str">
        <f t="shared" si="8"/>
        <v>#REF!</v>
      </c>
      <c r="N255" s="49" t="str">
        <f t="shared" si="9"/>
        <v>#REF!</v>
      </c>
      <c r="O255" s="49" t="str">
        <f t="shared" si="10"/>
        <v>#REF!</v>
      </c>
      <c r="P255" s="51" t="str">
        <f t="shared" si="17"/>
        <v>#REF!</v>
      </c>
      <c r="Q255" s="51" t="str">
        <f t="shared" si="11"/>
        <v>#REF!</v>
      </c>
      <c r="R255" s="51" t="str">
        <f t="shared" si="12"/>
        <v>#REF!</v>
      </c>
      <c r="S255" s="51" t="str">
        <f t="shared" si="13"/>
        <v>#REF!</v>
      </c>
      <c r="T255" s="19"/>
      <c r="U255" s="19"/>
      <c r="V255" s="19"/>
      <c r="W255" s="19"/>
      <c r="X255" s="19"/>
      <c r="Y255" s="19"/>
      <c r="Z255" s="19"/>
    </row>
    <row r="256" ht="15.75" customHeight="1">
      <c r="A256" s="19" t="s">
        <v>92</v>
      </c>
      <c r="B256" s="19" t="s">
        <v>11</v>
      </c>
      <c r="C256" s="19" t="s">
        <v>93</v>
      </c>
      <c r="D256" s="19" t="s">
        <v>21</v>
      </c>
      <c r="E256" s="19" t="s">
        <v>22</v>
      </c>
      <c r="F256" s="20">
        <v>145491.02</v>
      </c>
      <c r="G256" s="20">
        <v>114758.02</v>
      </c>
      <c r="H256" s="46">
        <v>0.0</v>
      </c>
      <c r="I256" s="47" t="str">
        <f t="shared" si="4"/>
        <v>#REF!</v>
      </c>
      <c r="J256" s="47" t="str">
        <f t="shared" si="5"/>
        <v>#REF!</v>
      </c>
      <c r="K256" s="47" t="str">
        <f t="shared" si="6"/>
        <v>#REF!</v>
      </c>
      <c r="L256" s="47" t="str">
        <f t="shared" si="7"/>
        <v>#REF!</v>
      </c>
      <c r="M256" s="49" t="str">
        <f t="shared" si="8"/>
        <v>#REF!</v>
      </c>
      <c r="N256" s="49" t="str">
        <f t="shared" si="9"/>
        <v>#REF!</v>
      </c>
      <c r="O256" s="49" t="str">
        <f t="shared" si="10"/>
        <v>#REF!</v>
      </c>
      <c r="P256" s="51" t="str">
        <f t="shared" si="17"/>
        <v>#REF!</v>
      </c>
      <c r="Q256" s="51" t="str">
        <f t="shared" si="11"/>
        <v>#REF!</v>
      </c>
      <c r="R256" s="51" t="str">
        <f t="shared" si="12"/>
        <v>#REF!</v>
      </c>
      <c r="S256" s="51" t="str">
        <f t="shared" si="13"/>
        <v>#REF!</v>
      </c>
      <c r="T256" s="19"/>
      <c r="U256" s="19"/>
      <c r="V256" s="19"/>
      <c r="W256" s="19"/>
      <c r="X256" s="19"/>
      <c r="Y256" s="19"/>
      <c r="Z256" s="19"/>
    </row>
    <row r="257" ht="15.75" customHeight="1">
      <c r="A257" s="19" t="s">
        <v>92</v>
      </c>
      <c r="B257" s="19" t="s">
        <v>11</v>
      </c>
      <c r="C257" s="19" t="s">
        <v>93</v>
      </c>
      <c r="D257" s="19" t="s">
        <v>39</v>
      </c>
      <c r="E257" s="19" t="s">
        <v>40</v>
      </c>
      <c r="F257" s="20">
        <v>5561117.71</v>
      </c>
      <c r="G257" s="20">
        <v>4386407.34</v>
      </c>
      <c r="H257" s="46">
        <v>0.0</v>
      </c>
      <c r="I257" s="47" t="str">
        <f t="shared" si="4"/>
        <v>#REF!</v>
      </c>
      <c r="J257" s="47" t="str">
        <f t="shared" si="5"/>
        <v>#REF!</v>
      </c>
      <c r="K257" s="47" t="str">
        <f t="shared" si="6"/>
        <v>#REF!</v>
      </c>
      <c r="L257" s="47" t="str">
        <f t="shared" si="7"/>
        <v>#REF!</v>
      </c>
      <c r="M257" s="49" t="str">
        <f t="shared" si="8"/>
        <v>#REF!</v>
      </c>
      <c r="N257" s="49" t="str">
        <f t="shared" si="9"/>
        <v>#REF!</v>
      </c>
      <c r="O257" s="49" t="str">
        <f t="shared" si="10"/>
        <v>#REF!</v>
      </c>
      <c r="P257" s="51" t="str">
        <f t="shared" si="17"/>
        <v>#REF!</v>
      </c>
      <c r="Q257" s="51" t="str">
        <f t="shared" si="11"/>
        <v>#REF!</v>
      </c>
      <c r="R257" s="51" t="str">
        <f t="shared" si="12"/>
        <v>#REF!</v>
      </c>
      <c r="S257" s="51" t="str">
        <f t="shared" si="13"/>
        <v>#REF!</v>
      </c>
      <c r="T257" s="19"/>
      <c r="U257" s="19"/>
      <c r="V257" s="19"/>
      <c r="W257" s="19"/>
      <c r="X257" s="19"/>
      <c r="Y257" s="19"/>
      <c r="Z257" s="19"/>
    </row>
    <row r="258" ht="15.75" customHeight="1">
      <c r="A258" s="19" t="s">
        <v>94</v>
      </c>
      <c r="B258" s="19" t="s">
        <v>11</v>
      </c>
      <c r="C258" s="19" t="s">
        <v>95</v>
      </c>
      <c r="D258" s="19" t="s">
        <v>13</v>
      </c>
      <c r="E258" s="19" t="s">
        <v>14</v>
      </c>
      <c r="F258" s="20">
        <v>4409219.95</v>
      </c>
      <c r="G258" s="20">
        <v>407822.08</v>
      </c>
      <c r="H258" s="46">
        <v>0.0</v>
      </c>
      <c r="I258" s="47" t="str">
        <f t="shared" si="4"/>
        <v>#REF!</v>
      </c>
      <c r="J258" s="47" t="str">
        <f t="shared" si="5"/>
        <v>#REF!</v>
      </c>
      <c r="K258" s="47" t="str">
        <f t="shared" si="6"/>
        <v>#REF!</v>
      </c>
      <c r="L258" s="47" t="str">
        <f t="shared" si="7"/>
        <v>#REF!</v>
      </c>
      <c r="M258" s="49" t="str">
        <f t="shared" si="8"/>
        <v>#REF!</v>
      </c>
      <c r="N258" s="49" t="str">
        <f t="shared" si="9"/>
        <v>#REF!</v>
      </c>
      <c r="O258" s="49" t="str">
        <f t="shared" si="10"/>
        <v>#REF!</v>
      </c>
      <c r="P258" s="51" t="str">
        <f t="shared" si="17"/>
        <v>#REF!</v>
      </c>
      <c r="Q258" s="51" t="str">
        <f t="shared" si="11"/>
        <v>#REF!</v>
      </c>
      <c r="R258" s="51" t="str">
        <f t="shared" si="12"/>
        <v>#REF!</v>
      </c>
      <c r="S258" s="51" t="str">
        <f t="shared" si="13"/>
        <v>#REF!</v>
      </c>
      <c r="T258" s="19"/>
      <c r="U258" s="19"/>
      <c r="V258" s="19"/>
      <c r="W258" s="19"/>
      <c r="X258" s="19"/>
      <c r="Y258" s="19"/>
      <c r="Z258" s="19"/>
    </row>
    <row r="259" ht="15.75" customHeight="1">
      <c r="A259" s="19" t="s">
        <v>94</v>
      </c>
      <c r="B259" s="19" t="s">
        <v>11</v>
      </c>
      <c r="C259" s="19" t="s">
        <v>95</v>
      </c>
      <c r="D259" s="19" t="s">
        <v>17</v>
      </c>
      <c r="E259" s="19" t="s">
        <v>18</v>
      </c>
      <c r="F259" s="20">
        <v>77021.81</v>
      </c>
      <c r="G259" s="20">
        <v>7123.98</v>
      </c>
      <c r="H259" s="46">
        <v>0.0</v>
      </c>
      <c r="I259" s="47" t="str">
        <f t="shared" si="4"/>
        <v>#REF!</v>
      </c>
      <c r="J259" s="47" t="str">
        <f t="shared" si="5"/>
        <v>#REF!</v>
      </c>
      <c r="K259" s="47" t="str">
        <f t="shared" si="6"/>
        <v>#REF!</v>
      </c>
      <c r="L259" s="47" t="str">
        <f t="shared" si="7"/>
        <v>#REF!</v>
      </c>
      <c r="M259" s="49" t="str">
        <f t="shared" si="8"/>
        <v>#REF!</v>
      </c>
      <c r="N259" s="49" t="str">
        <f t="shared" si="9"/>
        <v>#REF!</v>
      </c>
      <c r="O259" s="49" t="str">
        <f t="shared" si="10"/>
        <v>#REF!</v>
      </c>
      <c r="P259" s="51" t="str">
        <f t="shared" si="17"/>
        <v>#REF!</v>
      </c>
      <c r="Q259" s="51" t="str">
        <f t="shared" si="11"/>
        <v>#REF!</v>
      </c>
      <c r="R259" s="51" t="str">
        <f t="shared" si="12"/>
        <v>#REF!</v>
      </c>
      <c r="S259" s="51" t="str">
        <f t="shared" si="13"/>
        <v>#REF!</v>
      </c>
      <c r="T259" s="19"/>
      <c r="U259" s="19"/>
      <c r="V259" s="19"/>
      <c r="W259" s="19"/>
      <c r="X259" s="19"/>
      <c r="Y259" s="19"/>
      <c r="Z259" s="19"/>
    </row>
    <row r="260" ht="15.75" customHeight="1">
      <c r="A260" s="19" t="s">
        <v>94</v>
      </c>
      <c r="B260" s="19" t="s">
        <v>11</v>
      </c>
      <c r="C260" s="19" t="s">
        <v>95</v>
      </c>
      <c r="D260" s="19" t="s">
        <v>19</v>
      </c>
      <c r="E260" s="19" t="s">
        <v>20</v>
      </c>
      <c r="F260" s="20">
        <v>0.0</v>
      </c>
      <c r="G260" s="20">
        <v>0.0</v>
      </c>
      <c r="H260" s="46">
        <v>0.0</v>
      </c>
      <c r="I260" s="47" t="str">
        <f t="shared" si="4"/>
        <v>#REF!</v>
      </c>
      <c r="J260" s="47" t="str">
        <f t="shared" si="5"/>
        <v>#REF!</v>
      </c>
      <c r="K260" s="47" t="str">
        <f t="shared" si="6"/>
        <v>#REF!</v>
      </c>
      <c r="L260" s="47" t="str">
        <f t="shared" si="7"/>
        <v>#REF!</v>
      </c>
      <c r="M260" s="49" t="str">
        <f t="shared" si="8"/>
        <v>#REF!</v>
      </c>
      <c r="N260" s="49" t="str">
        <f t="shared" si="9"/>
        <v>#REF!</v>
      </c>
      <c r="O260" s="49" t="str">
        <f t="shared" si="10"/>
        <v>#REF!</v>
      </c>
      <c r="P260" s="51" t="str">
        <f t="shared" si="17"/>
        <v>#REF!</v>
      </c>
      <c r="Q260" s="51" t="str">
        <f t="shared" si="11"/>
        <v>#REF!</v>
      </c>
      <c r="R260" s="51" t="str">
        <f t="shared" si="12"/>
        <v>#REF!</v>
      </c>
      <c r="S260" s="51" t="str">
        <f t="shared" si="13"/>
        <v>#REF!</v>
      </c>
      <c r="T260" s="19"/>
      <c r="U260" s="19"/>
      <c r="V260" s="19"/>
      <c r="W260" s="19"/>
      <c r="X260" s="19"/>
      <c r="Y260" s="19"/>
      <c r="Z260" s="19"/>
    </row>
    <row r="261" ht="15.75" customHeight="1">
      <c r="A261" s="19" t="s">
        <v>94</v>
      </c>
      <c r="B261" s="19" t="s">
        <v>11</v>
      </c>
      <c r="C261" s="19" t="s">
        <v>95</v>
      </c>
      <c r="D261" s="19" t="s">
        <v>21</v>
      </c>
      <c r="E261" s="19" t="s">
        <v>22</v>
      </c>
      <c r="F261" s="20">
        <v>27385.24</v>
      </c>
      <c r="G261" s="20">
        <v>2532.94</v>
      </c>
      <c r="H261" s="46">
        <v>0.0</v>
      </c>
      <c r="I261" s="47" t="str">
        <f t="shared" si="4"/>
        <v>#REF!</v>
      </c>
      <c r="J261" s="47" t="str">
        <f t="shared" si="5"/>
        <v>#REF!</v>
      </c>
      <c r="K261" s="47" t="str">
        <f t="shared" si="6"/>
        <v>#REF!</v>
      </c>
      <c r="L261" s="47" t="str">
        <f t="shared" si="7"/>
        <v>#REF!</v>
      </c>
      <c r="M261" s="49" t="str">
        <f t="shared" si="8"/>
        <v>#REF!</v>
      </c>
      <c r="N261" s="49" t="str">
        <f t="shared" si="9"/>
        <v>#REF!</v>
      </c>
      <c r="O261" s="49" t="str">
        <f t="shared" si="10"/>
        <v>#REF!</v>
      </c>
      <c r="P261" s="51" t="str">
        <f t="shared" si="17"/>
        <v>#REF!</v>
      </c>
      <c r="Q261" s="51" t="str">
        <f t="shared" si="11"/>
        <v>#REF!</v>
      </c>
      <c r="R261" s="51" t="str">
        <f t="shared" si="12"/>
        <v>#REF!</v>
      </c>
      <c r="S261" s="51" t="str">
        <f t="shared" si="13"/>
        <v>#REF!</v>
      </c>
      <c r="T261" s="19"/>
      <c r="U261" s="19"/>
      <c r="V261" s="19"/>
      <c r="W261" s="19"/>
      <c r="X261" s="19"/>
      <c r="Y261" s="19"/>
      <c r="Z261" s="19"/>
    </row>
    <row r="262" ht="15.75" customHeight="1">
      <c r="A262" s="19" t="s">
        <v>96</v>
      </c>
      <c r="B262" s="19" t="s">
        <v>11</v>
      </c>
      <c r="C262" s="19" t="s">
        <v>97</v>
      </c>
      <c r="D262" s="19" t="s">
        <v>13</v>
      </c>
      <c r="E262" s="19" t="s">
        <v>14</v>
      </c>
      <c r="F262" s="20">
        <v>1.7213247179E8</v>
      </c>
      <c r="G262" s="20">
        <v>7711708.67</v>
      </c>
      <c r="H262" s="46">
        <v>0.0</v>
      </c>
      <c r="I262" s="47" t="str">
        <f t="shared" si="4"/>
        <v>#REF!</v>
      </c>
      <c r="J262" s="47" t="str">
        <f t="shared" si="5"/>
        <v>#REF!</v>
      </c>
      <c r="K262" s="47" t="str">
        <f t="shared" si="6"/>
        <v>#REF!</v>
      </c>
      <c r="L262" s="47" t="str">
        <f t="shared" si="7"/>
        <v>#REF!</v>
      </c>
      <c r="M262" s="49" t="str">
        <f t="shared" si="8"/>
        <v>#REF!</v>
      </c>
      <c r="N262" s="49" t="str">
        <f t="shared" si="9"/>
        <v>#REF!</v>
      </c>
      <c r="O262" s="49" t="str">
        <f t="shared" si="10"/>
        <v>#REF!</v>
      </c>
      <c r="P262" s="51" t="str">
        <f t="shared" si="17"/>
        <v>#REF!</v>
      </c>
      <c r="Q262" s="51" t="str">
        <f t="shared" si="11"/>
        <v>#REF!</v>
      </c>
      <c r="R262" s="51" t="str">
        <f t="shared" si="12"/>
        <v>#REF!</v>
      </c>
      <c r="S262" s="51" t="str">
        <f t="shared" si="13"/>
        <v>#REF!</v>
      </c>
      <c r="T262" s="19"/>
      <c r="U262" s="19"/>
      <c r="V262" s="19"/>
      <c r="W262" s="19"/>
      <c r="X262" s="19"/>
      <c r="Y262" s="19"/>
      <c r="Z262" s="19"/>
    </row>
    <row r="263" ht="15.75" customHeight="1">
      <c r="A263" s="19" t="s">
        <v>96</v>
      </c>
      <c r="B263" s="19" t="s">
        <v>11</v>
      </c>
      <c r="C263" s="19" t="s">
        <v>97</v>
      </c>
      <c r="D263" s="19" t="s">
        <v>15</v>
      </c>
      <c r="E263" s="19" t="s">
        <v>16</v>
      </c>
      <c r="F263" s="20">
        <v>5.50199201E7</v>
      </c>
      <c r="G263" s="20">
        <v>2464948.02</v>
      </c>
      <c r="H263" s="46">
        <v>0.0</v>
      </c>
      <c r="I263" s="47" t="str">
        <f t="shared" si="4"/>
        <v>#REF!</v>
      </c>
      <c r="J263" s="47" t="str">
        <f t="shared" si="5"/>
        <v>#REF!</v>
      </c>
      <c r="K263" s="47" t="str">
        <f t="shared" si="6"/>
        <v>#REF!</v>
      </c>
      <c r="L263" s="47" t="str">
        <f t="shared" si="7"/>
        <v>#REF!</v>
      </c>
      <c r="M263" s="49" t="str">
        <f t="shared" si="8"/>
        <v>#REF!</v>
      </c>
      <c r="N263" s="49" t="str">
        <f t="shared" si="9"/>
        <v>#REF!</v>
      </c>
      <c r="O263" s="49" t="str">
        <f t="shared" si="10"/>
        <v>#REF!</v>
      </c>
      <c r="P263" s="51" t="str">
        <f t="shared" si="17"/>
        <v>#REF!</v>
      </c>
      <c r="Q263" s="51" t="str">
        <f t="shared" si="11"/>
        <v>#REF!</v>
      </c>
      <c r="R263" s="51" t="str">
        <f t="shared" si="12"/>
        <v>#REF!</v>
      </c>
      <c r="S263" s="51" t="str">
        <f t="shared" si="13"/>
        <v>#REF!</v>
      </c>
      <c r="T263" s="19"/>
      <c r="U263" s="19"/>
      <c r="V263" s="19"/>
      <c r="W263" s="19"/>
      <c r="X263" s="19"/>
      <c r="Y263" s="19"/>
      <c r="Z263" s="19"/>
    </row>
    <row r="264" ht="15.75" customHeight="1">
      <c r="A264" s="19" t="s">
        <v>96</v>
      </c>
      <c r="B264" s="19" t="s">
        <v>11</v>
      </c>
      <c r="C264" s="19" t="s">
        <v>97</v>
      </c>
      <c r="D264" s="19" t="s">
        <v>56</v>
      </c>
      <c r="E264" s="19" t="s">
        <v>57</v>
      </c>
      <c r="F264" s="20">
        <v>1.335676382E7</v>
      </c>
      <c r="G264" s="20">
        <v>598396.52</v>
      </c>
      <c r="H264" s="46">
        <v>0.0</v>
      </c>
      <c r="I264" s="47" t="str">
        <f t="shared" si="4"/>
        <v>#REF!</v>
      </c>
      <c r="J264" s="47" t="str">
        <f t="shared" si="5"/>
        <v>#REF!</v>
      </c>
      <c r="K264" s="47" t="str">
        <f t="shared" si="6"/>
        <v>#REF!</v>
      </c>
      <c r="L264" s="47" t="str">
        <f t="shared" si="7"/>
        <v>#REF!</v>
      </c>
      <c r="M264" s="49" t="str">
        <f t="shared" si="8"/>
        <v>#REF!</v>
      </c>
      <c r="N264" s="49" t="str">
        <f t="shared" si="9"/>
        <v>#REF!</v>
      </c>
      <c r="O264" s="49" t="str">
        <f t="shared" si="10"/>
        <v>#REF!</v>
      </c>
      <c r="P264" s="51" t="str">
        <f t="shared" si="17"/>
        <v>#REF!</v>
      </c>
      <c r="Q264" s="51" t="str">
        <f t="shared" si="11"/>
        <v>#REF!</v>
      </c>
      <c r="R264" s="51" t="str">
        <f t="shared" si="12"/>
        <v>#REF!</v>
      </c>
      <c r="S264" s="51" t="str">
        <f t="shared" si="13"/>
        <v>#REF!</v>
      </c>
      <c r="T264" s="19"/>
      <c r="U264" s="19"/>
      <c r="V264" s="19"/>
      <c r="W264" s="19"/>
      <c r="X264" s="19"/>
      <c r="Y264" s="19"/>
      <c r="Z264" s="19"/>
    </row>
    <row r="265" ht="15.75" customHeight="1">
      <c r="A265" s="19" t="s">
        <v>96</v>
      </c>
      <c r="B265" s="19" t="s">
        <v>11</v>
      </c>
      <c r="C265" s="19" t="s">
        <v>97</v>
      </c>
      <c r="D265" s="19" t="s">
        <v>33</v>
      </c>
      <c r="E265" s="19" t="s">
        <v>34</v>
      </c>
      <c r="F265" s="20">
        <v>5259.39</v>
      </c>
      <c r="G265" s="20">
        <v>235.63</v>
      </c>
      <c r="H265" s="46">
        <v>0.0</v>
      </c>
      <c r="I265" s="47" t="str">
        <f t="shared" si="4"/>
        <v>#REF!</v>
      </c>
      <c r="J265" s="47" t="str">
        <f t="shared" si="5"/>
        <v>#REF!</v>
      </c>
      <c r="K265" s="47" t="str">
        <f t="shared" si="6"/>
        <v>#REF!</v>
      </c>
      <c r="L265" s="47" t="str">
        <f t="shared" si="7"/>
        <v>#REF!</v>
      </c>
      <c r="M265" s="49" t="str">
        <f t="shared" si="8"/>
        <v>#REF!</v>
      </c>
      <c r="N265" s="49" t="str">
        <f t="shared" si="9"/>
        <v>#REF!</v>
      </c>
      <c r="O265" s="49" t="str">
        <f t="shared" si="10"/>
        <v>#REF!</v>
      </c>
      <c r="P265" s="51" t="str">
        <f t="shared" si="17"/>
        <v>#REF!</v>
      </c>
      <c r="Q265" s="51" t="str">
        <f t="shared" si="11"/>
        <v>#REF!</v>
      </c>
      <c r="R265" s="51" t="str">
        <f t="shared" si="12"/>
        <v>#REF!</v>
      </c>
      <c r="S265" s="51" t="str">
        <f t="shared" si="13"/>
        <v>#REF!</v>
      </c>
      <c r="T265" s="19"/>
      <c r="U265" s="19"/>
      <c r="V265" s="19"/>
      <c r="W265" s="19"/>
      <c r="X265" s="19"/>
      <c r="Y265" s="19"/>
      <c r="Z265" s="19"/>
    </row>
    <row r="266" ht="15.75" customHeight="1">
      <c r="A266" s="19" t="s">
        <v>96</v>
      </c>
      <c r="B266" s="19" t="s">
        <v>11</v>
      </c>
      <c r="C266" s="19" t="s">
        <v>97</v>
      </c>
      <c r="D266" s="19" t="s">
        <v>17</v>
      </c>
      <c r="E266" s="19" t="s">
        <v>18</v>
      </c>
      <c r="F266" s="20">
        <v>1.515937475E7</v>
      </c>
      <c r="G266" s="20">
        <v>679155.31</v>
      </c>
      <c r="H266" s="46">
        <v>0.0</v>
      </c>
      <c r="I266" s="47" t="str">
        <f t="shared" si="4"/>
        <v>#REF!</v>
      </c>
      <c r="J266" s="47" t="str">
        <f t="shared" si="5"/>
        <v>#REF!</v>
      </c>
      <c r="K266" s="47" t="str">
        <f t="shared" si="6"/>
        <v>#REF!</v>
      </c>
      <c r="L266" s="47" t="str">
        <f t="shared" si="7"/>
        <v>#REF!</v>
      </c>
      <c r="M266" s="49" t="str">
        <f t="shared" si="8"/>
        <v>#REF!</v>
      </c>
      <c r="N266" s="49" t="str">
        <f t="shared" si="9"/>
        <v>#REF!</v>
      </c>
      <c r="O266" s="49" t="str">
        <f t="shared" si="10"/>
        <v>#REF!</v>
      </c>
      <c r="P266" s="51" t="str">
        <f t="shared" si="17"/>
        <v>#REF!</v>
      </c>
      <c r="Q266" s="51" t="str">
        <f t="shared" si="11"/>
        <v>#REF!</v>
      </c>
      <c r="R266" s="51" t="str">
        <f t="shared" si="12"/>
        <v>#REF!</v>
      </c>
      <c r="S266" s="51" t="str">
        <f t="shared" si="13"/>
        <v>#REF!</v>
      </c>
      <c r="T266" s="19"/>
      <c r="U266" s="19"/>
      <c r="V266" s="19"/>
      <c r="W266" s="19"/>
      <c r="X266" s="19"/>
      <c r="Y266" s="19"/>
      <c r="Z266" s="19"/>
    </row>
    <row r="267" ht="15.75" customHeight="1">
      <c r="A267" s="19" t="s">
        <v>96</v>
      </c>
      <c r="B267" s="19" t="s">
        <v>11</v>
      </c>
      <c r="C267" s="19" t="s">
        <v>97</v>
      </c>
      <c r="D267" s="19" t="s">
        <v>19</v>
      </c>
      <c r="E267" s="19" t="s">
        <v>20</v>
      </c>
      <c r="F267" s="20">
        <v>215984.39</v>
      </c>
      <c r="G267" s="20">
        <v>9676.32</v>
      </c>
      <c r="H267" s="46">
        <v>0.0</v>
      </c>
      <c r="I267" s="47" t="str">
        <f t="shared" si="4"/>
        <v>#REF!</v>
      </c>
      <c r="J267" s="47" t="str">
        <f t="shared" si="5"/>
        <v>#REF!</v>
      </c>
      <c r="K267" s="47" t="str">
        <f t="shared" si="6"/>
        <v>#REF!</v>
      </c>
      <c r="L267" s="47" t="str">
        <f t="shared" si="7"/>
        <v>#REF!</v>
      </c>
      <c r="M267" s="49" t="str">
        <f t="shared" si="8"/>
        <v>#REF!</v>
      </c>
      <c r="N267" s="49" t="str">
        <f t="shared" si="9"/>
        <v>#REF!</v>
      </c>
      <c r="O267" s="49" t="str">
        <f t="shared" si="10"/>
        <v>#REF!</v>
      </c>
      <c r="P267" s="51" t="str">
        <f t="shared" si="17"/>
        <v>#REF!</v>
      </c>
      <c r="Q267" s="51" t="str">
        <f t="shared" si="11"/>
        <v>#REF!</v>
      </c>
      <c r="R267" s="51" t="str">
        <f t="shared" si="12"/>
        <v>#REF!</v>
      </c>
      <c r="S267" s="51" t="str">
        <f t="shared" si="13"/>
        <v>#REF!</v>
      </c>
      <c r="T267" s="19"/>
      <c r="U267" s="19"/>
      <c r="V267" s="19"/>
      <c r="W267" s="19"/>
      <c r="X267" s="19"/>
      <c r="Y267" s="19"/>
      <c r="Z267" s="19"/>
    </row>
    <row r="268" ht="15.75" customHeight="1">
      <c r="A268" s="19" t="s">
        <v>96</v>
      </c>
      <c r="B268" s="19" t="s">
        <v>11</v>
      </c>
      <c r="C268" s="19" t="s">
        <v>97</v>
      </c>
      <c r="D268" s="19" t="s">
        <v>47</v>
      </c>
      <c r="E268" s="19" t="s">
        <v>48</v>
      </c>
      <c r="F268" s="20">
        <v>421.69</v>
      </c>
      <c r="G268" s="20">
        <v>18.89</v>
      </c>
      <c r="H268" s="46">
        <v>0.0</v>
      </c>
      <c r="I268" s="47" t="str">
        <f t="shared" si="4"/>
        <v>#REF!</v>
      </c>
      <c r="J268" s="47" t="str">
        <f t="shared" si="5"/>
        <v>#REF!</v>
      </c>
      <c r="K268" s="47" t="str">
        <f t="shared" si="6"/>
        <v>#REF!</v>
      </c>
      <c r="L268" s="47" t="str">
        <f t="shared" si="7"/>
        <v>#REF!</v>
      </c>
      <c r="M268" s="49" t="str">
        <f t="shared" si="8"/>
        <v>#REF!</v>
      </c>
      <c r="N268" s="49" t="str">
        <f t="shared" si="9"/>
        <v>#REF!</v>
      </c>
      <c r="O268" s="49" t="str">
        <f t="shared" si="10"/>
        <v>#REF!</v>
      </c>
      <c r="P268" s="51" t="str">
        <f t="shared" si="17"/>
        <v>#REF!</v>
      </c>
      <c r="Q268" s="51" t="str">
        <f t="shared" si="11"/>
        <v>#REF!</v>
      </c>
      <c r="R268" s="51" t="str">
        <f t="shared" si="12"/>
        <v>#REF!</v>
      </c>
      <c r="S268" s="51" t="str">
        <f t="shared" si="13"/>
        <v>#REF!</v>
      </c>
      <c r="T268" s="19"/>
      <c r="U268" s="19"/>
      <c r="V268" s="19"/>
      <c r="W268" s="19"/>
      <c r="X268" s="19"/>
      <c r="Y268" s="19"/>
      <c r="Z268" s="19"/>
    </row>
    <row r="269" ht="15.75" customHeight="1">
      <c r="A269" s="19" t="s">
        <v>96</v>
      </c>
      <c r="B269" s="19" t="s">
        <v>11</v>
      </c>
      <c r="C269" s="19" t="s">
        <v>97</v>
      </c>
      <c r="D269" s="19" t="s">
        <v>21</v>
      </c>
      <c r="E269" s="19" t="s">
        <v>22</v>
      </c>
      <c r="F269" s="20">
        <v>87091.87</v>
      </c>
      <c r="G269" s="20">
        <v>3901.8</v>
      </c>
      <c r="H269" s="46">
        <v>0.0</v>
      </c>
      <c r="I269" s="47" t="str">
        <f t="shared" si="4"/>
        <v>#REF!</v>
      </c>
      <c r="J269" s="47" t="str">
        <f t="shared" si="5"/>
        <v>#REF!</v>
      </c>
      <c r="K269" s="47" t="str">
        <f t="shared" si="6"/>
        <v>#REF!</v>
      </c>
      <c r="L269" s="47" t="str">
        <f t="shared" si="7"/>
        <v>#REF!</v>
      </c>
      <c r="M269" s="49" t="str">
        <f t="shared" si="8"/>
        <v>#REF!</v>
      </c>
      <c r="N269" s="49" t="str">
        <f t="shared" si="9"/>
        <v>#REF!</v>
      </c>
      <c r="O269" s="49" t="str">
        <f t="shared" si="10"/>
        <v>#REF!</v>
      </c>
      <c r="P269" s="51" t="str">
        <f t="shared" si="17"/>
        <v>#REF!</v>
      </c>
      <c r="Q269" s="51" t="str">
        <f t="shared" si="11"/>
        <v>#REF!</v>
      </c>
      <c r="R269" s="51" t="str">
        <f t="shared" si="12"/>
        <v>#REF!</v>
      </c>
      <c r="S269" s="51" t="str">
        <f t="shared" si="13"/>
        <v>#REF!</v>
      </c>
      <c r="T269" s="19"/>
      <c r="U269" s="19"/>
      <c r="V269" s="19"/>
      <c r="W269" s="19"/>
      <c r="X269" s="19"/>
      <c r="Y269" s="19"/>
      <c r="Z269" s="19"/>
    </row>
    <row r="270" ht="15.75" customHeight="1">
      <c r="A270" s="19" t="s">
        <v>96</v>
      </c>
      <c r="B270" s="19" t="s">
        <v>11</v>
      </c>
      <c r="C270" s="19" t="s">
        <v>97</v>
      </c>
      <c r="D270" s="19" t="s">
        <v>58</v>
      </c>
      <c r="E270" s="19" t="s">
        <v>59</v>
      </c>
      <c r="F270" s="20">
        <v>1661497.89</v>
      </c>
      <c r="G270" s="20">
        <v>74436.78</v>
      </c>
      <c r="H270" s="46">
        <v>0.0</v>
      </c>
      <c r="I270" s="47" t="str">
        <f t="shared" si="4"/>
        <v>#REF!</v>
      </c>
      <c r="J270" s="47" t="str">
        <f t="shared" si="5"/>
        <v>#REF!</v>
      </c>
      <c r="K270" s="47" t="str">
        <f t="shared" si="6"/>
        <v>#REF!</v>
      </c>
      <c r="L270" s="47" t="str">
        <f t="shared" si="7"/>
        <v>#REF!</v>
      </c>
      <c r="M270" s="49" t="str">
        <f t="shared" si="8"/>
        <v>#REF!</v>
      </c>
      <c r="N270" s="49" t="str">
        <f t="shared" si="9"/>
        <v>#REF!</v>
      </c>
      <c r="O270" s="49" t="str">
        <f t="shared" si="10"/>
        <v>#REF!</v>
      </c>
      <c r="P270" s="51" t="str">
        <f t="shared" si="17"/>
        <v>#REF!</v>
      </c>
      <c r="Q270" s="51" t="str">
        <f t="shared" si="11"/>
        <v>#REF!</v>
      </c>
      <c r="R270" s="51" t="str">
        <f t="shared" si="12"/>
        <v>#REF!</v>
      </c>
      <c r="S270" s="51" t="str">
        <f t="shared" si="13"/>
        <v>#REF!</v>
      </c>
      <c r="T270" s="19"/>
      <c r="U270" s="19"/>
      <c r="V270" s="19"/>
      <c r="W270" s="19"/>
      <c r="X270" s="19"/>
      <c r="Y270" s="19"/>
      <c r="Z270" s="19"/>
    </row>
    <row r="271" ht="15.75" customHeight="1">
      <c r="A271" s="19" t="s">
        <v>96</v>
      </c>
      <c r="B271" s="19" t="s">
        <v>11</v>
      </c>
      <c r="C271" s="19" t="s">
        <v>97</v>
      </c>
      <c r="D271" s="19" t="s">
        <v>23</v>
      </c>
      <c r="E271" s="19" t="s">
        <v>24</v>
      </c>
      <c r="F271" s="20">
        <v>2.0887203131E8</v>
      </c>
      <c r="G271" s="20">
        <v>9357678.06</v>
      </c>
      <c r="H271" s="46">
        <v>0.0</v>
      </c>
      <c r="I271" s="47" t="str">
        <f t="shared" si="4"/>
        <v>#REF!</v>
      </c>
      <c r="J271" s="47" t="str">
        <f t="shared" si="5"/>
        <v>#REF!</v>
      </c>
      <c r="K271" s="47" t="str">
        <f t="shared" si="6"/>
        <v>#REF!</v>
      </c>
      <c r="L271" s="47" t="str">
        <f t="shared" si="7"/>
        <v>#REF!</v>
      </c>
      <c r="M271" s="49" t="str">
        <f t="shared" si="8"/>
        <v>#REF!</v>
      </c>
      <c r="N271" s="49" t="str">
        <f t="shared" si="9"/>
        <v>#REF!</v>
      </c>
      <c r="O271" s="49" t="str">
        <f t="shared" si="10"/>
        <v>#REF!</v>
      </c>
      <c r="P271" s="51" t="str">
        <f t="shared" si="17"/>
        <v>#REF!</v>
      </c>
      <c r="Q271" s="51" t="str">
        <f t="shared" si="11"/>
        <v>#REF!</v>
      </c>
      <c r="R271" s="51" t="str">
        <f t="shared" si="12"/>
        <v>#REF!</v>
      </c>
      <c r="S271" s="51" t="str">
        <f t="shared" si="13"/>
        <v>#REF!</v>
      </c>
      <c r="T271" s="19"/>
      <c r="U271" s="19"/>
      <c r="V271" s="19"/>
      <c r="W271" s="19"/>
      <c r="X271" s="19"/>
      <c r="Y271" s="19"/>
      <c r="Z271" s="19"/>
    </row>
    <row r="272" ht="15.75" customHeight="1">
      <c r="A272" s="19" t="s">
        <v>98</v>
      </c>
      <c r="B272" s="19" t="s">
        <v>11</v>
      </c>
      <c r="C272" s="19" t="s">
        <v>99</v>
      </c>
      <c r="D272" s="19" t="s">
        <v>13</v>
      </c>
      <c r="E272" s="19" t="s">
        <v>14</v>
      </c>
      <c r="F272" s="20">
        <v>1.1710895E8</v>
      </c>
      <c r="G272" s="20">
        <v>1.374786564E7</v>
      </c>
      <c r="H272" s="46">
        <v>0.0</v>
      </c>
      <c r="I272" s="47" t="str">
        <f t="shared" si="4"/>
        <v>#REF!</v>
      </c>
      <c r="J272" s="47" t="str">
        <f t="shared" si="5"/>
        <v>#REF!</v>
      </c>
      <c r="K272" s="47" t="str">
        <f t="shared" si="6"/>
        <v>#REF!</v>
      </c>
      <c r="L272" s="47" t="str">
        <f t="shared" si="7"/>
        <v>#REF!</v>
      </c>
      <c r="M272" s="49" t="str">
        <f t="shared" si="8"/>
        <v>#REF!</v>
      </c>
      <c r="N272" s="49" t="str">
        <f t="shared" si="9"/>
        <v>#REF!</v>
      </c>
      <c r="O272" s="49" t="str">
        <f t="shared" si="10"/>
        <v>#REF!</v>
      </c>
      <c r="P272" s="51" t="str">
        <f t="shared" si="17"/>
        <v>#REF!</v>
      </c>
      <c r="Q272" s="51" t="str">
        <f t="shared" si="11"/>
        <v>#REF!</v>
      </c>
      <c r="R272" s="51" t="str">
        <f t="shared" si="12"/>
        <v>#REF!</v>
      </c>
      <c r="S272" s="51" t="str">
        <f t="shared" si="13"/>
        <v>#REF!</v>
      </c>
      <c r="T272" s="19"/>
      <c r="U272" s="19"/>
      <c r="V272" s="19"/>
      <c r="W272" s="19"/>
      <c r="X272" s="19"/>
      <c r="Y272" s="19"/>
      <c r="Z272" s="19"/>
    </row>
    <row r="273" ht="15.75" customHeight="1">
      <c r="A273" s="19" t="s">
        <v>98</v>
      </c>
      <c r="B273" s="19" t="s">
        <v>11</v>
      </c>
      <c r="C273" s="19" t="s">
        <v>99</v>
      </c>
      <c r="D273" s="19" t="s">
        <v>15</v>
      </c>
      <c r="E273" s="19" t="s">
        <v>16</v>
      </c>
      <c r="F273" s="20">
        <v>1.307639406E7</v>
      </c>
      <c r="G273" s="20">
        <v>1535087.7</v>
      </c>
      <c r="H273" s="46">
        <v>0.0</v>
      </c>
      <c r="I273" s="47" t="str">
        <f t="shared" si="4"/>
        <v>#REF!</v>
      </c>
      <c r="J273" s="47" t="str">
        <f t="shared" si="5"/>
        <v>#REF!</v>
      </c>
      <c r="K273" s="47" t="str">
        <f t="shared" si="6"/>
        <v>#REF!</v>
      </c>
      <c r="L273" s="47" t="str">
        <f t="shared" si="7"/>
        <v>#REF!</v>
      </c>
      <c r="M273" s="49" t="str">
        <f t="shared" si="8"/>
        <v>#REF!</v>
      </c>
      <c r="N273" s="49" t="str">
        <f t="shared" si="9"/>
        <v>#REF!</v>
      </c>
      <c r="O273" s="49" t="str">
        <f t="shared" si="10"/>
        <v>#REF!</v>
      </c>
      <c r="P273" s="51" t="str">
        <f t="shared" si="17"/>
        <v>#REF!</v>
      </c>
      <c r="Q273" s="51" t="str">
        <f t="shared" si="11"/>
        <v>#REF!</v>
      </c>
      <c r="R273" s="51" t="str">
        <f t="shared" si="12"/>
        <v>#REF!</v>
      </c>
      <c r="S273" s="51" t="str">
        <f t="shared" si="13"/>
        <v>#REF!</v>
      </c>
      <c r="T273" s="19"/>
      <c r="U273" s="19"/>
      <c r="V273" s="19"/>
      <c r="W273" s="19"/>
      <c r="X273" s="19"/>
      <c r="Y273" s="19"/>
      <c r="Z273" s="19"/>
    </row>
    <row r="274" ht="15.75" customHeight="1">
      <c r="A274" s="19" t="s">
        <v>98</v>
      </c>
      <c r="B274" s="19" t="s">
        <v>11</v>
      </c>
      <c r="C274" s="19" t="s">
        <v>99</v>
      </c>
      <c r="D274" s="19" t="s">
        <v>56</v>
      </c>
      <c r="E274" s="19" t="s">
        <v>57</v>
      </c>
      <c r="F274" s="20">
        <v>1.006531844E7</v>
      </c>
      <c r="G274" s="20">
        <v>1181606.07</v>
      </c>
      <c r="H274" s="46">
        <v>0.0</v>
      </c>
      <c r="I274" s="47" t="str">
        <f t="shared" si="4"/>
        <v>#REF!</v>
      </c>
      <c r="J274" s="47" t="str">
        <f t="shared" si="5"/>
        <v>#REF!</v>
      </c>
      <c r="K274" s="47" t="str">
        <f t="shared" si="6"/>
        <v>#REF!</v>
      </c>
      <c r="L274" s="47" t="str">
        <f t="shared" si="7"/>
        <v>#REF!</v>
      </c>
      <c r="M274" s="49" t="str">
        <f t="shared" si="8"/>
        <v>#REF!</v>
      </c>
      <c r="N274" s="49" t="str">
        <f t="shared" si="9"/>
        <v>#REF!</v>
      </c>
      <c r="O274" s="49" t="str">
        <f t="shared" si="10"/>
        <v>#REF!</v>
      </c>
      <c r="P274" s="51" t="str">
        <f t="shared" si="17"/>
        <v>#REF!</v>
      </c>
      <c r="Q274" s="51" t="str">
        <f t="shared" si="11"/>
        <v>#REF!</v>
      </c>
      <c r="R274" s="51" t="str">
        <f t="shared" si="12"/>
        <v>#REF!</v>
      </c>
      <c r="S274" s="51" t="str">
        <f t="shared" si="13"/>
        <v>#REF!</v>
      </c>
      <c r="T274" s="19"/>
      <c r="U274" s="19"/>
      <c r="V274" s="19"/>
      <c r="W274" s="19"/>
      <c r="X274" s="19"/>
      <c r="Y274" s="19"/>
      <c r="Z274" s="19"/>
    </row>
    <row r="275" ht="15.75" customHeight="1">
      <c r="A275" s="19" t="s">
        <v>98</v>
      </c>
      <c r="B275" s="19" t="s">
        <v>11</v>
      </c>
      <c r="C275" s="19" t="s">
        <v>99</v>
      </c>
      <c r="D275" s="19" t="s">
        <v>64</v>
      </c>
      <c r="E275" s="19" t="s">
        <v>65</v>
      </c>
      <c r="F275" s="20">
        <v>353051.18</v>
      </c>
      <c r="G275" s="20">
        <v>41446.02</v>
      </c>
      <c r="H275" s="46">
        <v>0.0</v>
      </c>
      <c r="I275" s="47" t="str">
        <f t="shared" si="4"/>
        <v>#REF!</v>
      </c>
      <c r="J275" s="47" t="str">
        <f t="shared" si="5"/>
        <v>#REF!</v>
      </c>
      <c r="K275" s="47" t="str">
        <f t="shared" si="6"/>
        <v>#REF!</v>
      </c>
      <c r="L275" s="47" t="str">
        <f t="shared" si="7"/>
        <v>#REF!</v>
      </c>
      <c r="M275" s="49" t="str">
        <f t="shared" si="8"/>
        <v>#REF!</v>
      </c>
      <c r="N275" s="49" t="str">
        <f t="shared" si="9"/>
        <v>#REF!</v>
      </c>
      <c r="O275" s="49" t="str">
        <f t="shared" si="10"/>
        <v>#REF!</v>
      </c>
      <c r="P275" s="51" t="str">
        <f t="shared" si="17"/>
        <v>#REF!</v>
      </c>
      <c r="Q275" s="51" t="str">
        <f t="shared" si="11"/>
        <v>#REF!</v>
      </c>
      <c r="R275" s="51" t="str">
        <f t="shared" si="12"/>
        <v>#REF!</v>
      </c>
      <c r="S275" s="51" t="str">
        <f t="shared" si="13"/>
        <v>#REF!</v>
      </c>
      <c r="T275" s="19"/>
      <c r="U275" s="19"/>
      <c r="V275" s="19"/>
      <c r="W275" s="19"/>
      <c r="X275" s="19"/>
      <c r="Y275" s="19"/>
      <c r="Z275" s="19"/>
    </row>
    <row r="276" ht="15.75" customHeight="1">
      <c r="A276" s="19" t="s">
        <v>98</v>
      </c>
      <c r="B276" s="19" t="s">
        <v>11</v>
      </c>
      <c r="C276" s="19" t="s">
        <v>99</v>
      </c>
      <c r="D276" s="19" t="s">
        <v>17</v>
      </c>
      <c r="E276" s="19" t="s">
        <v>18</v>
      </c>
      <c r="F276" s="20">
        <v>1281466.07</v>
      </c>
      <c r="G276" s="20">
        <v>150436.18</v>
      </c>
      <c r="H276" s="46">
        <v>0.0</v>
      </c>
      <c r="I276" s="47" t="str">
        <f t="shared" si="4"/>
        <v>#REF!</v>
      </c>
      <c r="J276" s="47" t="str">
        <f t="shared" si="5"/>
        <v>#REF!</v>
      </c>
      <c r="K276" s="47" t="str">
        <f t="shared" si="6"/>
        <v>#REF!</v>
      </c>
      <c r="L276" s="47" t="str">
        <f t="shared" si="7"/>
        <v>#REF!</v>
      </c>
      <c r="M276" s="49" t="str">
        <f t="shared" si="8"/>
        <v>#REF!</v>
      </c>
      <c r="N276" s="49" t="str">
        <f t="shared" si="9"/>
        <v>#REF!</v>
      </c>
      <c r="O276" s="49" t="str">
        <f t="shared" si="10"/>
        <v>#REF!</v>
      </c>
      <c r="P276" s="51" t="str">
        <f t="shared" si="17"/>
        <v>#REF!</v>
      </c>
      <c r="Q276" s="51" t="str">
        <f t="shared" si="11"/>
        <v>#REF!</v>
      </c>
      <c r="R276" s="51" t="str">
        <f t="shared" si="12"/>
        <v>#REF!</v>
      </c>
      <c r="S276" s="51" t="str">
        <f t="shared" si="13"/>
        <v>#REF!</v>
      </c>
      <c r="T276" s="19"/>
      <c r="U276" s="19"/>
      <c r="V276" s="19"/>
      <c r="W276" s="19"/>
      <c r="X276" s="19"/>
      <c r="Y276" s="19"/>
      <c r="Z276" s="19"/>
    </row>
    <row r="277" ht="15.75" customHeight="1">
      <c r="A277" s="19" t="s">
        <v>98</v>
      </c>
      <c r="B277" s="19" t="s">
        <v>11</v>
      </c>
      <c r="C277" s="19" t="s">
        <v>99</v>
      </c>
      <c r="D277" s="19" t="s">
        <v>19</v>
      </c>
      <c r="E277" s="19" t="s">
        <v>20</v>
      </c>
      <c r="F277" s="20">
        <v>448905.55</v>
      </c>
      <c r="G277" s="20">
        <v>52698.73</v>
      </c>
      <c r="H277" s="46">
        <v>0.0</v>
      </c>
      <c r="I277" s="47" t="str">
        <f t="shared" si="4"/>
        <v>#REF!</v>
      </c>
      <c r="J277" s="47" t="str">
        <f t="shared" si="5"/>
        <v>#REF!</v>
      </c>
      <c r="K277" s="47" t="str">
        <f t="shared" si="6"/>
        <v>#REF!</v>
      </c>
      <c r="L277" s="47" t="str">
        <f t="shared" si="7"/>
        <v>#REF!</v>
      </c>
      <c r="M277" s="49" t="str">
        <f t="shared" si="8"/>
        <v>#REF!</v>
      </c>
      <c r="N277" s="49" t="str">
        <f t="shared" si="9"/>
        <v>#REF!</v>
      </c>
      <c r="O277" s="49" t="str">
        <f t="shared" si="10"/>
        <v>#REF!</v>
      </c>
      <c r="P277" s="51" t="str">
        <f t="shared" si="17"/>
        <v>#REF!</v>
      </c>
      <c r="Q277" s="51" t="str">
        <f t="shared" si="11"/>
        <v>#REF!</v>
      </c>
      <c r="R277" s="51" t="str">
        <f t="shared" si="12"/>
        <v>#REF!</v>
      </c>
      <c r="S277" s="51" t="str">
        <f t="shared" si="13"/>
        <v>#REF!</v>
      </c>
      <c r="T277" s="19"/>
      <c r="U277" s="19"/>
      <c r="V277" s="19"/>
      <c r="W277" s="19"/>
      <c r="X277" s="19"/>
      <c r="Y277" s="19"/>
      <c r="Z277" s="19"/>
    </row>
    <row r="278" ht="15.75" customHeight="1">
      <c r="A278" s="19" t="s">
        <v>98</v>
      </c>
      <c r="B278" s="19" t="s">
        <v>11</v>
      </c>
      <c r="C278" s="19" t="s">
        <v>99</v>
      </c>
      <c r="D278" s="19" t="s">
        <v>21</v>
      </c>
      <c r="E278" s="19" t="s">
        <v>22</v>
      </c>
      <c r="F278" s="20">
        <v>653910.45</v>
      </c>
      <c r="G278" s="20">
        <v>76765.04</v>
      </c>
      <c r="H278" s="46">
        <v>0.0</v>
      </c>
      <c r="I278" s="47" t="str">
        <f t="shared" si="4"/>
        <v>#REF!</v>
      </c>
      <c r="J278" s="47" t="str">
        <f t="shared" si="5"/>
        <v>#REF!</v>
      </c>
      <c r="K278" s="47" t="str">
        <f t="shared" si="6"/>
        <v>#REF!</v>
      </c>
      <c r="L278" s="47" t="str">
        <f t="shared" si="7"/>
        <v>#REF!</v>
      </c>
      <c r="M278" s="49" t="str">
        <f t="shared" si="8"/>
        <v>#REF!</v>
      </c>
      <c r="N278" s="49" t="str">
        <f t="shared" si="9"/>
        <v>#REF!</v>
      </c>
      <c r="O278" s="49" t="str">
        <f t="shared" si="10"/>
        <v>#REF!</v>
      </c>
      <c r="P278" s="51" t="str">
        <f t="shared" si="17"/>
        <v>#REF!</v>
      </c>
      <c r="Q278" s="51" t="str">
        <f t="shared" si="11"/>
        <v>#REF!</v>
      </c>
      <c r="R278" s="51" t="str">
        <f t="shared" si="12"/>
        <v>#REF!</v>
      </c>
      <c r="S278" s="51" t="str">
        <f t="shared" si="13"/>
        <v>#REF!</v>
      </c>
      <c r="T278" s="19"/>
      <c r="U278" s="19"/>
      <c r="V278" s="19"/>
      <c r="W278" s="19"/>
      <c r="X278" s="19"/>
      <c r="Y278" s="19"/>
      <c r="Z278" s="19"/>
    </row>
    <row r="279" ht="15.75" customHeight="1">
      <c r="A279" s="19" t="s">
        <v>98</v>
      </c>
      <c r="B279" s="19" t="s">
        <v>11</v>
      </c>
      <c r="C279" s="19" t="s">
        <v>99</v>
      </c>
      <c r="D279" s="19" t="s">
        <v>58</v>
      </c>
      <c r="E279" s="19" t="s">
        <v>59</v>
      </c>
      <c r="F279" s="20">
        <v>6892481.25</v>
      </c>
      <c r="G279" s="20">
        <v>809134.62</v>
      </c>
      <c r="H279" s="46">
        <v>0.0</v>
      </c>
      <c r="I279" s="47" t="str">
        <f t="shared" si="4"/>
        <v>#REF!</v>
      </c>
      <c r="J279" s="47" t="str">
        <f t="shared" si="5"/>
        <v>#REF!</v>
      </c>
      <c r="K279" s="47" t="str">
        <f t="shared" si="6"/>
        <v>#REF!</v>
      </c>
      <c r="L279" s="47" t="str">
        <f t="shared" si="7"/>
        <v>#REF!</v>
      </c>
      <c r="M279" s="49" t="str">
        <f t="shared" si="8"/>
        <v>#REF!</v>
      </c>
      <c r="N279" s="49" t="str">
        <f t="shared" si="9"/>
        <v>#REF!</v>
      </c>
      <c r="O279" s="49" t="str">
        <f t="shared" si="10"/>
        <v>#REF!</v>
      </c>
      <c r="P279" s="51" t="str">
        <f t="shared" si="17"/>
        <v>#REF!</v>
      </c>
      <c r="Q279" s="51" t="str">
        <f t="shared" si="11"/>
        <v>#REF!</v>
      </c>
      <c r="R279" s="51" t="str">
        <f t="shared" si="12"/>
        <v>#REF!</v>
      </c>
      <c r="S279" s="51" t="str">
        <f t="shared" si="13"/>
        <v>#REF!</v>
      </c>
      <c r="T279" s="19"/>
      <c r="U279" s="19"/>
      <c r="V279" s="19"/>
      <c r="W279" s="19"/>
      <c r="X279" s="19"/>
      <c r="Y279" s="19"/>
      <c r="Z279" s="19"/>
    </row>
    <row r="280" ht="15.75" customHeight="1">
      <c r="A280" s="19" t="s">
        <v>100</v>
      </c>
      <c r="B280" s="19" t="s">
        <v>11</v>
      </c>
      <c r="C280" s="19" t="s">
        <v>101</v>
      </c>
      <c r="D280" s="19" t="s">
        <v>13</v>
      </c>
      <c r="E280" s="19" t="s">
        <v>14</v>
      </c>
      <c r="F280" s="20">
        <v>3.167485359E7</v>
      </c>
      <c r="G280" s="20">
        <v>8258207.3</v>
      </c>
      <c r="H280" s="46">
        <v>0.0</v>
      </c>
      <c r="I280" s="47" t="str">
        <f t="shared" si="4"/>
        <v>#REF!</v>
      </c>
      <c r="J280" s="47" t="str">
        <f t="shared" si="5"/>
        <v>#REF!</v>
      </c>
      <c r="K280" s="47" t="str">
        <f t="shared" si="6"/>
        <v>#REF!</v>
      </c>
      <c r="L280" s="47" t="str">
        <f t="shared" si="7"/>
        <v>#REF!</v>
      </c>
      <c r="M280" s="49" t="str">
        <f t="shared" si="8"/>
        <v>#REF!</v>
      </c>
      <c r="N280" s="49" t="str">
        <f t="shared" si="9"/>
        <v>#REF!</v>
      </c>
      <c r="O280" s="49" t="str">
        <f t="shared" si="10"/>
        <v>#REF!</v>
      </c>
      <c r="P280" s="51" t="str">
        <f t="shared" si="17"/>
        <v>#REF!</v>
      </c>
      <c r="Q280" s="51" t="str">
        <f t="shared" si="11"/>
        <v>#REF!</v>
      </c>
      <c r="R280" s="51" t="str">
        <f t="shared" si="12"/>
        <v>#REF!</v>
      </c>
      <c r="S280" s="51" t="str">
        <f t="shared" si="13"/>
        <v>#REF!</v>
      </c>
      <c r="T280" s="19"/>
      <c r="U280" s="19"/>
      <c r="V280" s="19"/>
      <c r="W280" s="19"/>
      <c r="X280" s="19"/>
      <c r="Y280" s="19"/>
      <c r="Z280" s="19"/>
    </row>
    <row r="281" ht="15.75" customHeight="1">
      <c r="A281" s="19" t="s">
        <v>100</v>
      </c>
      <c r="B281" s="19" t="s">
        <v>11</v>
      </c>
      <c r="C281" s="19" t="s">
        <v>101</v>
      </c>
      <c r="D281" s="19" t="s">
        <v>15</v>
      </c>
      <c r="E281" s="19" t="s">
        <v>16</v>
      </c>
      <c r="F281" s="20">
        <v>83924.77</v>
      </c>
      <c r="G281" s="20">
        <v>21880.7</v>
      </c>
      <c r="H281" s="46">
        <v>0.0</v>
      </c>
      <c r="I281" s="47" t="str">
        <f t="shared" si="4"/>
        <v>#REF!</v>
      </c>
      <c r="J281" s="47" t="str">
        <f t="shared" si="5"/>
        <v>#REF!</v>
      </c>
      <c r="K281" s="47" t="str">
        <f t="shared" si="6"/>
        <v>#REF!</v>
      </c>
      <c r="L281" s="47" t="str">
        <f t="shared" si="7"/>
        <v>#REF!</v>
      </c>
      <c r="M281" s="49" t="str">
        <f t="shared" si="8"/>
        <v>#REF!</v>
      </c>
      <c r="N281" s="49" t="str">
        <f t="shared" si="9"/>
        <v>#REF!</v>
      </c>
      <c r="O281" s="49" t="str">
        <f t="shared" si="10"/>
        <v>#REF!</v>
      </c>
      <c r="P281" s="51" t="str">
        <f t="shared" si="17"/>
        <v>#REF!</v>
      </c>
      <c r="Q281" s="51" t="str">
        <f t="shared" si="11"/>
        <v>#REF!</v>
      </c>
      <c r="R281" s="51" t="str">
        <f t="shared" si="12"/>
        <v>#REF!</v>
      </c>
      <c r="S281" s="51" t="str">
        <f t="shared" si="13"/>
        <v>#REF!</v>
      </c>
      <c r="T281" s="19"/>
      <c r="U281" s="19"/>
      <c r="V281" s="19"/>
      <c r="W281" s="19"/>
      <c r="X281" s="19"/>
      <c r="Y281" s="19"/>
      <c r="Z281" s="19"/>
    </row>
    <row r="282" ht="15.75" customHeight="1">
      <c r="A282" s="19" t="s">
        <v>100</v>
      </c>
      <c r="B282" s="19" t="s">
        <v>11</v>
      </c>
      <c r="C282" s="19" t="s">
        <v>101</v>
      </c>
      <c r="D282" s="19" t="s">
        <v>31</v>
      </c>
      <c r="E282" s="19" t="s">
        <v>32</v>
      </c>
      <c r="F282" s="20">
        <v>30069.51</v>
      </c>
      <c r="G282" s="20">
        <v>7839.67</v>
      </c>
      <c r="H282" s="46">
        <v>0.0</v>
      </c>
      <c r="I282" s="47" t="str">
        <f t="shared" si="4"/>
        <v>#REF!</v>
      </c>
      <c r="J282" s="47" t="str">
        <f t="shared" si="5"/>
        <v>#REF!</v>
      </c>
      <c r="K282" s="47" t="str">
        <f t="shared" si="6"/>
        <v>#REF!</v>
      </c>
      <c r="L282" s="47" t="str">
        <f t="shared" si="7"/>
        <v>#REF!</v>
      </c>
      <c r="M282" s="49" t="str">
        <f t="shared" si="8"/>
        <v>#REF!</v>
      </c>
      <c r="N282" s="49" t="str">
        <f t="shared" si="9"/>
        <v>#REF!</v>
      </c>
      <c r="O282" s="49" t="str">
        <f t="shared" si="10"/>
        <v>#REF!</v>
      </c>
      <c r="P282" s="51" t="str">
        <f t="shared" si="17"/>
        <v>#REF!</v>
      </c>
      <c r="Q282" s="51" t="str">
        <f t="shared" si="11"/>
        <v>#REF!</v>
      </c>
      <c r="R282" s="51" t="str">
        <f t="shared" si="12"/>
        <v>#REF!</v>
      </c>
      <c r="S282" s="51" t="str">
        <f t="shared" si="13"/>
        <v>#REF!</v>
      </c>
      <c r="T282" s="19"/>
      <c r="U282" s="19"/>
      <c r="V282" s="19"/>
      <c r="W282" s="19"/>
      <c r="X282" s="19"/>
      <c r="Y282" s="19"/>
      <c r="Z282" s="19"/>
    </row>
    <row r="283" ht="15.75" customHeight="1">
      <c r="A283" s="19" t="s">
        <v>100</v>
      </c>
      <c r="B283" s="19" t="s">
        <v>11</v>
      </c>
      <c r="C283" s="19" t="s">
        <v>101</v>
      </c>
      <c r="D283" s="19" t="s">
        <v>17</v>
      </c>
      <c r="E283" s="19" t="s">
        <v>18</v>
      </c>
      <c r="F283" s="20">
        <v>361677.23</v>
      </c>
      <c r="G283" s="20">
        <v>94295.8</v>
      </c>
      <c r="H283" s="46">
        <v>0.0</v>
      </c>
      <c r="I283" s="47" t="str">
        <f t="shared" si="4"/>
        <v>#REF!</v>
      </c>
      <c r="J283" s="47" t="str">
        <f t="shared" si="5"/>
        <v>#REF!</v>
      </c>
      <c r="K283" s="47" t="str">
        <f t="shared" si="6"/>
        <v>#REF!</v>
      </c>
      <c r="L283" s="47" t="str">
        <f t="shared" si="7"/>
        <v>#REF!</v>
      </c>
      <c r="M283" s="49" t="str">
        <f t="shared" si="8"/>
        <v>#REF!</v>
      </c>
      <c r="N283" s="49" t="str">
        <f t="shared" si="9"/>
        <v>#REF!</v>
      </c>
      <c r="O283" s="49" t="str">
        <f t="shared" si="10"/>
        <v>#REF!</v>
      </c>
      <c r="P283" s="51" t="str">
        <f t="shared" si="17"/>
        <v>#REF!</v>
      </c>
      <c r="Q283" s="51" t="str">
        <f t="shared" si="11"/>
        <v>#REF!</v>
      </c>
      <c r="R283" s="51" t="str">
        <f t="shared" si="12"/>
        <v>#REF!</v>
      </c>
      <c r="S283" s="51" t="str">
        <f t="shared" si="13"/>
        <v>#REF!</v>
      </c>
      <c r="T283" s="19"/>
      <c r="U283" s="19"/>
      <c r="V283" s="19"/>
      <c r="W283" s="19"/>
      <c r="X283" s="19"/>
      <c r="Y283" s="19"/>
      <c r="Z283" s="19"/>
    </row>
    <row r="284" ht="15.75" customHeight="1">
      <c r="A284" s="19" t="s">
        <v>100</v>
      </c>
      <c r="B284" s="19" t="s">
        <v>11</v>
      </c>
      <c r="C284" s="19" t="s">
        <v>101</v>
      </c>
      <c r="D284" s="19" t="s">
        <v>19</v>
      </c>
      <c r="E284" s="19" t="s">
        <v>20</v>
      </c>
      <c r="F284" s="20">
        <v>63330.76</v>
      </c>
      <c r="G284" s="20">
        <v>16511.48</v>
      </c>
      <c r="H284" s="46">
        <v>0.0</v>
      </c>
      <c r="I284" s="47" t="str">
        <f t="shared" si="4"/>
        <v>#REF!</v>
      </c>
      <c r="J284" s="47" t="str">
        <f t="shared" si="5"/>
        <v>#REF!</v>
      </c>
      <c r="K284" s="47" t="str">
        <f t="shared" si="6"/>
        <v>#REF!</v>
      </c>
      <c r="L284" s="47" t="str">
        <f t="shared" si="7"/>
        <v>#REF!</v>
      </c>
      <c r="M284" s="49" t="str">
        <f t="shared" si="8"/>
        <v>#REF!</v>
      </c>
      <c r="N284" s="49" t="str">
        <f t="shared" si="9"/>
        <v>#REF!</v>
      </c>
      <c r="O284" s="49" t="str">
        <f t="shared" si="10"/>
        <v>#REF!</v>
      </c>
      <c r="P284" s="51" t="str">
        <f t="shared" si="17"/>
        <v>#REF!</v>
      </c>
      <c r="Q284" s="51" t="str">
        <f t="shared" si="11"/>
        <v>#REF!</v>
      </c>
      <c r="R284" s="51" t="str">
        <f t="shared" si="12"/>
        <v>#REF!</v>
      </c>
      <c r="S284" s="51" t="str">
        <f t="shared" si="13"/>
        <v>#REF!</v>
      </c>
      <c r="T284" s="19"/>
      <c r="U284" s="19"/>
      <c r="V284" s="19"/>
      <c r="W284" s="19"/>
      <c r="X284" s="19"/>
      <c r="Y284" s="19"/>
      <c r="Z284" s="19"/>
    </row>
    <row r="285" ht="15.75" customHeight="1">
      <c r="A285" s="19" t="s">
        <v>100</v>
      </c>
      <c r="B285" s="19" t="s">
        <v>11</v>
      </c>
      <c r="C285" s="19" t="s">
        <v>101</v>
      </c>
      <c r="D285" s="19" t="s">
        <v>21</v>
      </c>
      <c r="E285" s="19" t="s">
        <v>22</v>
      </c>
      <c r="F285" s="20">
        <v>62746.14</v>
      </c>
      <c r="G285" s="20">
        <v>16359.05</v>
      </c>
      <c r="H285" s="46">
        <v>0.0</v>
      </c>
      <c r="I285" s="47" t="str">
        <f t="shared" si="4"/>
        <v>#REF!</v>
      </c>
      <c r="J285" s="47" t="str">
        <f t="shared" si="5"/>
        <v>#REF!</v>
      </c>
      <c r="K285" s="47" t="str">
        <f t="shared" si="6"/>
        <v>#REF!</v>
      </c>
      <c r="L285" s="47" t="str">
        <f t="shared" si="7"/>
        <v>#REF!</v>
      </c>
      <c r="M285" s="49" t="str">
        <f t="shared" si="8"/>
        <v>#REF!</v>
      </c>
      <c r="N285" s="49" t="str">
        <f t="shared" si="9"/>
        <v>#REF!</v>
      </c>
      <c r="O285" s="49" t="str">
        <f t="shared" si="10"/>
        <v>#REF!</v>
      </c>
      <c r="P285" s="51" t="str">
        <f t="shared" si="17"/>
        <v>#REF!</v>
      </c>
      <c r="Q285" s="51" t="str">
        <f t="shared" si="11"/>
        <v>#REF!</v>
      </c>
      <c r="R285" s="51" t="str">
        <f t="shared" si="12"/>
        <v>#REF!</v>
      </c>
      <c r="S285" s="51" t="str">
        <f t="shared" si="13"/>
        <v>#REF!</v>
      </c>
      <c r="T285" s="19"/>
      <c r="U285" s="19"/>
      <c r="V285" s="19"/>
      <c r="W285" s="19"/>
      <c r="X285" s="19"/>
      <c r="Y285" s="19"/>
      <c r="Z285" s="19"/>
    </row>
    <row r="286" ht="15.75" customHeight="1">
      <c r="A286" s="19" t="s">
        <v>102</v>
      </c>
      <c r="B286" s="19" t="s">
        <v>11</v>
      </c>
      <c r="C286" s="19" t="s">
        <v>103</v>
      </c>
      <c r="D286" s="19" t="s">
        <v>13</v>
      </c>
      <c r="E286" s="19" t="s">
        <v>14</v>
      </c>
      <c r="F286" s="20">
        <v>3.639738591E7</v>
      </c>
      <c r="G286" s="20">
        <v>4824588.74</v>
      </c>
      <c r="H286" s="46">
        <v>0.0</v>
      </c>
      <c r="I286" s="47" t="str">
        <f t="shared" si="4"/>
        <v>#REF!</v>
      </c>
      <c r="J286" s="47" t="str">
        <f t="shared" si="5"/>
        <v>#REF!</v>
      </c>
      <c r="K286" s="47" t="str">
        <f t="shared" si="6"/>
        <v>#REF!</v>
      </c>
      <c r="L286" s="47" t="str">
        <f t="shared" si="7"/>
        <v>#REF!</v>
      </c>
      <c r="M286" s="49" t="str">
        <f t="shared" si="8"/>
        <v>#REF!</v>
      </c>
      <c r="N286" s="49" t="str">
        <f t="shared" si="9"/>
        <v>#REF!</v>
      </c>
      <c r="O286" s="49" t="str">
        <f t="shared" si="10"/>
        <v>#REF!</v>
      </c>
      <c r="P286" s="51" t="str">
        <f t="shared" si="17"/>
        <v>#REF!</v>
      </c>
      <c r="Q286" s="51" t="str">
        <f t="shared" si="11"/>
        <v>#REF!</v>
      </c>
      <c r="R286" s="51" t="str">
        <f t="shared" si="12"/>
        <v>#REF!</v>
      </c>
      <c r="S286" s="51" t="str">
        <f t="shared" si="13"/>
        <v>#REF!</v>
      </c>
      <c r="T286" s="19"/>
      <c r="U286" s="19"/>
      <c r="V286" s="19"/>
      <c r="W286" s="19"/>
      <c r="X286" s="19"/>
      <c r="Y286" s="19"/>
      <c r="Z286" s="19"/>
    </row>
    <row r="287" ht="15.75" customHeight="1">
      <c r="A287" s="19" t="s">
        <v>102</v>
      </c>
      <c r="B287" s="19" t="s">
        <v>11</v>
      </c>
      <c r="C287" s="19" t="s">
        <v>103</v>
      </c>
      <c r="D287" s="19" t="s">
        <v>17</v>
      </c>
      <c r="E287" s="19" t="s">
        <v>18</v>
      </c>
      <c r="F287" s="20">
        <v>337084.5</v>
      </c>
      <c r="G287" s="20">
        <v>44681.62</v>
      </c>
      <c r="H287" s="46">
        <v>0.0</v>
      </c>
      <c r="I287" s="47" t="str">
        <f t="shared" si="4"/>
        <v>#REF!</v>
      </c>
      <c r="J287" s="47" t="str">
        <f t="shared" si="5"/>
        <v>#REF!</v>
      </c>
      <c r="K287" s="47" t="str">
        <f t="shared" si="6"/>
        <v>#REF!</v>
      </c>
      <c r="L287" s="47" t="str">
        <f t="shared" si="7"/>
        <v>#REF!</v>
      </c>
      <c r="M287" s="49" t="str">
        <f t="shared" si="8"/>
        <v>#REF!</v>
      </c>
      <c r="N287" s="49" t="str">
        <f t="shared" si="9"/>
        <v>#REF!</v>
      </c>
      <c r="O287" s="49" t="str">
        <f t="shared" si="10"/>
        <v>#REF!</v>
      </c>
      <c r="P287" s="51" t="str">
        <f t="shared" si="17"/>
        <v>#REF!</v>
      </c>
      <c r="Q287" s="51" t="str">
        <f t="shared" si="11"/>
        <v>#REF!</v>
      </c>
      <c r="R287" s="51" t="str">
        <f t="shared" si="12"/>
        <v>#REF!</v>
      </c>
      <c r="S287" s="51" t="str">
        <f t="shared" si="13"/>
        <v>#REF!</v>
      </c>
      <c r="T287" s="19"/>
      <c r="U287" s="19"/>
      <c r="V287" s="19"/>
      <c r="W287" s="19"/>
      <c r="X287" s="19"/>
      <c r="Y287" s="19"/>
      <c r="Z287" s="19"/>
    </row>
    <row r="288" ht="15.75" customHeight="1">
      <c r="A288" s="19" t="s">
        <v>102</v>
      </c>
      <c r="B288" s="19" t="s">
        <v>11</v>
      </c>
      <c r="C288" s="19" t="s">
        <v>103</v>
      </c>
      <c r="D288" s="19" t="s">
        <v>19</v>
      </c>
      <c r="E288" s="19" t="s">
        <v>20</v>
      </c>
      <c r="F288" s="20">
        <v>0.0</v>
      </c>
      <c r="G288" s="20">
        <v>0.0</v>
      </c>
      <c r="H288" s="46">
        <v>0.0</v>
      </c>
      <c r="I288" s="47" t="str">
        <f t="shared" si="4"/>
        <v>#REF!</v>
      </c>
      <c r="J288" s="47" t="str">
        <f t="shared" si="5"/>
        <v>#REF!</v>
      </c>
      <c r="K288" s="47" t="str">
        <f t="shared" si="6"/>
        <v>#REF!</v>
      </c>
      <c r="L288" s="47" t="str">
        <f t="shared" si="7"/>
        <v>#REF!</v>
      </c>
      <c r="M288" s="49" t="str">
        <f t="shared" si="8"/>
        <v>#REF!</v>
      </c>
      <c r="N288" s="49" t="str">
        <f t="shared" si="9"/>
        <v>#REF!</v>
      </c>
      <c r="O288" s="49" t="str">
        <f t="shared" si="10"/>
        <v>#REF!</v>
      </c>
      <c r="P288" s="51" t="str">
        <f t="shared" si="17"/>
        <v>#REF!</v>
      </c>
      <c r="Q288" s="51" t="str">
        <f t="shared" si="11"/>
        <v>#REF!</v>
      </c>
      <c r="R288" s="51" t="str">
        <f t="shared" si="12"/>
        <v>#REF!</v>
      </c>
      <c r="S288" s="51" t="str">
        <f t="shared" si="13"/>
        <v>#REF!</v>
      </c>
      <c r="T288" s="19"/>
      <c r="U288" s="19"/>
      <c r="V288" s="19"/>
      <c r="W288" s="19"/>
      <c r="X288" s="19"/>
      <c r="Y288" s="19"/>
      <c r="Z288" s="19"/>
    </row>
    <row r="289" ht="15.75" customHeight="1">
      <c r="A289" s="19" t="s">
        <v>102</v>
      </c>
      <c r="B289" s="19" t="s">
        <v>11</v>
      </c>
      <c r="C289" s="19" t="s">
        <v>103</v>
      </c>
      <c r="D289" s="19" t="s">
        <v>21</v>
      </c>
      <c r="E289" s="19" t="s">
        <v>22</v>
      </c>
      <c r="F289" s="20">
        <v>166731.43</v>
      </c>
      <c r="G289" s="20">
        <v>22100.78</v>
      </c>
      <c r="H289" s="46">
        <v>0.0</v>
      </c>
      <c r="I289" s="47" t="str">
        <f t="shared" si="4"/>
        <v>#REF!</v>
      </c>
      <c r="J289" s="47" t="str">
        <f t="shared" si="5"/>
        <v>#REF!</v>
      </c>
      <c r="K289" s="47" t="str">
        <f t="shared" si="6"/>
        <v>#REF!</v>
      </c>
      <c r="L289" s="47" t="str">
        <f t="shared" si="7"/>
        <v>#REF!</v>
      </c>
      <c r="M289" s="49" t="str">
        <f t="shared" si="8"/>
        <v>#REF!</v>
      </c>
      <c r="N289" s="49" t="str">
        <f t="shared" si="9"/>
        <v>#REF!</v>
      </c>
      <c r="O289" s="49" t="str">
        <f t="shared" si="10"/>
        <v>#REF!</v>
      </c>
      <c r="P289" s="51" t="str">
        <f t="shared" si="17"/>
        <v>#REF!</v>
      </c>
      <c r="Q289" s="51" t="str">
        <f t="shared" si="11"/>
        <v>#REF!</v>
      </c>
      <c r="R289" s="51" t="str">
        <f t="shared" si="12"/>
        <v>#REF!</v>
      </c>
      <c r="S289" s="51" t="str">
        <f t="shared" si="13"/>
        <v>#REF!</v>
      </c>
      <c r="T289" s="19"/>
      <c r="U289" s="19"/>
      <c r="V289" s="19"/>
      <c r="W289" s="19"/>
      <c r="X289" s="19"/>
      <c r="Y289" s="19"/>
      <c r="Z289" s="19"/>
    </row>
    <row r="290" ht="15.75" customHeight="1">
      <c r="A290" s="19" t="s">
        <v>102</v>
      </c>
      <c r="B290" s="19" t="s">
        <v>11</v>
      </c>
      <c r="C290" s="19" t="s">
        <v>103</v>
      </c>
      <c r="D290" s="19" t="s">
        <v>39</v>
      </c>
      <c r="E290" s="19" t="s">
        <v>40</v>
      </c>
      <c r="F290" s="20">
        <v>9763236.16</v>
      </c>
      <c r="G290" s="20">
        <v>1294147.86</v>
      </c>
      <c r="H290" s="46">
        <v>0.0</v>
      </c>
      <c r="I290" s="47" t="str">
        <f t="shared" si="4"/>
        <v>#REF!</v>
      </c>
      <c r="J290" s="47" t="str">
        <f t="shared" si="5"/>
        <v>#REF!</v>
      </c>
      <c r="K290" s="47" t="str">
        <f t="shared" si="6"/>
        <v>#REF!</v>
      </c>
      <c r="L290" s="47" t="str">
        <f t="shared" si="7"/>
        <v>#REF!</v>
      </c>
      <c r="M290" s="49" t="str">
        <f t="shared" si="8"/>
        <v>#REF!</v>
      </c>
      <c r="N290" s="49" t="str">
        <f t="shared" si="9"/>
        <v>#REF!</v>
      </c>
      <c r="O290" s="49" t="str">
        <f t="shared" si="10"/>
        <v>#REF!</v>
      </c>
      <c r="P290" s="51" t="str">
        <f t="shared" si="17"/>
        <v>#REF!</v>
      </c>
      <c r="Q290" s="51" t="str">
        <f t="shared" si="11"/>
        <v>#REF!</v>
      </c>
      <c r="R290" s="51" t="str">
        <f t="shared" si="12"/>
        <v>#REF!</v>
      </c>
      <c r="S290" s="51" t="str">
        <f t="shared" si="13"/>
        <v>#REF!</v>
      </c>
      <c r="T290" s="19"/>
      <c r="U290" s="19"/>
      <c r="V290" s="19"/>
      <c r="W290" s="19"/>
      <c r="X290" s="19"/>
      <c r="Y290" s="19"/>
      <c r="Z290" s="19"/>
    </row>
    <row r="291" ht="15.75" customHeight="1">
      <c r="A291" s="19" t="s">
        <v>104</v>
      </c>
      <c r="B291" s="19" t="s">
        <v>11</v>
      </c>
      <c r="C291" s="19" t="s">
        <v>105</v>
      </c>
      <c r="D291" s="19" t="s">
        <v>13</v>
      </c>
      <c r="E291" s="19" t="s">
        <v>14</v>
      </c>
      <c r="F291" s="20">
        <v>4617307.07</v>
      </c>
      <c r="G291" s="20">
        <v>922127.57</v>
      </c>
      <c r="H291" s="46">
        <v>0.0</v>
      </c>
      <c r="I291" s="47" t="str">
        <f t="shared" si="4"/>
        <v>#REF!</v>
      </c>
      <c r="J291" s="47" t="str">
        <f t="shared" si="5"/>
        <v>#REF!</v>
      </c>
      <c r="K291" s="47" t="str">
        <f t="shared" si="6"/>
        <v>#REF!</v>
      </c>
      <c r="L291" s="47" t="str">
        <f t="shared" si="7"/>
        <v>#REF!</v>
      </c>
      <c r="M291" s="49" t="str">
        <f t="shared" si="8"/>
        <v>#REF!</v>
      </c>
      <c r="N291" s="49" t="str">
        <f t="shared" si="9"/>
        <v>#REF!</v>
      </c>
      <c r="O291" s="49" t="str">
        <f t="shared" si="10"/>
        <v>#REF!</v>
      </c>
      <c r="P291" s="51" t="str">
        <f t="shared" si="17"/>
        <v>#REF!</v>
      </c>
      <c r="Q291" s="51" t="str">
        <f t="shared" si="11"/>
        <v>#REF!</v>
      </c>
      <c r="R291" s="51" t="str">
        <f t="shared" si="12"/>
        <v>#REF!</v>
      </c>
      <c r="S291" s="51" t="str">
        <f t="shared" si="13"/>
        <v>#REF!</v>
      </c>
      <c r="T291" s="19"/>
      <c r="U291" s="19"/>
      <c r="V291" s="19"/>
      <c r="W291" s="19"/>
      <c r="X291" s="19"/>
      <c r="Y291" s="19"/>
      <c r="Z291" s="19"/>
    </row>
    <row r="292" ht="15.75" customHeight="1">
      <c r="A292" s="19" t="s">
        <v>104</v>
      </c>
      <c r="B292" s="19" t="s">
        <v>11</v>
      </c>
      <c r="C292" s="19" t="s">
        <v>105</v>
      </c>
      <c r="D292" s="19" t="s">
        <v>15</v>
      </c>
      <c r="E292" s="19" t="s">
        <v>16</v>
      </c>
      <c r="F292" s="20">
        <v>0.0</v>
      </c>
      <c r="G292" s="20">
        <v>0.0</v>
      </c>
      <c r="H292" s="46">
        <v>0.0</v>
      </c>
      <c r="I292" s="47" t="str">
        <f t="shared" si="4"/>
        <v>#REF!</v>
      </c>
      <c r="J292" s="47" t="str">
        <f t="shared" si="5"/>
        <v>#REF!</v>
      </c>
      <c r="K292" s="47" t="str">
        <f t="shared" si="6"/>
        <v>#REF!</v>
      </c>
      <c r="L292" s="47" t="str">
        <f t="shared" si="7"/>
        <v>#REF!</v>
      </c>
      <c r="M292" s="49" t="str">
        <f t="shared" si="8"/>
        <v>#REF!</v>
      </c>
      <c r="N292" s="49" t="str">
        <f t="shared" si="9"/>
        <v>#REF!</v>
      </c>
      <c r="O292" s="49" t="str">
        <f t="shared" si="10"/>
        <v>#REF!</v>
      </c>
      <c r="P292" s="51" t="str">
        <f t="shared" si="17"/>
        <v>#REF!</v>
      </c>
      <c r="Q292" s="51" t="str">
        <f t="shared" si="11"/>
        <v>#REF!</v>
      </c>
      <c r="R292" s="51" t="str">
        <f t="shared" si="12"/>
        <v>#REF!</v>
      </c>
      <c r="S292" s="51" t="str">
        <f t="shared" si="13"/>
        <v>#REF!</v>
      </c>
      <c r="T292" s="19"/>
      <c r="U292" s="19"/>
      <c r="V292" s="19"/>
      <c r="W292" s="19"/>
      <c r="X292" s="19"/>
      <c r="Y292" s="19"/>
      <c r="Z292" s="19"/>
    </row>
    <row r="293" ht="15.75" customHeight="1">
      <c r="A293" s="19" t="s">
        <v>104</v>
      </c>
      <c r="B293" s="19" t="s">
        <v>11</v>
      </c>
      <c r="C293" s="19" t="s">
        <v>105</v>
      </c>
      <c r="D293" s="19" t="s">
        <v>17</v>
      </c>
      <c r="E293" s="19" t="s">
        <v>18</v>
      </c>
      <c r="F293" s="20">
        <v>42573.48</v>
      </c>
      <c r="G293" s="20">
        <v>8502.4</v>
      </c>
      <c r="H293" s="46">
        <v>0.0</v>
      </c>
      <c r="I293" s="47" t="str">
        <f t="shared" si="4"/>
        <v>#REF!</v>
      </c>
      <c r="J293" s="47" t="str">
        <f t="shared" si="5"/>
        <v>#REF!</v>
      </c>
      <c r="K293" s="47" t="str">
        <f t="shared" si="6"/>
        <v>#REF!</v>
      </c>
      <c r="L293" s="47" t="str">
        <f t="shared" si="7"/>
        <v>#REF!</v>
      </c>
      <c r="M293" s="49" t="str">
        <f t="shared" si="8"/>
        <v>#REF!</v>
      </c>
      <c r="N293" s="49" t="str">
        <f t="shared" si="9"/>
        <v>#REF!</v>
      </c>
      <c r="O293" s="49" t="str">
        <f t="shared" si="10"/>
        <v>#REF!</v>
      </c>
      <c r="P293" s="51" t="str">
        <f t="shared" si="17"/>
        <v>#REF!</v>
      </c>
      <c r="Q293" s="51" t="str">
        <f t="shared" si="11"/>
        <v>#REF!</v>
      </c>
      <c r="R293" s="51" t="str">
        <f t="shared" si="12"/>
        <v>#REF!</v>
      </c>
      <c r="S293" s="51" t="str">
        <f t="shared" si="13"/>
        <v>#REF!</v>
      </c>
      <c r="T293" s="19"/>
      <c r="U293" s="19"/>
      <c r="V293" s="19"/>
      <c r="W293" s="19"/>
      <c r="X293" s="19"/>
      <c r="Y293" s="19"/>
      <c r="Z293" s="19"/>
    </row>
    <row r="294" ht="15.75" customHeight="1">
      <c r="A294" s="19" t="s">
        <v>104</v>
      </c>
      <c r="B294" s="19" t="s">
        <v>11</v>
      </c>
      <c r="C294" s="19" t="s">
        <v>105</v>
      </c>
      <c r="D294" s="19" t="s">
        <v>19</v>
      </c>
      <c r="E294" s="19" t="s">
        <v>20</v>
      </c>
      <c r="F294" s="20">
        <v>0.0</v>
      </c>
      <c r="G294" s="20">
        <v>0.0</v>
      </c>
      <c r="H294" s="46">
        <v>0.0</v>
      </c>
      <c r="I294" s="47" t="str">
        <f t="shared" si="4"/>
        <v>#REF!</v>
      </c>
      <c r="J294" s="47" t="str">
        <f t="shared" si="5"/>
        <v>#REF!</v>
      </c>
      <c r="K294" s="47" t="str">
        <f t="shared" si="6"/>
        <v>#REF!</v>
      </c>
      <c r="L294" s="47" t="str">
        <f t="shared" si="7"/>
        <v>#REF!</v>
      </c>
      <c r="M294" s="49" t="str">
        <f t="shared" si="8"/>
        <v>#REF!</v>
      </c>
      <c r="N294" s="49" t="str">
        <f t="shared" si="9"/>
        <v>#REF!</v>
      </c>
      <c r="O294" s="49" t="str">
        <f t="shared" si="10"/>
        <v>#REF!</v>
      </c>
      <c r="P294" s="51" t="str">
        <f t="shared" si="17"/>
        <v>#REF!</v>
      </c>
      <c r="Q294" s="51" t="str">
        <f t="shared" si="11"/>
        <v>#REF!</v>
      </c>
      <c r="R294" s="51" t="str">
        <f t="shared" si="12"/>
        <v>#REF!</v>
      </c>
      <c r="S294" s="51" t="str">
        <f t="shared" si="13"/>
        <v>#REF!</v>
      </c>
      <c r="T294" s="19"/>
      <c r="U294" s="19"/>
      <c r="V294" s="19"/>
      <c r="W294" s="19"/>
      <c r="X294" s="19"/>
      <c r="Y294" s="19"/>
      <c r="Z294" s="19"/>
    </row>
    <row r="295" ht="15.75" customHeight="1">
      <c r="A295" s="19" t="s">
        <v>104</v>
      </c>
      <c r="B295" s="19" t="s">
        <v>11</v>
      </c>
      <c r="C295" s="19" t="s">
        <v>105</v>
      </c>
      <c r="D295" s="19" t="s">
        <v>21</v>
      </c>
      <c r="E295" s="19" t="s">
        <v>22</v>
      </c>
      <c r="F295" s="20">
        <v>12257.18</v>
      </c>
      <c r="G295" s="20">
        <v>2447.89</v>
      </c>
      <c r="H295" s="46">
        <v>0.0</v>
      </c>
      <c r="I295" s="47" t="str">
        <f t="shared" si="4"/>
        <v>#REF!</v>
      </c>
      <c r="J295" s="47" t="str">
        <f t="shared" si="5"/>
        <v>#REF!</v>
      </c>
      <c r="K295" s="47" t="str">
        <f t="shared" si="6"/>
        <v>#REF!</v>
      </c>
      <c r="L295" s="47" t="str">
        <f t="shared" si="7"/>
        <v>#REF!</v>
      </c>
      <c r="M295" s="49" t="str">
        <f t="shared" si="8"/>
        <v>#REF!</v>
      </c>
      <c r="N295" s="49" t="str">
        <f t="shared" si="9"/>
        <v>#REF!</v>
      </c>
      <c r="O295" s="49" t="str">
        <f t="shared" si="10"/>
        <v>#REF!</v>
      </c>
      <c r="P295" s="51" t="str">
        <f t="shared" si="17"/>
        <v>#REF!</v>
      </c>
      <c r="Q295" s="51" t="str">
        <f t="shared" si="11"/>
        <v>#REF!</v>
      </c>
      <c r="R295" s="51" t="str">
        <f t="shared" si="12"/>
        <v>#REF!</v>
      </c>
      <c r="S295" s="51" t="str">
        <f t="shared" si="13"/>
        <v>#REF!</v>
      </c>
      <c r="T295" s="19"/>
      <c r="U295" s="19"/>
      <c r="V295" s="19"/>
      <c r="W295" s="19"/>
      <c r="X295" s="19"/>
      <c r="Y295" s="19"/>
      <c r="Z295" s="19"/>
    </row>
    <row r="296" ht="15.75" customHeight="1">
      <c r="A296" s="19" t="s">
        <v>104</v>
      </c>
      <c r="B296" s="19" t="s">
        <v>11</v>
      </c>
      <c r="C296" s="19" t="s">
        <v>105</v>
      </c>
      <c r="D296" s="19" t="s">
        <v>39</v>
      </c>
      <c r="E296" s="19" t="s">
        <v>40</v>
      </c>
      <c r="F296" s="20">
        <v>1126137.27</v>
      </c>
      <c r="G296" s="20">
        <v>224902.14</v>
      </c>
      <c r="H296" s="46">
        <v>0.0</v>
      </c>
      <c r="I296" s="47" t="str">
        <f t="shared" si="4"/>
        <v>#REF!</v>
      </c>
      <c r="J296" s="47" t="str">
        <f t="shared" si="5"/>
        <v>#REF!</v>
      </c>
      <c r="K296" s="47" t="str">
        <f t="shared" si="6"/>
        <v>#REF!</v>
      </c>
      <c r="L296" s="47" t="str">
        <f t="shared" si="7"/>
        <v>#REF!</v>
      </c>
      <c r="M296" s="49" t="str">
        <f t="shared" si="8"/>
        <v>#REF!</v>
      </c>
      <c r="N296" s="49" t="str">
        <f t="shared" si="9"/>
        <v>#REF!</v>
      </c>
      <c r="O296" s="49" t="str">
        <f t="shared" si="10"/>
        <v>#REF!</v>
      </c>
      <c r="P296" s="51" t="str">
        <f t="shared" si="17"/>
        <v>#REF!</v>
      </c>
      <c r="Q296" s="51" t="str">
        <f t="shared" si="11"/>
        <v>#REF!</v>
      </c>
      <c r="R296" s="51" t="str">
        <f t="shared" si="12"/>
        <v>#REF!</v>
      </c>
      <c r="S296" s="51" t="str">
        <f t="shared" si="13"/>
        <v>#REF!</v>
      </c>
      <c r="T296" s="19"/>
      <c r="U296" s="19"/>
      <c r="V296" s="19"/>
      <c r="W296" s="19"/>
      <c r="X296" s="19"/>
      <c r="Y296" s="19"/>
      <c r="Z296" s="19"/>
    </row>
    <row r="297" ht="15.75" customHeight="1">
      <c r="A297" s="19" t="s">
        <v>106</v>
      </c>
      <c r="B297" s="19" t="s">
        <v>11</v>
      </c>
      <c r="C297" s="19" t="s">
        <v>107</v>
      </c>
      <c r="D297" s="19" t="s">
        <v>13</v>
      </c>
      <c r="E297" s="19" t="s">
        <v>14</v>
      </c>
      <c r="F297" s="20">
        <v>4.961885635E7</v>
      </c>
      <c r="G297" s="20">
        <v>8613849.41</v>
      </c>
      <c r="H297" s="46">
        <v>0.0</v>
      </c>
      <c r="I297" s="47" t="str">
        <f t="shared" si="4"/>
        <v>#REF!</v>
      </c>
      <c r="J297" s="47" t="str">
        <f t="shared" si="5"/>
        <v>#REF!</v>
      </c>
      <c r="K297" s="47" t="str">
        <f t="shared" si="6"/>
        <v>#REF!</v>
      </c>
      <c r="L297" s="47" t="str">
        <f t="shared" si="7"/>
        <v>#REF!</v>
      </c>
      <c r="M297" s="49" t="str">
        <f t="shared" si="8"/>
        <v>#REF!</v>
      </c>
      <c r="N297" s="49" t="str">
        <f t="shared" si="9"/>
        <v>#REF!</v>
      </c>
      <c r="O297" s="49" t="str">
        <f t="shared" si="10"/>
        <v>#REF!</v>
      </c>
      <c r="P297" s="51" t="str">
        <f t="shared" si="17"/>
        <v>#REF!</v>
      </c>
      <c r="Q297" s="51" t="str">
        <f t="shared" si="11"/>
        <v>#REF!</v>
      </c>
      <c r="R297" s="51" t="str">
        <f t="shared" si="12"/>
        <v>#REF!</v>
      </c>
      <c r="S297" s="51" t="str">
        <f t="shared" si="13"/>
        <v>#REF!</v>
      </c>
      <c r="T297" s="19"/>
      <c r="U297" s="19"/>
      <c r="V297" s="19"/>
      <c r="W297" s="19"/>
      <c r="X297" s="19"/>
      <c r="Y297" s="19"/>
      <c r="Z297" s="19"/>
    </row>
    <row r="298" ht="15.75" customHeight="1">
      <c r="A298" s="19" t="s">
        <v>106</v>
      </c>
      <c r="B298" s="19" t="s">
        <v>11</v>
      </c>
      <c r="C298" s="19" t="s">
        <v>107</v>
      </c>
      <c r="D298" s="19" t="s">
        <v>15</v>
      </c>
      <c r="E298" s="19" t="s">
        <v>16</v>
      </c>
      <c r="F298" s="20">
        <v>3813.21</v>
      </c>
      <c r="G298" s="20">
        <v>661.98</v>
      </c>
      <c r="H298" s="46">
        <v>0.0</v>
      </c>
      <c r="I298" s="47" t="str">
        <f t="shared" si="4"/>
        <v>#REF!</v>
      </c>
      <c r="J298" s="47" t="str">
        <f t="shared" si="5"/>
        <v>#REF!</v>
      </c>
      <c r="K298" s="47" t="str">
        <f t="shared" si="6"/>
        <v>#REF!</v>
      </c>
      <c r="L298" s="47" t="str">
        <f t="shared" si="7"/>
        <v>#REF!</v>
      </c>
      <c r="M298" s="49" t="str">
        <f t="shared" si="8"/>
        <v>#REF!</v>
      </c>
      <c r="N298" s="49" t="str">
        <f t="shared" si="9"/>
        <v>#REF!</v>
      </c>
      <c r="O298" s="49" t="str">
        <f t="shared" si="10"/>
        <v>#REF!</v>
      </c>
      <c r="P298" s="51" t="str">
        <f t="shared" si="17"/>
        <v>#REF!</v>
      </c>
      <c r="Q298" s="51" t="str">
        <f t="shared" si="11"/>
        <v>#REF!</v>
      </c>
      <c r="R298" s="51" t="str">
        <f t="shared" si="12"/>
        <v>#REF!</v>
      </c>
      <c r="S298" s="51" t="str">
        <f t="shared" si="13"/>
        <v>#REF!</v>
      </c>
      <c r="T298" s="19"/>
      <c r="U298" s="19"/>
      <c r="V298" s="19"/>
      <c r="W298" s="19"/>
      <c r="X298" s="19"/>
      <c r="Y298" s="19"/>
      <c r="Z298" s="19"/>
    </row>
    <row r="299" ht="15.75" customHeight="1">
      <c r="A299" s="19" t="s">
        <v>106</v>
      </c>
      <c r="B299" s="19" t="s">
        <v>11</v>
      </c>
      <c r="C299" s="19" t="s">
        <v>107</v>
      </c>
      <c r="D299" s="19" t="s">
        <v>31</v>
      </c>
      <c r="E299" s="19" t="s">
        <v>32</v>
      </c>
      <c r="F299" s="20">
        <v>234141.54</v>
      </c>
      <c r="G299" s="20">
        <v>40647.05</v>
      </c>
      <c r="H299" s="46">
        <v>0.0</v>
      </c>
      <c r="I299" s="47" t="str">
        <f t="shared" si="4"/>
        <v>#REF!</v>
      </c>
      <c r="J299" s="47" t="str">
        <f t="shared" si="5"/>
        <v>#REF!</v>
      </c>
      <c r="K299" s="47" t="str">
        <f t="shared" si="6"/>
        <v>#REF!</v>
      </c>
      <c r="L299" s="47" t="str">
        <f t="shared" si="7"/>
        <v>#REF!</v>
      </c>
      <c r="M299" s="49" t="str">
        <f t="shared" si="8"/>
        <v>#REF!</v>
      </c>
      <c r="N299" s="49" t="str">
        <f t="shared" si="9"/>
        <v>#REF!</v>
      </c>
      <c r="O299" s="49" t="str">
        <f t="shared" si="10"/>
        <v>#REF!</v>
      </c>
      <c r="P299" s="51" t="str">
        <f t="shared" si="17"/>
        <v>#REF!</v>
      </c>
      <c r="Q299" s="51" t="str">
        <f t="shared" si="11"/>
        <v>#REF!</v>
      </c>
      <c r="R299" s="51" t="str">
        <f t="shared" si="12"/>
        <v>#REF!</v>
      </c>
      <c r="S299" s="51" t="str">
        <f t="shared" si="13"/>
        <v>#REF!</v>
      </c>
      <c r="T299" s="19"/>
      <c r="U299" s="19"/>
      <c r="V299" s="19"/>
      <c r="W299" s="19"/>
      <c r="X299" s="19"/>
      <c r="Y299" s="19"/>
      <c r="Z299" s="19"/>
    </row>
    <row r="300" ht="15.75" customHeight="1">
      <c r="A300" s="19" t="s">
        <v>106</v>
      </c>
      <c r="B300" s="19" t="s">
        <v>11</v>
      </c>
      <c r="C300" s="19" t="s">
        <v>107</v>
      </c>
      <c r="D300" s="19" t="s">
        <v>33</v>
      </c>
      <c r="E300" s="19" t="s">
        <v>34</v>
      </c>
      <c r="F300" s="20">
        <v>12512.15</v>
      </c>
      <c r="G300" s="20">
        <v>2172.11</v>
      </c>
      <c r="H300" s="46">
        <v>0.0</v>
      </c>
      <c r="I300" s="47" t="str">
        <f t="shared" si="4"/>
        <v>#REF!</v>
      </c>
      <c r="J300" s="47" t="str">
        <f t="shared" si="5"/>
        <v>#REF!</v>
      </c>
      <c r="K300" s="47" t="str">
        <f t="shared" si="6"/>
        <v>#REF!</v>
      </c>
      <c r="L300" s="47" t="str">
        <f t="shared" si="7"/>
        <v>#REF!</v>
      </c>
      <c r="M300" s="49" t="str">
        <f t="shared" si="8"/>
        <v>#REF!</v>
      </c>
      <c r="N300" s="49" t="str">
        <f t="shared" si="9"/>
        <v>#REF!</v>
      </c>
      <c r="O300" s="49" t="str">
        <f t="shared" si="10"/>
        <v>#REF!</v>
      </c>
      <c r="P300" s="51" t="str">
        <f t="shared" si="17"/>
        <v>#REF!</v>
      </c>
      <c r="Q300" s="51" t="str">
        <f t="shared" si="11"/>
        <v>#REF!</v>
      </c>
      <c r="R300" s="51" t="str">
        <f t="shared" si="12"/>
        <v>#REF!</v>
      </c>
      <c r="S300" s="51" t="str">
        <f t="shared" si="13"/>
        <v>#REF!</v>
      </c>
      <c r="T300" s="19"/>
      <c r="U300" s="19"/>
      <c r="V300" s="19"/>
      <c r="W300" s="19"/>
      <c r="X300" s="19"/>
      <c r="Y300" s="19"/>
      <c r="Z300" s="19"/>
    </row>
    <row r="301" ht="15.75" customHeight="1">
      <c r="A301" s="19" t="s">
        <v>106</v>
      </c>
      <c r="B301" s="19" t="s">
        <v>11</v>
      </c>
      <c r="C301" s="19" t="s">
        <v>107</v>
      </c>
      <c r="D301" s="19" t="s">
        <v>17</v>
      </c>
      <c r="E301" s="19" t="s">
        <v>18</v>
      </c>
      <c r="F301" s="20">
        <v>381318.31</v>
      </c>
      <c r="G301" s="20">
        <v>66196.98</v>
      </c>
      <c r="H301" s="46">
        <v>0.0</v>
      </c>
      <c r="I301" s="47" t="str">
        <f t="shared" si="4"/>
        <v>#REF!</v>
      </c>
      <c r="J301" s="47" t="str">
        <f t="shared" si="5"/>
        <v>#REF!</v>
      </c>
      <c r="K301" s="47" t="str">
        <f t="shared" si="6"/>
        <v>#REF!</v>
      </c>
      <c r="L301" s="47" t="str">
        <f t="shared" si="7"/>
        <v>#REF!</v>
      </c>
      <c r="M301" s="49" t="str">
        <f t="shared" si="8"/>
        <v>#REF!</v>
      </c>
      <c r="N301" s="49" t="str">
        <f t="shared" si="9"/>
        <v>#REF!</v>
      </c>
      <c r="O301" s="49" t="str">
        <f t="shared" si="10"/>
        <v>#REF!</v>
      </c>
      <c r="P301" s="51" t="str">
        <f t="shared" si="17"/>
        <v>#REF!</v>
      </c>
      <c r="Q301" s="51" t="str">
        <f t="shared" si="11"/>
        <v>#REF!</v>
      </c>
      <c r="R301" s="51" t="str">
        <f t="shared" si="12"/>
        <v>#REF!</v>
      </c>
      <c r="S301" s="51" t="str">
        <f t="shared" si="13"/>
        <v>#REF!</v>
      </c>
      <c r="T301" s="19"/>
      <c r="U301" s="19"/>
      <c r="V301" s="19"/>
      <c r="W301" s="19"/>
      <c r="X301" s="19"/>
      <c r="Y301" s="19"/>
      <c r="Z301" s="19"/>
    </row>
    <row r="302" ht="15.75" customHeight="1">
      <c r="A302" s="19" t="s">
        <v>106</v>
      </c>
      <c r="B302" s="19" t="s">
        <v>11</v>
      </c>
      <c r="C302" s="19" t="s">
        <v>107</v>
      </c>
      <c r="D302" s="19" t="s">
        <v>19</v>
      </c>
      <c r="E302" s="19" t="s">
        <v>20</v>
      </c>
      <c r="F302" s="20">
        <v>12227.32</v>
      </c>
      <c r="G302" s="20">
        <v>2122.67</v>
      </c>
      <c r="H302" s="46">
        <v>0.0</v>
      </c>
      <c r="I302" s="47" t="str">
        <f t="shared" si="4"/>
        <v>#REF!</v>
      </c>
      <c r="J302" s="47" t="str">
        <f t="shared" si="5"/>
        <v>#REF!</v>
      </c>
      <c r="K302" s="47" t="str">
        <f t="shared" si="6"/>
        <v>#REF!</v>
      </c>
      <c r="L302" s="47" t="str">
        <f t="shared" si="7"/>
        <v>#REF!</v>
      </c>
      <c r="M302" s="49" t="str">
        <f t="shared" si="8"/>
        <v>#REF!</v>
      </c>
      <c r="N302" s="49" t="str">
        <f t="shared" si="9"/>
        <v>#REF!</v>
      </c>
      <c r="O302" s="49" t="str">
        <f t="shared" si="10"/>
        <v>#REF!</v>
      </c>
      <c r="P302" s="51" t="str">
        <f t="shared" si="17"/>
        <v>#REF!</v>
      </c>
      <c r="Q302" s="51" t="str">
        <f t="shared" si="11"/>
        <v>#REF!</v>
      </c>
      <c r="R302" s="51" t="str">
        <f t="shared" si="12"/>
        <v>#REF!</v>
      </c>
      <c r="S302" s="51" t="str">
        <f t="shared" si="13"/>
        <v>#REF!</v>
      </c>
      <c r="T302" s="19"/>
      <c r="U302" s="19"/>
      <c r="V302" s="19"/>
      <c r="W302" s="19"/>
      <c r="X302" s="19"/>
      <c r="Y302" s="19"/>
      <c r="Z302" s="19"/>
    </row>
    <row r="303" ht="15.75" customHeight="1">
      <c r="A303" s="19" t="s">
        <v>106</v>
      </c>
      <c r="B303" s="19" t="s">
        <v>11</v>
      </c>
      <c r="C303" s="19" t="s">
        <v>107</v>
      </c>
      <c r="D303" s="19" t="s">
        <v>21</v>
      </c>
      <c r="E303" s="19" t="s">
        <v>22</v>
      </c>
      <c r="F303" s="20">
        <v>176150.95</v>
      </c>
      <c r="G303" s="20">
        <v>30579.86</v>
      </c>
      <c r="H303" s="46">
        <v>0.0</v>
      </c>
      <c r="I303" s="47" t="str">
        <f t="shared" si="4"/>
        <v>#REF!</v>
      </c>
      <c r="J303" s="47" t="str">
        <f t="shared" si="5"/>
        <v>#REF!</v>
      </c>
      <c r="K303" s="47" t="str">
        <f t="shared" si="6"/>
        <v>#REF!</v>
      </c>
      <c r="L303" s="47" t="str">
        <f t="shared" si="7"/>
        <v>#REF!</v>
      </c>
      <c r="M303" s="49" t="str">
        <f t="shared" si="8"/>
        <v>#REF!</v>
      </c>
      <c r="N303" s="49" t="str">
        <f t="shared" si="9"/>
        <v>#REF!</v>
      </c>
      <c r="O303" s="49" t="str">
        <f t="shared" si="10"/>
        <v>#REF!</v>
      </c>
      <c r="P303" s="51" t="str">
        <f t="shared" si="17"/>
        <v>#REF!</v>
      </c>
      <c r="Q303" s="51" t="str">
        <f t="shared" si="11"/>
        <v>#REF!</v>
      </c>
      <c r="R303" s="51" t="str">
        <f t="shared" si="12"/>
        <v>#REF!</v>
      </c>
      <c r="S303" s="51" t="str">
        <f t="shared" si="13"/>
        <v>#REF!</v>
      </c>
      <c r="T303" s="19"/>
      <c r="U303" s="19"/>
      <c r="V303" s="19"/>
      <c r="W303" s="19"/>
      <c r="X303" s="19"/>
      <c r="Y303" s="19"/>
      <c r="Z303" s="19"/>
    </row>
    <row r="304" ht="15.75" customHeight="1">
      <c r="A304" s="19" t="s">
        <v>106</v>
      </c>
      <c r="B304" s="19" t="s">
        <v>11</v>
      </c>
      <c r="C304" s="19" t="s">
        <v>107</v>
      </c>
      <c r="D304" s="19" t="s">
        <v>39</v>
      </c>
      <c r="E304" s="19" t="s">
        <v>40</v>
      </c>
      <c r="F304" s="20">
        <v>5871734.17</v>
      </c>
      <c r="G304" s="20">
        <v>1019334.94</v>
      </c>
      <c r="H304" s="46">
        <v>0.0</v>
      </c>
      <c r="I304" s="47" t="str">
        <f t="shared" si="4"/>
        <v>#REF!</v>
      </c>
      <c r="J304" s="47" t="str">
        <f t="shared" si="5"/>
        <v>#REF!</v>
      </c>
      <c r="K304" s="47" t="str">
        <f t="shared" si="6"/>
        <v>#REF!</v>
      </c>
      <c r="L304" s="47" t="str">
        <f t="shared" si="7"/>
        <v>#REF!</v>
      </c>
      <c r="M304" s="49" t="str">
        <f t="shared" si="8"/>
        <v>#REF!</v>
      </c>
      <c r="N304" s="49" t="str">
        <f t="shared" si="9"/>
        <v>#REF!</v>
      </c>
      <c r="O304" s="49" t="str">
        <f t="shared" si="10"/>
        <v>#REF!</v>
      </c>
      <c r="P304" s="51" t="str">
        <f t="shared" si="17"/>
        <v>#REF!</v>
      </c>
      <c r="Q304" s="51" t="str">
        <f t="shared" si="11"/>
        <v>#REF!</v>
      </c>
      <c r="R304" s="51" t="str">
        <f t="shared" si="12"/>
        <v>#REF!</v>
      </c>
      <c r="S304" s="51" t="str">
        <f t="shared" si="13"/>
        <v>#REF!</v>
      </c>
      <c r="T304" s="19"/>
      <c r="U304" s="19"/>
      <c r="V304" s="19"/>
      <c r="W304" s="19"/>
      <c r="X304" s="19"/>
      <c r="Y304" s="19"/>
      <c r="Z304" s="19"/>
    </row>
    <row r="305" ht="15.75" customHeight="1">
      <c r="A305" s="19" t="s">
        <v>108</v>
      </c>
      <c r="B305" s="19" t="s">
        <v>11</v>
      </c>
      <c r="C305" s="19" t="s">
        <v>109</v>
      </c>
      <c r="D305" s="19" t="s">
        <v>15</v>
      </c>
      <c r="E305" s="19" t="s">
        <v>16</v>
      </c>
      <c r="F305" s="20">
        <v>277315.94</v>
      </c>
      <c r="G305" s="20">
        <v>582503.25</v>
      </c>
      <c r="H305" s="46">
        <v>0.0</v>
      </c>
      <c r="I305" s="47" t="str">
        <f t="shared" si="4"/>
        <v>#REF!</v>
      </c>
      <c r="J305" s="47" t="str">
        <f t="shared" si="5"/>
        <v>#REF!</v>
      </c>
      <c r="K305" s="47" t="str">
        <f t="shared" si="6"/>
        <v>#REF!</v>
      </c>
      <c r="L305" s="47" t="str">
        <f t="shared" si="7"/>
        <v>#REF!</v>
      </c>
      <c r="M305" s="49" t="str">
        <f t="shared" si="8"/>
        <v>#REF!</v>
      </c>
      <c r="N305" s="49" t="str">
        <f t="shared" si="9"/>
        <v>#REF!</v>
      </c>
      <c r="O305" s="49" t="str">
        <f t="shared" si="10"/>
        <v>#REF!</v>
      </c>
      <c r="P305" s="51" t="str">
        <f t="shared" si="17"/>
        <v>#REF!</v>
      </c>
      <c r="Q305" s="51" t="str">
        <f t="shared" si="11"/>
        <v>#REF!</v>
      </c>
      <c r="R305" s="51" t="str">
        <f t="shared" si="12"/>
        <v>#REF!</v>
      </c>
      <c r="S305" s="51" t="str">
        <f t="shared" si="13"/>
        <v>#REF!</v>
      </c>
      <c r="T305" s="19"/>
      <c r="U305" s="19"/>
      <c r="V305" s="19"/>
      <c r="W305" s="19"/>
      <c r="X305" s="19"/>
      <c r="Y305" s="19"/>
      <c r="Z305" s="19"/>
    </row>
    <row r="306" ht="15.75" customHeight="1">
      <c r="A306" s="19" t="s">
        <v>108</v>
      </c>
      <c r="B306" s="19" t="s">
        <v>11</v>
      </c>
      <c r="C306" s="19" t="s">
        <v>109</v>
      </c>
      <c r="D306" s="19" t="s">
        <v>56</v>
      </c>
      <c r="E306" s="19" t="s">
        <v>57</v>
      </c>
      <c r="F306" s="20">
        <v>401484.05</v>
      </c>
      <c r="G306" s="20">
        <v>843318.86</v>
      </c>
      <c r="H306" s="46">
        <v>0.0</v>
      </c>
      <c r="I306" s="47" t="str">
        <f t="shared" si="4"/>
        <v>#REF!</v>
      </c>
      <c r="J306" s="47" t="str">
        <f t="shared" si="5"/>
        <v>#REF!</v>
      </c>
      <c r="K306" s="47" t="str">
        <f t="shared" si="6"/>
        <v>#REF!</v>
      </c>
      <c r="L306" s="47" t="str">
        <f t="shared" si="7"/>
        <v>#REF!</v>
      </c>
      <c r="M306" s="49" t="str">
        <f t="shared" si="8"/>
        <v>#REF!</v>
      </c>
      <c r="N306" s="49" t="str">
        <f t="shared" si="9"/>
        <v>#REF!</v>
      </c>
      <c r="O306" s="49" t="str">
        <f t="shared" si="10"/>
        <v>#REF!</v>
      </c>
      <c r="P306" s="51" t="str">
        <f t="shared" si="17"/>
        <v>#REF!</v>
      </c>
      <c r="Q306" s="51" t="str">
        <f t="shared" si="11"/>
        <v>#REF!</v>
      </c>
      <c r="R306" s="51" t="str">
        <f t="shared" si="12"/>
        <v>#REF!</v>
      </c>
      <c r="S306" s="51" t="str">
        <f t="shared" si="13"/>
        <v>#REF!</v>
      </c>
      <c r="T306" s="19"/>
      <c r="U306" s="19"/>
      <c r="V306" s="19"/>
      <c r="W306" s="19"/>
      <c r="X306" s="19"/>
      <c r="Y306" s="19"/>
      <c r="Z306" s="19"/>
    </row>
    <row r="307" ht="15.75" customHeight="1">
      <c r="A307" s="19" t="s">
        <v>108</v>
      </c>
      <c r="B307" s="19" t="s">
        <v>11</v>
      </c>
      <c r="C307" s="19" t="s">
        <v>109</v>
      </c>
      <c r="D307" s="19" t="s">
        <v>17</v>
      </c>
      <c r="E307" s="19" t="s">
        <v>18</v>
      </c>
      <c r="F307" s="20">
        <v>13572.46</v>
      </c>
      <c r="G307" s="20">
        <v>28509.0</v>
      </c>
      <c r="H307" s="46">
        <v>0.0</v>
      </c>
      <c r="I307" s="47" t="str">
        <f t="shared" si="4"/>
        <v>#REF!</v>
      </c>
      <c r="J307" s="47" t="str">
        <f t="shared" si="5"/>
        <v>#REF!</v>
      </c>
      <c r="K307" s="47" t="str">
        <f t="shared" si="6"/>
        <v>#REF!</v>
      </c>
      <c r="L307" s="47" t="str">
        <f t="shared" si="7"/>
        <v>#REF!</v>
      </c>
      <c r="M307" s="49" t="str">
        <f t="shared" si="8"/>
        <v>#REF!</v>
      </c>
      <c r="N307" s="49" t="str">
        <f t="shared" si="9"/>
        <v>#REF!</v>
      </c>
      <c r="O307" s="49" t="str">
        <f t="shared" si="10"/>
        <v>#REF!</v>
      </c>
      <c r="P307" s="51" t="str">
        <f t="shared" si="17"/>
        <v>#REF!</v>
      </c>
      <c r="Q307" s="51" t="str">
        <f t="shared" si="11"/>
        <v>#REF!</v>
      </c>
      <c r="R307" s="51" t="str">
        <f t="shared" si="12"/>
        <v>#REF!</v>
      </c>
      <c r="S307" s="51" t="str">
        <f t="shared" si="13"/>
        <v>#REF!</v>
      </c>
      <c r="T307" s="19"/>
      <c r="U307" s="19"/>
      <c r="V307" s="19"/>
      <c r="W307" s="19"/>
      <c r="X307" s="19"/>
      <c r="Y307" s="19"/>
      <c r="Z307" s="19"/>
    </row>
    <row r="308" ht="15.75" customHeight="1">
      <c r="A308" s="19" t="s">
        <v>108</v>
      </c>
      <c r="B308" s="19" t="s">
        <v>11</v>
      </c>
      <c r="C308" s="19" t="s">
        <v>109</v>
      </c>
      <c r="D308" s="19" t="s">
        <v>19</v>
      </c>
      <c r="E308" s="19" t="s">
        <v>20</v>
      </c>
      <c r="F308" s="20">
        <v>0.0</v>
      </c>
      <c r="G308" s="20">
        <v>0.0</v>
      </c>
      <c r="H308" s="46">
        <v>0.0</v>
      </c>
      <c r="I308" s="47" t="str">
        <f t="shared" si="4"/>
        <v>#REF!</v>
      </c>
      <c r="J308" s="47" t="str">
        <f t="shared" si="5"/>
        <v>#REF!</v>
      </c>
      <c r="K308" s="47" t="str">
        <f t="shared" si="6"/>
        <v>#REF!</v>
      </c>
      <c r="L308" s="47" t="str">
        <f t="shared" si="7"/>
        <v>#REF!</v>
      </c>
      <c r="M308" s="49" t="str">
        <f t="shared" si="8"/>
        <v>#REF!</v>
      </c>
      <c r="N308" s="49" t="str">
        <f t="shared" si="9"/>
        <v>#REF!</v>
      </c>
      <c r="O308" s="49" t="str">
        <f t="shared" si="10"/>
        <v>#REF!</v>
      </c>
      <c r="P308" s="51" t="str">
        <f t="shared" si="17"/>
        <v>#REF!</v>
      </c>
      <c r="Q308" s="51" t="str">
        <f t="shared" si="11"/>
        <v>#REF!</v>
      </c>
      <c r="R308" s="51" t="str">
        <f t="shared" si="12"/>
        <v>#REF!</v>
      </c>
      <c r="S308" s="51" t="str">
        <f t="shared" si="13"/>
        <v>#REF!</v>
      </c>
      <c r="T308" s="19"/>
      <c r="U308" s="19"/>
      <c r="V308" s="19"/>
      <c r="W308" s="19"/>
      <c r="X308" s="19"/>
      <c r="Y308" s="19"/>
      <c r="Z308" s="19"/>
    </row>
    <row r="309" ht="15.75" customHeight="1">
      <c r="A309" s="19" t="s">
        <v>108</v>
      </c>
      <c r="B309" s="19" t="s">
        <v>11</v>
      </c>
      <c r="C309" s="19" t="s">
        <v>109</v>
      </c>
      <c r="D309" s="19" t="s">
        <v>21</v>
      </c>
      <c r="E309" s="19" t="s">
        <v>22</v>
      </c>
      <c r="F309" s="20">
        <v>3340.97</v>
      </c>
      <c r="G309" s="20">
        <v>7017.73</v>
      </c>
      <c r="H309" s="46">
        <v>0.0</v>
      </c>
      <c r="I309" s="47" t="str">
        <f t="shared" si="4"/>
        <v>#REF!</v>
      </c>
      <c r="J309" s="47" t="str">
        <f t="shared" si="5"/>
        <v>#REF!</v>
      </c>
      <c r="K309" s="47" t="str">
        <f t="shared" si="6"/>
        <v>#REF!</v>
      </c>
      <c r="L309" s="47" t="str">
        <f t="shared" si="7"/>
        <v>#REF!</v>
      </c>
      <c r="M309" s="49" t="str">
        <f t="shared" si="8"/>
        <v>#REF!</v>
      </c>
      <c r="N309" s="49" t="str">
        <f t="shared" si="9"/>
        <v>#REF!</v>
      </c>
      <c r="O309" s="49" t="str">
        <f t="shared" si="10"/>
        <v>#REF!</v>
      </c>
      <c r="P309" s="51" t="str">
        <f t="shared" si="17"/>
        <v>#REF!</v>
      </c>
      <c r="Q309" s="51" t="str">
        <f t="shared" si="11"/>
        <v>#REF!</v>
      </c>
      <c r="R309" s="51" t="str">
        <f t="shared" si="12"/>
        <v>#REF!</v>
      </c>
      <c r="S309" s="51" t="str">
        <f t="shared" si="13"/>
        <v>#REF!</v>
      </c>
      <c r="T309" s="19"/>
      <c r="U309" s="19"/>
      <c r="V309" s="19"/>
      <c r="W309" s="19"/>
      <c r="X309" s="19"/>
      <c r="Y309" s="19"/>
      <c r="Z309" s="19"/>
    </row>
    <row r="310" ht="15.75" customHeight="1">
      <c r="A310" s="19" t="s">
        <v>108</v>
      </c>
      <c r="B310" s="19" t="s">
        <v>11</v>
      </c>
      <c r="C310" s="19" t="s">
        <v>109</v>
      </c>
      <c r="D310" s="19" t="s">
        <v>23</v>
      </c>
      <c r="E310" s="19" t="s">
        <v>24</v>
      </c>
      <c r="F310" s="20">
        <v>1833847.58</v>
      </c>
      <c r="G310" s="20">
        <v>3852004.16</v>
      </c>
      <c r="H310" s="46">
        <v>0.0</v>
      </c>
      <c r="I310" s="47" t="str">
        <f t="shared" si="4"/>
        <v>#REF!</v>
      </c>
      <c r="J310" s="47" t="str">
        <f t="shared" si="5"/>
        <v>#REF!</v>
      </c>
      <c r="K310" s="47" t="str">
        <f t="shared" si="6"/>
        <v>#REF!</v>
      </c>
      <c r="L310" s="47" t="str">
        <f t="shared" si="7"/>
        <v>#REF!</v>
      </c>
      <c r="M310" s="49" t="str">
        <f t="shared" si="8"/>
        <v>#REF!</v>
      </c>
      <c r="N310" s="49" t="str">
        <f t="shared" si="9"/>
        <v>#REF!</v>
      </c>
      <c r="O310" s="49" t="str">
        <f t="shared" si="10"/>
        <v>#REF!</v>
      </c>
      <c r="P310" s="51" t="str">
        <f t="shared" si="17"/>
        <v>#REF!</v>
      </c>
      <c r="Q310" s="51" t="str">
        <f t="shared" si="11"/>
        <v>#REF!</v>
      </c>
      <c r="R310" s="51" t="str">
        <f t="shared" si="12"/>
        <v>#REF!</v>
      </c>
      <c r="S310" s="51" t="str">
        <f t="shared" si="13"/>
        <v>#REF!</v>
      </c>
      <c r="T310" s="19"/>
      <c r="U310" s="19"/>
      <c r="V310" s="19"/>
      <c r="W310" s="19"/>
      <c r="X310" s="19"/>
      <c r="Y310" s="19"/>
      <c r="Z310" s="19"/>
    </row>
    <row r="311" ht="15.75" customHeight="1">
      <c r="A311" s="19" t="s">
        <v>110</v>
      </c>
      <c r="B311" s="19" t="s">
        <v>11</v>
      </c>
      <c r="C311" s="19" t="s">
        <v>111</v>
      </c>
      <c r="D311" s="19" t="s">
        <v>13</v>
      </c>
      <c r="E311" s="19" t="s">
        <v>14</v>
      </c>
      <c r="F311" s="20">
        <v>3.741136911E7</v>
      </c>
      <c r="G311" s="20">
        <v>1.180109604E7</v>
      </c>
      <c r="H311" s="46">
        <v>0.0</v>
      </c>
      <c r="I311" s="47" t="str">
        <f t="shared" si="4"/>
        <v>#REF!</v>
      </c>
      <c r="J311" s="47" t="str">
        <f t="shared" si="5"/>
        <v>#REF!</v>
      </c>
      <c r="K311" s="47" t="str">
        <f t="shared" si="6"/>
        <v>#REF!</v>
      </c>
      <c r="L311" s="47" t="str">
        <f t="shared" si="7"/>
        <v>#REF!</v>
      </c>
      <c r="M311" s="49" t="str">
        <f t="shared" si="8"/>
        <v>#REF!</v>
      </c>
      <c r="N311" s="49" t="str">
        <f t="shared" si="9"/>
        <v>#REF!</v>
      </c>
      <c r="O311" s="49" t="str">
        <f t="shared" si="10"/>
        <v>#REF!</v>
      </c>
      <c r="P311" s="51" t="str">
        <f t="shared" si="17"/>
        <v>#REF!</v>
      </c>
      <c r="Q311" s="51" t="str">
        <f t="shared" si="11"/>
        <v>#REF!</v>
      </c>
      <c r="R311" s="51" t="str">
        <f t="shared" si="12"/>
        <v>#REF!</v>
      </c>
      <c r="S311" s="51" t="str">
        <f t="shared" si="13"/>
        <v>#REF!</v>
      </c>
      <c r="T311" s="19"/>
      <c r="U311" s="19"/>
      <c r="V311" s="19"/>
      <c r="W311" s="19"/>
      <c r="X311" s="19"/>
      <c r="Y311" s="19"/>
      <c r="Z311" s="19"/>
    </row>
    <row r="312" ht="15.75" customHeight="1">
      <c r="A312" s="19" t="s">
        <v>110</v>
      </c>
      <c r="B312" s="19" t="s">
        <v>11</v>
      </c>
      <c r="C312" s="19" t="s">
        <v>111</v>
      </c>
      <c r="D312" s="19" t="s">
        <v>33</v>
      </c>
      <c r="E312" s="19" t="s">
        <v>34</v>
      </c>
      <c r="F312" s="20">
        <v>0.0</v>
      </c>
      <c r="G312" s="20">
        <v>0.0</v>
      </c>
      <c r="H312" s="46">
        <v>0.0</v>
      </c>
      <c r="I312" s="47" t="str">
        <f t="shared" si="4"/>
        <v>#REF!</v>
      </c>
      <c r="J312" s="47" t="str">
        <f t="shared" si="5"/>
        <v>#REF!</v>
      </c>
      <c r="K312" s="47" t="str">
        <f t="shared" si="6"/>
        <v>#REF!</v>
      </c>
      <c r="L312" s="47" t="str">
        <f t="shared" si="7"/>
        <v>#REF!</v>
      </c>
      <c r="M312" s="49" t="str">
        <f t="shared" si="8"/>
        <v>#REF!</v>
      </c>
      <c r="N312" s="49" t="str">
        <f t="shared" si="9"/>
        <v>#REF!</v>
      </c>
      <c r="O312" s="49" t="str">
        <f t="shared" si="10"/>
        <v>#REF!</v>
      </c>
      <c r="P312" s="51" t="str">
        <f t="shared" si="17"/>
        <v>#REF!</v>
      </c>
      <c r="Q312" s="51" t="str">
        <f t="shared" si="11"/>
        <v>#REF!</v>
      </c>
      <c r="R312" s="51" t="str">
        <f t="shared" si="12"/>
        <v>#REF!</v>
      </c>
      <c r="S312" s="51" t="str">
        <f t="shared" si="13"/>
        <v>#REF!</v>
      </c>
      <c r="T312" s="19"/>
      <c r="U312" s="19"/>
      <c r="V312" s="19"/>
      <c r="W312" s="19"/>
      <c r="X312" s="19"/>
      <c r="Y312" s="19"/>
      <c r="Z312" s="19"/>
    </row>
    <row r="313" ht="15.75" customHeight="1">
      <c r="A313" s="19" t="s">
        <v>110</v>
      </c>
      <c r="B313" s="19" t="s">
        <v>11</v>
      </c>
      <c r="C313" s="19" t="s">
        <v>111</v>
      </c>
      <c r="D313" s="19" t="s">
        <v>64</v>
      </c>
      <c r="E313" s="19" t="s">
        <v>65</v>
      </c>
      <c r="F313" s="20">
        <v>764410.91</v>
      </c>
      <c r="G313" s="20">
        <v>241126.87</v>
      </c>
      <c r="H313" s="46">
        <v>0.0</v>
      </c>
      <c r="I313" s="47" t="str">
        <f t="shared" si="4"/>
        <v>#REF!</v>
      </c>
      <c r="J313" s="47" t="str">
        <f t="shared" si="5"/>
        <v>#REF!</v>
      </c>
      <c r="K313" s="47" t="str">
        <f t="shared" si="6"/>
        <v>#REF!</v>
      </c>
      <c r="L313" s="47" t="str">
        <f t="shared" si="7"/>
        <v>#REF!</v>
      </c>
      <c r="M313" s="49" t="str">
        <f t="shared" si="8"/>
        <v>#REF!</v>
      </c>
      <c r="N313" s="49" t="str">
        <f t="shared" si="9"/>
        <v>#REF!</v>
      </c>
      <c r="O313" s="49" t="str">
        <f t="shared" si="10"/>
        <v>#REF!</v>
      </c>
      <c r="P313" s="51" t="str">
        <f t="shared" si="17"/>
        <v>#REF!</v>
      </c>
      <c r="Q313" s="51" t="str">
        <f t="shared" si="11"/>
        <v>#REF!</v>
      </c>
      <c r="R313" s="51" t="str">
        <f t="shared" si="12"/>
        <v>#REF!</v>
      </c>
      <c r="S313" s="51" t="str">
        <f t="shared" si="13"/>
        <v>#REF!</v>
      </c>
      <c r="T313" s="19"/>
      <c r="U313" s="19"/>
      <c r="V313" s="19"/>
      <c r="W313" s="19"/>
      <c r="X313" s="19"/>
      <c r="Y313" s="19"/>
      <c r="Z313" s="19"/>
    </row>
    <row r="314" ht="15.75" customHeight="1">
      <c r="A314" s="19" t="s">
        <v>110</v>
      </c>
      <c r="B314" s="19" t="s">
        <v>11</v>
      </c>
      <c r="C314" s="19" t="s">
        <v>111</v>
      </c>
      <c r="D314" s="19" t="s">
        <v>17</v>
      </c>
      <c r="E314" s="19" t="s">
        <v>18</v>
      </c>
      <c r="F314" s="20">
        <v>481203.13</v>
      </c>
      <c r="G314" s="20">
        <v>151791.41</v>
      </c>
      <c r="H314" s="46">
        <v>0.0</v>
      </c>
      <c r="I314" s="47" t="str">
        <f t="shared" si="4"/>
        <v>#REF!</v>
      </c>
      <c r="J314" s="47" t="str">
        <f t="shared" si="5"/>
        <v>#REF!</v>
      </c>
      <c r="K314" s="47" t="str">
        <f t="shared" si="6"/>
        <v>#REF!</v>
      </c>
      <c r="L314" s="47" t="str">
        <f t="shared" si="7"/>
        <v>#REF!</v>
      </c>
      <c r="M314" s="49" t="str">
        <f t="shared" si="8"/>
        <v>#REF!</v>
      </c>
      <c r="N314" s="49" t="str">
        <f t="shared" si="9"/>
        <v>#REF!</v>
      </c>
      <c r="O314" s="49" t="str">
        <f t="shared" si="10"/>
        <v>#REF!</v>
      </c>
      <c r="P314" s="51" t="str">
        <f t="shared" si="17"/>
        <v>#REF!</v>
      </c>
      <c r="Q314" s="51" t="str">
        <f t="shared" si="11"/>
        <v>#REF!</v>
      </c>
      <c r="R314" s="51" t="str">
        <f t="shared" si="12"/>
        <v>#REF!</v>
      </c>
      <c r="S314" s="51" t="str">
        <f t="shared" si="13"/>
        <v>#REF!</v>
      </c>
      <c r="T314" s="19"/>
      <c r="U314" s="19"/>
      <c r="V314" s="19"/>
      <c r="W314" s="19"/>
      <c r="X314" s="19"/>
      <c r="Y314" s="19"/>
      <c r="Z314" s="19"/>
    </row>
    <row r="315" ht="15.75" customHeight="1">
      <c r="A315" s="19" t="s">
        <v>110</v>
      </c>
      <c r="B315" s="19" t="s">
        <v>11</v>
      </c>
      <c r="C315" s="19" t="s">
        <v>111</v>
      </c>
      <c r="D315" s="19" t="s">
        <v>19</v>
      </c>
      <c r="E315" s="19" t="s">
        <v>20</v>
      </c>
      <c r="F315" s="20">
        <v>80097.1</v>
      </c>
      <c r="G315" s="20">
        <v>25265.95</v>
      </c>
      <c r="H315" s="46">
        <v>0.0</v>
      </c>
      <c r="I315" s="47" t="str">
        <f t="shared" si="4"/>
        <v>#REF!</v>
      </c>
      <c r="J315" s="47" t="str">
        <f t="shared" si="5"/>
        <v>#REF!</v>
      </c>
      <c r="K315" s="47" t="str">
        <f t="shared" si="6"/>
        <v>#REF!</v>
      </c>
      <c r="L315" s="47" t="str">
        <f t="shared" si="7"/>
        <v>#REF!</v>
      </c>
      <c r="M315" s="49" t="str">
        <f t="shared" si="8"/>
        <v>#REF!</v>
      </c>
      <c r="N315" s="49" t="str">
        <f t="shared" si="9"/>
        <v>#REF!</v>
      </c>
      <c r="O315" s="49" t="str">
        <f t="shared" si="10"/>
        <v>#REF!</v>
      </c>
      <c r="P315" s="51" t="str">
        <f t="shared" si="17"/>
        <v>#REF!</v>
      </c>
      <c r="Q315" s="51" t="str">
        <f t="shared" si="11"/>
        <v>#REF!</v>
      </c>
      <c r="R315" s="51" t="str">
        <f t="shared" si="12"/>
        <v>#REF!</v>
      </c>
      <c r="S315" s="51" t="str">
        <f t="shared" si="13"/>
        <v>#REF!</v>
      </c>
      <c r="T315" s="19"/>
      <c r="U315" s="19"/>
      <c r="V315" s="19"/>
      <c r="W315" s="19"/>
      <c r="X315" s="19"/>
      <c r="Y315" s="19"/>
      <c r="Z315" s="19"/>
    </row>
    <row r="316" ht="15.75" customHeight="1">
      <c r="A316" s="19" t="s">
        <v>110</v>
      </c>
      <c r="B316" s="19" t="s">
        <v>11</v>
      </c>
      <c r="C316" s="19" t="s">
        <v>111</v>
      </c>
      <c r="D316" s="19" t="s">
        <v>21</v>
      </c>
      <c r="E316" s="19" t="s">
        <v>22</v>
      </c>
      <c r="F316" s="20">
        <v>68309.75</v>
      </c>
      <c r="G316" s="20">
        <v>21547.73</v>
      </c>
      <c r="H316" s="46">
        <v>0.0</v>
      </c>
      <c r="I316" s="47" t="str">
        <f t="shared" si="4"/>
        <v>#REF!</v>
      </c>
      <c r="J316" s="47" t="str">
        <f t="shared" si="5"/>
        <v>#REF!</v>
      </c>
      <c r="K316" s="47" t="str">
        <f t="shared" si="6"/>
        <v>#REF!</v>
      </c>
      <c r="L316" s="47" t="str">
        <f t="shared" si="7"/>
        <v>#REF!</v>
      </c>
      <c r="M316" s="49" t="str">
        <f t="shared" si="8"/>
        <v>#REF!</v>
      </c>
      <c r="N316" s="49" t="str">
        <f t="shared" si="9"/>
        <v>#REF!</v>
      </c>
      <c r="O316" s="49" t="str">
        <f t="shared" si="10"/>
        <v>#REF!</v>
      </c>
      <c r="P316" s="51" t="str">
        <f t="shared" si="17"/>
        <v>#REF!</v>
      </c>
      <c r="Q316" s="51" t="str">
        <f t="shared" si="11"/>
        <v>#REF!</v>
      </c>
      <c r="R316" s="51" t="str">
        <f t="shared" si="12"/>
        <v>#REF!</v>
      </c>
      <c r="S316" s="51" t="str">
        <f t="shared" si="13"/>
        <v>#REF!</v>
      </c>
      <c r="T316" s="19"/>
      <c r="U316" s="19"/>
      <c r="V316" s="19"/>
      <c r="W316" s="19"/>
      <c r="X316" s="19"/>
      <c r="Y316" s="19"/>
      <c r="Z316" s="19"/>
    </row>
    <row r="317" ht="15.75" customHeight="1">
      <c r="A317" s="19" t="s">
        <v>112</v>
      </c>
      <c r="B317" s="19" t="s">
        <v>11</v>
      </c>
      <c r="C317" s="19" t="s">
        <v>113</v>
      </c>
      <c r="D317" s="19" t="s">
        <v>13</v>
      </c>
      <c r="E317" s="19" t="s">
        <v>14</v>
      </c>
      <c r="F317" s="20">
        <v>6.033878231E7</v>
      </c>
      <c r="G317" s="20">
        <v>3097583.0</v>
      </c>
      <c r="H317" s="46">
        <v>0.0</v>
      </c>
      <c r="I317" s="47" t="str">
        <f t="shared" si="4"/>
        <v>#REF!</v>
      </c>
      <c r="J317" s="47" t="str">
        <f t="shared" si="5"/>
        <v>#REF!</v>
      </c>
      <c r="K317" s="47" t="str">
        <f t="shared" si="6"/>
        <v>#REF!</v>
      </c>
      <c r="L317" s="47" t="str">
        <f t="shared" si="7"/>
        <v>#REF!</v>
      </c>
      <c r="M317" s="49" t="str">
        <f t="shared" si="8"/>
        <v>#REF!</v>
      </c>
      <c r="N317" s="49" t="str">
        <f t="shared" si="9"/>
        <v>#REF!</v>
      </c>
      <c r="O317" s="49" t="str">
        <f t="shared" si="10"/>
        <v>#REF!</v>
      </c>
      <c r="P317" s="51" t="str">
        <f t="shared" si="17"/>
        <v>#REF!</v>
      </c>
      <c r="Q317" s="51" t="str">
        <f t="shared" si="11"/>
        <v>#REF!</v>
      </c>
      <c r="R317" s="51" t="str">
        <f t="shared" si="12"/>
        <v>#REF!</v>
      </c>
      <c r="S317" s="51" t="str">
        <f t="shared" si="13"/>
        <v>#REF!</v>
      </c>
      <c r="T317" s="19"/>
      <c r="U317" s="19"/>
      <c r="V317" s="19"/>
      <c r="W317" s="19"/>
      <c r="X317" s="19"/>
      <c r="Y317" s="19"/>
      <c r="Z317" s="19"/>
    </row>
    <row r="318" ht="15.75" customHeight="1">
      <c r="A318" s="19" t="s">
        <v>112</v>
      </c>
      <c r="B318" s="19" t="s">
        <v>11</v>
      </c>
      <c r="C318" s="19" t="s">
        <v>113</v>
      </c>
      <c r="D318" s="19" t="s">
        <v>17</v>
      </c>
      <c r="E318" s="19" t="s">
        <v>18</v>
      </c>
      <c r="F318" s="20">
        <v>407988.14</v>
      </c>
      <c r="G318" s="20">
        <v>20944.69</v>
      </c>
      <c r="H318" s="46">
        <v>0.0</v>
      </c>
      <c r="I318" s="47" t="str">
        <f t="shared" si="4"/>
        <v>#REF!</v>
      </c>
      <c r="J318" s="47" t="str">
        <f t="shared" si="5"/>
        <v>#REF!</v>
      </c>
      <c r="K318" s="47" t="str">
        <f t="shared" si="6"/>
        <v>#REF!</v>
      </c>
      <c r="L318" s="47" t="str">
        <f t="shared" si="7"/>
        <v>#REF!</v>
      </c>
      <c r="M318" s="49" t="str">
        <f t="shared" si="8"/>
        <v>#REF!</v>
      </c>
      <c r="N318" s="49" t="str">
        <f t="shared" si="9"/>
        <v>#REF!</v>
      </c>
      <c r="O318" s="49" t="str">
        <f t="shared" si="10"/>
        <v>#REF!</v>
      </c>
      <c r="P318" s="51" t="str">
        <f t="shared" si="17"/>
        <v>#REF!</v>
      </c>
      <c r="Q318" s="51" t="str">
        <f t="shared" si="11"/>
        <v>#REF!</v>
      </c>
      <c r="R318" s="51" t="str">
        <f t="shared" si="12"/>
        <v>#REF!</v>
      </c>
      <c r="S318" s="51" t="str">
        <f t="shared" si="13"/>
        <v>#REF!</v>
      </c>
      <c r="T318" s="19"/>
      <c r="U318" s="19"/>
      <c r="V318" s="19"/>
      <c r="W318" s="19"/>
      <c r="X318" s="19"/>
      <c r="Y318" s="19"/>
      <c r="Z318" s="19"/>
    </row>
    <row r="319" ht="15.75" customHeight="1">
      <c r="A319" s="19" t="s">
        <v>112</v>
      </c>
      <c r="B319" s="19" t="s">
        <v>11</v>
      </c>
      <c r="C319" s="19" t="s">
        <v>113</v>
      </c>
      <c r="D319" s="19" t="s">
        <v>19</v>
      </c>
      <c r="E319" s="19" t="s">
        <v>20</v>
      </c>
      <c r="F319" s="20">
        <v>0.0</v>
      </c>
      <c r="G319" s="20">
        <v>0.0</v>
      </c>
      <c r="H319" s="46">
        <v>0.0</v>
      </c>
      <c r="I319" s="47" t="str">
        <f t="shared" si="4"/>
        <v>#REF!</v>
      </c>
      <c r="J319" s="47" t="str">
        <f t="shared" si="5"/>
        <v>#REF!</v>
      </c>
      <c r="K319" s="47" t="str">
        <f t="shared" si="6"/>
        <v>#REF!</v>
      </c>
      <c r="L319" s="47" t="str">
        <f t="shared" si="7"/>
        <v>#REF!</v>
      </c>
      <c r="M319" s="49" t="str">
        <f t="shared" si="8"/>
        <v>#REF!</v>
      </c>
      <c r="N319" s="49" t="str">
        <f t="shared" si="9"/>
        <v>#REF!</v>
      </c>
      <c r="O319" s="49" t="str">
        <f t="shared" si="10"/>
        <v>#REF!</v>
      </c>
      <c r="P319" s="51" t="str">
        <f t="shared" si="17"/>
        <v>#REF!</v>
      </c>
      <c r="Q319" s="51" t="str">
        <f t="shared" si="11"/>
        <v>#REF!</v>
      </c>
      <c r="R319" s="51" t="str">
        <f t="shared" si="12"/>
        <v>#REF!</v>
      </c>
      <c r="S319" s="51" t="str">
        <f t="shared" si="13"/>
        <v>#REF!</v>
      </c>
      <c r="T319" s="19"/>
      <c r="U319" s="19"/>
      <c r="V319" s="19"/>
      <c r="W319" s="19"/>
      <c r="X319" s="19"/>
      <c r="Y319" s="19"/>
      <c r="Z319" s="19"/>
    </row>
    <row r="320" ht="15.75" customHeight="1">
      <c r="A320" s="19" t="s">
        <v>112</v>
      </c>
      <c r="B320" s="19" t="s">
        <v>11</v>
      </c>
      <c r="C320" s="19" t="s">
        <v>113</v>
      </c>
      <c r="D320" s="19" t="s">
        <v>21</v>
      </c>
      <c r="E320" s="19" t="s">
        <v>22</v>
      </c>
      <c r="F320" s="20">
        <v>117758.55</v>
      </c>
      <c r="G320" s="20">
        <v>6045.31</v>
      </c>
      <c r="H320" s="46">
        <v>0.0</v>
      </c>
      <c r="I320" s="47" t="str">
        <f t="shared" si="4"/>
        <v>#REF!</v>
      </c>
      <c r="J320" s="47" t="str">
        <f t="shared" si="5"/>
        <v>#REF!</v>
      </c>
      <c r="K320" s="47" t="str">
        <f t="shared" si="6"/>
        <v>#REF!</v>
      </c>
      <c r="L320" s="47" t="str">
        <f t="shared" si="7"/>
        <v>#REF!</v>
      </c>
      <c r="M320" s="49" t="str">
        <f t="shared" si="8"/>
        <v>#REF!</v>
      </c>
      <c r="N320" s="49" t="str">
        <f t="shared" si="9"/>
        <v>#REF!</v>
      </c>
      <c r="O320" s="49" t="str">
        <f t="shared" si="10"/>
        <v>#REF!</v>
      </c>
      <c r="P320" s="51" t="str">
        <f t="shared" si="17"/>
        <v>#REF!</v>
      </c>
      <c r="Q320" s="51" t="str">
        <f t="shared" si="11"/>
        <v>#REF!</v>
      </c>
      <c r="R320" s="51" t="str">
        <f t="shared" si="12"/>
        <v>#REF!</v>
      </c>
      <c r="S320" s="51" t="str">
        <f t="shared" si="13"/>
        <v>#REF!</v>
      </c>
      <c r="T320" s="19"/>
      <c r="U320" s="19"/>
      <c r="V320" s="19"/>
      <c r="W320" s="19"/>
      <c r="X320" s="19"/>
      <c r="Y320" s="19"/>
      <c r="Z320" s="19"/>
    </row>
    <row r="321" ht="15.75" customHeight="1">
      <c r="A321" s="19" t="s">
        <v>114</v>
      </c>
      <c r="B321" s="19" t="s">
        <v>11</v>
      </c>
      <c r="C321" s="19" t="s">
        <v>115</v>
      </c>
      <c r="D321" s="19" t="s">
        <v>13</v>
      </c>
      <c r="E321" s="19" t="s">
        <v>14</v>
      </c>
      <c r="F321" s="20">
        <v>1.227787926E7</v>
      </c>
      <c r="G321" s="20">
        <v>920892.22</v>
      </c>
      <c r="H321" s="46">
        <v>0.0</v>
      </c>
      <c r="I321" s="47" t="str">
        <f t="shared" si="4"/>
        <v>#REF!</v>
      </c>
      <c r="J321" s="47" t="str">
        <f t="shared" si="5"/>
        <v>#REF!</v>
      </c>
      <c r="K321" s="47" t="str">
        <f t="shared" si="6"/>
        <v>#REF!</v>
      </c>
      <c r="L321" s="47" t="str">
        <f t="shared" si="7"/>
        <v>#REF!</v>
      </c>
      <c r="M321" s="49" t="str">
        <f t="shared" si="8"/>
        <v>#REF!</v>
      </c>
      <c r="N321" s="49" t="str">
        <f t="shared" si="9"/>
        <v>#REF!</v>
      </c>
      <c r="O321" s="49" t="str">
        <f t="shared" si="10"/>
        <v>#REF!</v>
      </c>
      <c r="P321" s="51" t="str">
        <f t="shared" si="17"/>
        <v>#REF!</v>
      </c>
      <c r="Q321" s="51" t="str">
        <f t="shared" si="11"/>
        <v>#REF!</v>
      </c>
      <c r="R321" s="51" t="str">
        <f t="shared" si="12"/>
        <v>#REF!</v>
      </c>
      <c r="S321" s="51" t="str">
        <f t="shared" si="13"/>
        <v>#REF!</v>
      </c>
      <c r="T321" s="19"/>
      <c r="U321" s="19"/>
      <c r="V321" s="19"/>
      <c r="W321" s="19"/>
      <c r="X321" s="19"/>
      <c r="Y321" s="19"/>
      <c r="Z321" s="19"/>
    </row>
    <row r="322" ht="15.75" customHeight="1">
      <c r="A322" s="19" t="s">
        <v>114</v>
      </c>
      <c r="B322" s="19" t="s">
        <v>11</v>
      </c>
      <c r="C322" s="19" t="s">
        <v>115</v>
      </c>
      <c r="D322" s="19" t="s">
        <v>15</v>
      </c>
      <c r="E322" s="19" t="s">
        <v>16</v>
      </c>
      <c r="F322" s="20">
        <v>2.485360972E7</v>
      </c>
      <c r="G322" s="20">
        <v>1864124.53</v>
      </c>
      <c r="H322" s="46">
        <v>0.0</v>
      </c>
      <c r="I322" s="47" t="str">
        <f t="shared" si="4"/>
        <v>#REF!</v>
      </c>
      <c r="J322" s="47" t="str">
        <f t="shared" si="5"/>
        <v>#REF!</v>
      </c>
      <c r="K322" s="47" t="str">
        <f t="shared" si="6"/>
        <v>#REF!</v>
      </c>
      <c r="L322" s="47" t="str">
        <f t="shared" si="7"/>
        <v>#REF!</v>
      </c>
      <c r="M322" s="49" t="str">
        <f t="shared" si="8"/>
        <v>#REF!</v>
      </c>
      <c r="N322" s="49" t="str">
        <f t="shared" si="9"/>
        <v>#REF!</v>
      </c>
      <c r="O322" s="49" t="str">
        <f t="shared" si="10"/>
        <v>#REF!</v>
      </c>
      <c r="P322" s="51" t="str">
        <f t="shared" si="17"/>
        <v>#REF!</v>
      </c>
      <c r="Q322" s="51" t="str">
        <f t="shared" si="11"/>
        <v>#REF!</v>
      </c>
      <c r="R322" s="51" t="str">
        <f t="shared" si="12"/>
        <v>#REF!</v>
      </c>
      <c r="S322" s="51" t="str">
        <f t="shared" si="13"/>
        <v>#REF!</v>
      </c>
      <c r="T322" s="19"/>
      <c r="U322" s="19"/>
      <c r="V322" s="19"/>
      <c r="W322" s="19"/>
      <c r="X322" s="19"/>
      <c r="Y322" s="19"/>
      <c r="Z322" s="19"/>
    </row>
    <row r="323" ht="15.75" customHeight="1">
      <c r="A323" s="19" t="s">
        <v>114</v>
      </c>
      <c r="B323" s="19" t="s">
        <v>11</v>
      </c>
      <c r="C323" s="19" t="s">
        <v>115</v>
      </c>
      <c r="D323" s="19" t="s">
        <v>56</v>
      </c>
      <c r="E323" s="19" t="s">
        <v>57</v>
      </c>
      <c r="F323" s="20">
        <v>6029707.94</v>
      </c>
      <c r="G323" s="20">
        <v>452253.28</v>
      </c>
      <c r="H323" s="46">
        <v>0.0</v>
      </c>
      <c r="I323" s="47" t="str">
        <f t="shared" si="4"/>
        <v>#REF!</v>
      </c>
      <c r="J323" s="47" t="str">
        <f t="shared" si="5"/>
        <v>#REF!</v>
      </c>
      <c r="K323" s="47" t="str">
        <f t="shared" si="6"/>
        <v>#REF!</v>
      </c>
      <c r="L323" s="47" t="str">
        <f t="shared" si="7"/>
        <v>#REF!</v>
      </c>
      <c r="M323" s="49" t="str">
        <f t="shared" si="8"/>
        <v>#REF!</v>
      </c>
      <c r="N323" s="49" t="str">
        <f t="shared" si="9"/>
        <v>#REF!</v>
      </c>
      <c r="O323" s="49" t="str">
        <f t="shared" si="10"/>
        <v>#REF!</v>
      </c>
      <c r="P323" s="51" t="str">
        <f t="shared" si="17"/>
        <v>#REF!</v>
      </c>
      <c r="Q323" s="51" t="str">
        <f t="shared" si="11"/>
        <v>#REF!</v>
      </c>
      <c r="R323" s="51" t="str">
        <f t="shared" si="12"/>
        <v>#REF!</v>
      </c>
      <c r="S323" s="51" t="str">
        <f t="shared" si="13"/>
        <v>#REF!</v>
      </c>
      <c r="T323" s="19"/>
      <c r="U323" s="19"/>
      <c r="V323" s="19"/>
      <c r="W323" s="19"/>
      <c r="X323" s="19"/>
      <c r="Y323" s="19"/>
      <c r="Z323" s="19"/>
    </row>
    <row r="324" ht="15.75" customHeight="1">
      <c r="A324" s="19" t="s">
        <v>114</v>
      </c>
      <c r="B324" s="19" t="s">
        <v>11</v>
      </c>
      <c r="C324" s="19" t="s">
        <v>115</v>
      </c>
      <c r="D324" s="19" t="s">
        <v>33</v>
      </c>
      <c r="E324" s="19" t="s">
        <v>34</v>
      </c>
      <c r="F324" s="20">
        <v>3462.61</v>
      </c>
      <c r="G324" s="20">
        <v>259.71</v>
      </c>
      <c r="H324" s="46">
        <v>0.0</v>
      </c>
      <c r="I324" s="47" t="str">
        <f t="shared" si="4"/>
        <v>#REF!</v>
      </c>
      <c r="J324" s="47" t="str">
        <f t="shared" si="5"/>
        <v>#REF!</v>
      </c>
      <c r="K324" s="47" t="str">
        <f t="shared" si="6"/>
        <v>#REF!</v>
      </c>
      <c r="L324" s="47" t="str">
        <f t="shared" si="7"/>
        <v>#REF!</v>
      </c>
      <c r="M324" s="49" t="str">
        <f t="shared" si="8"/>
        <v>#REF!</v>
      </c>
      <c r="N324" s="49" t="str">
        <f t="shared" si="9"/>
        <v>#REF!</v>
      </c>
      <c r="O324" s="49" t="str">
        <f t="shared" si="10"/>
        <v>#REF!</v>
      </c>
      <c r="P324" s="51" t="str">
        <f t="shared" si="17"/>
        <v>#REF!</v>
      </c>
      <c r="Q324" s="51" t="str">
        <f t="shared" si="11"/>
        <v>#REF!</v>
      </c>
      <c r="R324" s="51" t="str">
        <f t="shared" si="12"/>
        <v>#REF!</v>
      </c>
      <c r="S324" s="51" t="str">
        <f t="shared" si="13"/>
        <v>#REF!</v>
      </c>
      <c r="T324" s="19"/>
      <c r="U324" s="19"/>
      <c r="V324" s="19"/>
      <c r="W324" s="19"/>
      <c r="X324" s="19"/>
      <c r="Y324" s="19"/>
      <c r="Z324" s="19"/>
    </row>
    <row r="325" ht="15.75" customHeight="1">
      <c r="A325" s="19" t="s">
        <v>114</v>
      </c>
      <c r="B325" s="19" t="s">
        <v>11</v>
      </c>
      <c r="C325" s="19" t="s">
        <v>115</v>
      </c>
      <c r="D325" s="19" t="s">
        <v>17</v>
      </c>
      <c r="E325" s="19" t="s">
        <v>18</v>
      </c>
      <c r="F325" s="20">
        <v>2977693.7</v>
      </c>
      <c r="G325" s="20">
        <v>223339.46</v>
      </c>
      <c r="H325" s="46">
        <v>0.0</v>
      </c>
      <c r="I325" s="47" t="str">
        <f t="shared" si="4"/>
        <v>#REF!</v>
      </c>
      <c r="J325" s="47" t="str">
        <f t="shared" si="5"/>
        <v>#REF!</v>
      </c>
      <c r="K325" s="47" t="str">
        <f t="shared" si="6"/>
        <v>#REF!</v>
      </c>
      <c r="L325" s="47" t="str">
        <f t="shared" si="7"/>
        <v>#REF!</v>
      </c>
      <c r="M325" s="49" t="str">
        <f t="shared" si="8"/>
        <v>#REF!</v>
      </c>
      <c r="N325" s="49" t="str">
        <f t="shared" si="9"/>
        <v>#REF!</v>
      </c>
      <c r="O325" s="49" t="str">
        <f t="shared" si="10"/>
        <v>#REF!</v>
      </c>
      <c r="P325" s="51" t="str">
        <f t="shared" si="17"/>
        <v>#REF!</v>
      </c>
      <c r="Q325" s="51" t="str">
        <f t="shared" si="11"/>
        <v>#REF!</v>
      </c>
      <c r="R325" s="51" t="str">
        <f t="shared" si="12"/>
        <v>#REF!</v>
      </c>
      <c r="S325" s="51" t="str">
        <f t="shared" si="13"/>
        <v>#REF!</v>
      </c>
      <c r="T325" s="19"/>
      <c r="U325" s="19"/>
      <c r="V325" s="19"/>
      <c r="W325" s="19"/>
      <c r="X325" s="19"/>
      <c r="Y325" s="19"/>
      <c r="Z325" s="19"/>
    </row>
    <row r="326" ht="15.75" customHeight="1">
      <c r="A326" s="19" t="s">
        <v>114</v>
      </c>
      <c r="B326" s="19" t="s">
        <v>11</v>
      </c>
      <c r="C326" s="19" t="s">
        <v>115</v>
      </c>
      <c r="D326" s="19" t="s">
        <v>19</v>
      </c>
      <c r="E326" s="19" t="s">
        <v>20</v>
      </c>
      <c r="F326" s="20">
        <v>317588.68</v>
      </c>
      <c r="G326" s="20">
        <v>23820.48</v>
      </c>
      <c r="H326" s="46">
        <v>0.0</v>
      </c>
      <c r="I326" s="47" t="str">
        <f t="shared" si="4"/>
        <v>#REF!</v>
      </c>
      <c r="J326" s="47" t="str">
        <f t="shared" si="5"/>
        <v>#REF!</v>
      </c>
      <c r="K326" s="47" t="str">
        <f t="shared" si="6"/>
        <v>#REF!</v>
      </c>
      <c r="L326" s="47" t="str">
        <f t="shared" si="7"/>
        <v>#REF!</v>
      </c>
      <c r="M326" s="49" t="str">
        <f t="shared" si="8"/>
        <v>#REF!</v>
      </c>
      <c r="N326" s="49" t="str">
        <f t="shared" si="9"/>
        <v>#REF!</v>
      </c>
      <c r="O326" s="49" t="str">
        <f t="shared" si="10"/>
        <v>#REF!</v>
      </c>
      <c r="P326" s="51" t="str">
        <f t="shared" si="17"/>
        <v>#REF!</v>
      </c>
      <c r="Q326" s="51" t="str">
        <f t="shared" si="11"/>
        <v>#REF!</v>
      </c>
      <c r="R326" s="51" t="str">
        <f t="shared" si="12"/>
        <v>#REF!</v>
      </c>
      <c r="S326" s="51" t="str">
        <f t="shared" si="13"/>
        <v>#REF!</v>
      </c>
      <c r="T326" s="19"/>
      <c r="U326" s="19"/>
      <c r="V326" s="19"/>
      <c r="W326" s="19"/>
      <c r="X326" s="19"/>
      <c r="Y326" s="19"/>
      <c r="Z326" s="19"/>
    </row>
    <row r="327" ht="15.75" customHeight="1">
      <c r="A327" s="19" t="s">
        <v>114</v>
      </c>
      <c r="B327" s="19" t="s">
        <v>11</v>
      </c>
      <c r="C327" s="19" t="s">
        <v>115</v>
      </c>
      <c r="D327" s="19" t="s">
        <v>47</v>
      </c>
      <c r="E327" s="19" t="s">
        <v>48</v>
      </c>
      <c r="F327" s="20">
        <v>0.0</v>
      </c>
      <c r="G327" s="20">
        <v>0.0</v>
      </c>
      <c r="H327" s="46">
        <v>0.0</v>
      </c>
      <c r="I327" s="47" t="str">
        <f t="shared" si="4"/>
        <v>#REF!</v>
      </c>
      <c r="J327" s="47" t="str">
        <f t="shared" si="5"/>
        <v>#REF!</v>
      </c>
      <c r="K327" s="47" t="str">
        <f t="shared" si="6"/>
        <v>#REF!</v>
      </c>
      <c r="L327" s="47" t="str">
        <f t="shared" si="7"/>
        <v>#REF!</v>
      </c>
      <c r="M327" s="49" t="str">
        <f t="shared" si="8"/>
        <v>#REF!</v>
      </c>
      <c r="N327" s="49" t="str">
        <f t="shared" si="9"/>
        <v>#REF!</v>
      </c>
      <c r="O327" s="49" t="str">
        <f t="shared" si="10"/>
        <v>#REF!</v>
      </c>
      <c r="P327" s="51" t="str">
        <f t="shared" si="17"/>
        <v>#REF!</v>
      </c>
      <c r="Q327" s="51" t="str">
        <f t="shared" si="11"/>
        <v>#REF!</v>
      </c>
      <c r="R327" s="51" t="str">
        <f t="shared" si="12"/>
        <v>#REF!</v>
      </c>
      <c r="S327" s="51" t="str">
        <f t="shared" si="13"/>
        <v>#REF!</v>
      </c>
      <c r="T327" s="19"/>
      <c r="U327" s="19"/>
      <c r="V327" s="19"/>
      <c r="W327" s="19"/>
      <c r="X327" s="19"/>
      <c r="Y327" s="19"/>
      <c r="Z327" s="19"/>
    </row>
    <row r="328" ht="15.75" customHeight="1">
      <c r="A328" s="19" t="s">
        <v>114</v>
      </c>
      <c r="B328" s="19" t="s">
        <v>11</v>
      </c>
      <c r="C328" s="19" t="s">
        <v>115</v>
      </c>
      <c r="D328" s="19" t="s">
        <v>21</v>
      </c>
      <c r="E328" s="19" t="s">
        <v>22</v>
      </c>
      <c r="F328" s="20">
        <v>205028.8</v>
      </c>
      <c r="G328" s="20">
        <v>15378.02</v>
      </c>
      <c r="H328" s="46">
        <v>0.0</v>
      </c>
      <c r="I328" s="47" t="str">
        <f t="shared" si="4"/>
        <v>#REF!</v>
      </c>
      <c r="J328" s="47" t="str">
        <f t="shared" si="5"/>
        <v>#REF!</v>
      </c>
      <c r="K328" s="47" t="str">
        <f t="shared" si="6"/>
        <v>#REF!</v>
      </c>
      <c r="L328" s="47" t="str">
        <f t="shared" si="7"/>
        <v>#REF!</v>
      </c>
      <c r="M328" s="49" t="str">
        <f t="shared" si="8"/>
        <v>#REF!</v>
      </c>
      <c r="N328" s="49" t="str">
        <f t="shared" si="9"/>
        <v>#REF!</v>
      </c>
      <c r="O328" s="49" t="str">
        <f t="shared" si="10"/>
        <v>#REF!</v>
      </c>
      <c r="P328" s="51" t="str">
        <f t="shared" si="17"/>
        <v>#REF!</v>
      </c>
      <c r="Q328" s="51" t="str">
        <f t="shared" si="11"/>
        <v>#REF!</v>
      </c>
      <c r="R328" s="51" t="str">
        <f t="shared" si="12"/>
        <v>#REF!</v>
      </c>
      <c r="S328" s="51" t="str">
        <f t="shared" si="13"/>
        <v>#REF!</v>
      </c>
      <c r="T328" s="19"/>
      <c r="U328" s="19"/>
      <c r="V328" s="19"/>
      <c r="W328" s="19"/>
      <c r="X328" s="19"/>
      <c r="Y328" s="19"/>
      <c r="Z328" s="19"/>
    </row>
    <row r="329" ht="15.75" customHeight="1">
      <c r="A329" s="19" t="s">
        <v>114</v>
      </c>
      <c r="B329" s="19" t="s">
        <v>11</v>
      </c>
      <c r="C329" s="19" t="s">
        <v>115</v>
      </c>
      <c r="D329" s="19" t="s">
        <v>23</v>
      </c>
      <c r="E329" s="19" t="s">
        <v>24</v>
      </c>
      <c r="F329" s="20">
        <v>1.7943303929E8</v>
      </c>
      <c r="G329" s="20">
        <v>1.34582273E7</v>
      </c>
      <c r="H329" s="46">
        <v>0.0</v>
      </c>
      <c r="I329" s="47" t="str">
        <f t="shared" si="4"/>
        <v>#REF!</v>
      </c>
      <c r="J329" s="47" t="str">
        <f t="shared" si="5"/>
        <v>#REF!</v>
      </c>
      <c r="K329" s="47" t="str">
        <f t="shared" si="6"/>
        <v>#REF!</v>
      </c>
      <c r="L329" s="47" t="str">
        <f t="shared" si="7"/>
        <v>#REF!</v>
      </c>
      <c r="M329" s="49" t="str">
        <f t="shared" si="8"/>
        <v>#REF!</v>
      </c>
      <c r="N329" s="49" t="str">
        <f t="shared" si="9"/>
        <v>#REF!</v>
      </c>
      <c r="O329" s="49" t="str">
        <f t="shared" si="10"/>
        <v>#REF!</v>
      </c>
      <c r="P329" s="51" t="str">
        <f t="shared" si="17"/>
        <v>#REF!</v>
      </c>
      <c r="Q329" s="51" t="str">
        <f t="shared" si="11"/>
        <v>#REF!</v>
      </c>
      <c r="R329" s="51" t="str">
        <f t="shared" si="12"/>
        <v>#REF!</v>
      </c>
      <c r="S329" s="51" t="str">
        <f t="shared" si="13"/>
        <v>#REF!</v>
      </c>
      <c r="T329" s="19"/>
      <c r="U329" s="19"/>
      <c r="V329" s="19"/>
      <c r="W329" s="19"/>
      <c r="X329" s="19"/>
      <c r="Y329" s="19"/>
      <c r="Z329" s="19"/>
    </row>
    <row r="330" ht="15.75" customHeight="1">
      <c r="A330" s="19" t="s">
        <v>116</v>
      </c>
      <c r="B330" s="19" t="s">
        <v>11</v>
      </c>
      <c r="C330" s="19" t="s">
        <v>117</v>
      </c>
      <c r="D330" s="19" t="s">
        <v>13</v>
      </c>
      <c r="E330" s="19" t="s">
        <v>14</v>
      </c>
      <c r="F330" s="20">
        <v>2625835.36</v>
      </c>
      <c r="G330" s="20">
        <v>639809.91</v>
      </c>
      <c r="H330" s="46">
        <v>0.0</v>
      </c>
      <c r="I330" s="47" t="str">
        <f t="shared" si="4"/>
        <v>#REF!</v>
      </c>
      <c r="J330" s="47" t="str">
        <f t="shared" si="5"/>
        <v>#REF!</v>
      </c>
      <c r="K330" s="47" t="str">
        <f t="shared" si="6"/>
        <v>#REF!</v>
      </c>
      <c r="L330" s="47" t="str">
        <f t="shared" si="7"/>
        <v>#REF!</v>
      </c>
      <c r="M330" s="49" t="str">
        <f t="shared" si="8"/>
        <v>#REF!</v>
      </c>
      <c r="N330" s="49" t="str">
        <f t="shared" si="9"/>
        <v>#REF!</v>
      </c>
      <c r="O330" s="49" t="str">
        <f t="shared" si="10"/>
        <v>#REF!</v>
      </c>
      <c r="P330" s="51" t="str">
        <f t="shared" si="17"/>
        <v>#REF!</v>
      </c>
      <c r="Q330" s="51" t="str">
        <f t="shared" si="11"/>
        <v>#REF!</v>
      </c>
      <c r="R330" s="51" t="str">
        <f t="shared" si="12"/>
        <v>#REF!</v>
      </c>
      <c r="S330" s="51" t="str">
        <f t="shared" si="13"/>
        <v>#REF!</v>
      </c>
      <c r="T330" s="19"/>
      <c r="U330" s="19"/>
      <c r="V330" s="19"/>
      <c r="W330" s="19"/>
      <c r="X330" s="19"/>
      <c r="Y330" s="19"/>
      <c r="Z330" s="19"/>
    </row>
    <row r="331" ht="15.75" customHeight="1">
      <c r="A331" s="19" t="s">
        <v>116</v>
      </c>
      <c r="B331" s="19" t="s">
        <v>11</v>
      </c>
      <c r="C331" s="19" t="s">
        <v>117</v>
      </c>
      <c r="D331" s="19" t="s">
        <v>17</v>
      </c>
      <c r="E331" s="19" t="s">
        <v>18</v>
      </c>
      <c r="F331" s="20">
        <v>52134.22</v>
      </c>
      <c r="G331" s="20">
        <v>12703.0</v>
      </c>
      <c r="H331" s="46">
        <v>0.0</v>
      </c>
      <c r="I331" s="47" t="str">
        <f t="shared" si="4"/>
        <v>#REF!</v>
      </c>
      <c r="J331" s="47" t="str">
        <f t="shared" si="5"/>
        <v>#REF!</v>
      </c>
      <c r="K331" s="47" t="str">
        <f t="shared" si="6"/>
        <v>#REF!</v>
      </c>
      <c r="L331" s="47" t="str">
        <f t="shared" si="7"/>
        <v>#REF!</v>
      </c>
      <c r="M331" s="49" t="str">
        <f t="shared" si="8"/>
        <v>#REF!</v>
      </c>
      <c r="N331" s="49" t="str">
        <f t="shared" si="9"/>
        <v>#REF!</v>
      </c>
      <c r="O331" s="49" t="str">
        <f t="shared" si="10"/>
        <v>#REF!</v>
      </c>
      <c r="P331" s="51" t="str">
        <f t="shared" si="17"/>
        <v>#REF!</v>
      </c>
      <c r="Q331" s="51" t="str">
        <f t="shared" si="11"/>
        <v>#REF!</v>
      </c>
      <c r="R331" s="51" t="str">
        <f t="shared" si="12"/>
        <v>#REF!</v>
      </c>
      <c r="S331" s="51" t="str">
        <f t="shared" si="13"/>
        <v>#REF!</v>
      </c>
      <c r="T331" s="19"/>
      <c r="U331" s="19"/>
      <c r="V331" s="19"/>
      <c r="W331" s="19"/>
      <c r="X331" s="19"/>
      <c r="Y331" s="19"/>
      <c r="Z331" s="19"/>
    </row>
    <row r="332" ht="15.75" customHeight="1">
      <c r="A332" s="19" t="s">
        <v>116</v>
      </c>
      <c r="B332" s="19" t="s">
        <v>11</v>
      </c>
      <c r="C332" s="19" t="s">
        <v>117</v>
      </c>
      <c r="D332" s="19" t="s">
        <v>19</v>
      </c>
      <c r="E332" s="19" t="s">
        <v>20</v>
      </c>
      <c r="F332" s="20">
        <v>20854.73</v>
      </c>
      <c r="G332" s="20">
        <v>5081.46</v>
      </c>
      <c r="H332" s="46">
        <v>0.0</v>
      </c>
      <c r="I332" s="47" t="str">
        <f t="shared" si="4"/>
        <v>#REF!</v>
      </c>
      <c r="J332" s="47" t="str">
        <f t="shared" si="5"/>
        <v>#REF!</v>
      </c>
      <c r="K332" s="47" t="str">
        <f t="shared" si="6"/>
        <v>#REF!</v>
      </c>
      <c r="L332" s="47" t="str">
        <f t="shared" si="7"/>
        <v>#REF!</v>
      </c>
      <c r="M332" s="49" t="str">
        <f t="shared" si="8"/>
        <v>#REF!</v>
      </c>
      <c r="N332" s="49" t="str">
        <f t="shared" si="9"/>
        <v>#REF!</v>
      </c>
      <c r="O332" s="49" t="str">
        <f t="shared" si="10"/>
        <v>#REF!</v>
      </c>
      <c r="P332" s="51" t="str">
        <f t="shared" si="17"/>
        <v>#REF!</v>
      </c>
      <c r="Q332" s="51" t="str">
        <f t="shared" si="11"/>
        <v>#REF!</v>
      </c>
      <c r="R332" s="51" t="str">
        <f t="shared" si="12"/>
        <v>#REF!</v>
      </c>
      <c r="S332" s="51" t="str">
        <f t="shared" si="13"/>
        <v>#REF!</v>
      </c>
      <c r="T332" s="19"/>
      <c r="U332" s="19"/>
      <c r="V332" s="19"/>
      <c r="W332" s="19"/>
      <c r="X332" s="19"/>
      <c r="Y332" s="19"/>
      <c r="Z332" s="19"/>
    </row>
    <row r="333" ht="15.75" customHeight="1">
      <c r="A333" s="19" t="s">
        <v>116</v>
      </c>
      <c r="B333" s="19" t="s">
        <v>11</v>
      </c>
      <c r="C333" s="19" t="s">
        <v>117</v>
      </c>
      <c r="D333" s="19" t="s">
        <v>21</v>
      </c>
      <c r="E333" s="19" t="s">
        <v>22</v>
      </c>
      <c r="F333" s="20">
        <v>9351.69</v>
      </c>
      <c r="G333" s="20">
        <v>2278.63</v>
      </c>
      <c r="H333" s="46">
        <v>0.0</v>
      </c>
      <c r="I333" s="47" t="str">
        <f t="shared" si="4"/>
        <v>#REF!</v>
      </c>
      <c r="J333" s="47" t="str">
        <f t="shared" si="5"/>
        <v>#REF!</v>
      </c>
      <c r="K333" s="47" t="str">
        <f t="shared" si="6"/>
        <v>#REF!</v>
      </c>
      <c r="L333" s="47" t="str">
        <f t="shared" si="7"/>
        <v>#REF!</v>
      </c>
      <c r="M333" s="49" t="str">
        <f t="shared" si="8"/>
        <v>#REF!</v>
      </c>
      <c r="N333" s="49" t="str">
        <f t="shared" si="9"/>
        <v>#REF!</v>
      </c>
      <c r="O333" s="49" t="str">
        <f t="shared" si="10"/>
        <v>#REF!</v>
      </c>
      <c r="P333" s="51" t="str">
        <f t="shared" si="17"/>
        <v>#REF!</v>
      </c>
      <c r="Q333" s="51" t="str">
        <f t="shared" si="11"/>
        <v>#REF!</v>
      </c>
      <c r="R333" s="51" t="str">
        <f t="shared" si="12"/>
        <v>#REF!</v>
      </c>
      <c r="S333" s="51" t="str">
        <f t="shared" si="13"/>
        <v>#REF!</v>
      </c>
      <c r="T333" s="19"/>
      <c r="U333" s="19"/>
      <c r="V333" s="19"/>
      <c r="W333" s="19"/>
      <c r="X333" s="19"/>
      <c r="Y333" s="19"/>
      <c r="Z333" s="19"/>
    </row>
    <row r="334" ht="15.75" customHeight="1">
      <c r="A334" s="19" t="s">
        <v>118</v>
      </c>
      <c r="B334" s="19" t="s">
        <v>11</v>
      </c>
      <c r="C334" s="19" t="s">
        <v>119</v>
      </c>
      <c r="D334" s="19" t="s">
        <v>13</v>
      </c>
      <c r="E334" s="19" t="s">
        <v>14</v>
      </c>
      <c r="F334" s="20">
        <v>4.144130311E7</v>
      </c>
      <c r="G334" s="20">
        <v>2725069.75</v>
      </c>
      <c r="H334" s="46">
        <v>0.0</v>
      </c>
      <c r="I334" s="47" t="str">
        <f t="shared" si="4"/>
        <v>#REF!</v>
      </c>
      <c r="J334" s="47" t="str">
        <f t="shared" si="5"/>
        <v>#REF!</v>
      </c>
      <c r="K334" s="47" t="str">
        <f t="shared" si="6"/>
        <v>#REF!</v>
      </c>
      <c r="L334" s="47" t="str">
        <f t="shared" si="7"/>
        <v>#REF!</v>
      </c>
      <c r="M334" s="49" t="str">
        <f t="shared" si="8"/>
        <v>#REF!</v>
      </c>
      <c r="N334" s="49" t="str">
        <f t="shared" si="9"/>
        <v>#REF!</v>
      </c>
      <c r="O334" s="49" t="str">
        <f t="shared" si="10"/>
        <v>#REF!</v>
      </c>
      <c r="P334" s="51" t="str">
        <f t="shared" si="17"/>
        <v>#REF!</v>
      </c>
      <c r="Q334" s="51" t="str">
        <f t="shared" si="11"/>
        <v>#REF!</v>
      </c>
      <c r="R334" s="51" t="str">
        <f t="shared" si="12"/>
        <v>#REF!</v>
      </c>
      <c r="S334" s="51" t="str">
        <f t="shared" si="13"/>
        <v>#REF!</v>
      </c>
      <c r="T334" s="19"/>
      <c r="U334" s="19"/>
      <c r="V334" s="19"/>
      <c r="W334" s="19"/>
      <c r="X334" s="19"/>
      <c r="Y334" s="19"/>
      <c r="Z334" s="19"/>
    </row>
    <row r="335" ht="15.75" customHeight="1">
      <c r="A335" s="19" t="s">
        <v>118</v>
      </c>
      <c r="B335" s="19" t="s">
        <v>11</v>
      </c>
      <c r="C335" s="19" t="s">
        <v>119</v>
      </c>
      <c r="D335" s="19" t="s">
        <v>15</v>
      </c>
      <c r="E335" s="19" t="s">
        <v>16</v>
      </c>
      <c r="F335" s="20">
        <v>6017265.31</v>
      </c>
      <c r="G335" s="20">
        <v>395679.34</v>
      </c>
      <c r="H335" s="46">
        <v>0.0</v>
      </c>
      <c r="I335" s="47" t="str">
        <f t="shared" si="4"/>
        <v>#REF!</v>
      </c>
      <c r="J335" s="47" t="str">
        <f t="shared" si="5"/>
        <v>#REF!</v>
      </c>
      <c r="K335" s="47" t="str">
        <f t="shared" si="6"/>
        <v>#REF!</v>
      </c>
      <c r="L335" s="47" t="str">
        <f t="shared" si="7"/>
        <v>#REF!</v>
      </c>
      <c r="M335" s="49" t="str">
        <f t="shared" si="8"/>
        <v>#REF!</v>
      </c>
      <c r="N335" s="49" t="str">
        <f t="shared" si="9"/>
        <v>#REF!</v>
      </c>
      <c r="O335" s="49" t="str">
        <f t="shared" si="10"/>
        <v>#REF!</v>
      </c>
      <c r="P335" s="51" t="str">
        <f t="shared" si="17"/>
        <v>#REF!</v>
      </c>
      <c r="Q335" s="51" t="str">
        <f t="shared" si="11"/>
        <v>#REF!</v>
      </c>
      <c r="R335" s="51" t="str">
        <f t="shared" si="12"/>
        <v>#REF!</v>
      </c>
      <c r="S335" s="51" t="str">
        <f t="shared" si="13"/>
        <v>#REF!</v>
      </c>
      <c r="T335" s="19"/>
      <c r="U335" s="19"/>
      <c r="V335" s="19"/>
      <c r="W335" s="19"/>
      <c r="X335" s="19"/>
      <c r="Y335" s="19"/>
      <c r="Z335" s="19"/>
    </row>
    <row r="336" ht="15.75" customHeight="1">
      <c r="A336" s="19" t="s">
        <v>118</v>
      </c>
      <c r="B336" s="19" t="s">
        <v>11</v>
      </c>
      <c r="C336" s="19" t="s">
        <v>119</v>
      </c>
      <c r="D336" s="19" t="s">
        <v>31</v>
      </c>
      <c r="E336" s="19" t="s">
        <v>32</v>
      </c>
      <c r="F336" s="20">
        <v>85944.72</v>
      </c>
      <c r="G336" s="20">
        <v>5651.5</v>
      </c>
      <c r="H336" s="46">
        <v>0.0</v>
      </c>
      <c r="I336" s="47" t="str">
        <f t="shared" si="4"/>
        <v>#REF!</v>
      </c>
      <c r="J336" s="47" t="str">
        <f t="shared" si="5"/>
        <v>#REF!</v>
      </c>
      <c r="K336" s="47" t="str">
        <f t="shared" si="6"/>
        <v>#REF!</v>
      </c>
      <c r="L336" s="47" t="str">
        <f t="shared" si="7"/>
        <v>#REF!</v>
      </c>
      <c r="M336" s="49" t="str">
        <f t="shared" si="8"/>
        <v>#REF!</v>
      </c>
      <c r="N336" s="49" t="str">
        <f t="shared" si="9"/>
        <v>#REF!</v>
      </c>
      <c r="O336" s="49" t="str">
        <f t="shared" si="10"/>
        <v>#REF!</v>
      </c>
      <c r="P336" s="51" t="str">
        <f t="shared" si="17"/>
        <v>#REF!</v>
      </c>
      <c r="Q336" s="51" t="str">
        <f t="shared" si="11"/>
        <v>#REF!</v>
      </c>
      <c r="R336" s="51" t="str">
        <f t="shared" si="12"/>
        <v>#REF!</v>
      </c>
      <c r="S336" s="51" t="str">
        <f t="shared" si="13"/>
        <v>#REF!</v>
      </c>
      <c r="T336" s="19"/>
      <c r="U336" s="19"/>
      <c r="V336" s="19"/>
      <c r="W336" s="19"/>
      <c r="X336" s="19"/>
      <c r="Y336" s="19"/>
      <c r="Z336" s="19"/>
    </row>
    <row r="337" ht="15.75" customHeight="1">
      <c r="A337" s="19" t="s">
        <v>118</v>
      </c>
      <c r="B337" s="19" t="s">
        <v>11</v>
      </c>
      <c r="C337" s="19" t="s">
        <v>119</v>
      </c>
      <c r="D337" s="19" t="s">
        <v>17</v>
      </c>
      <c r="E337" s="19" t="s">
        <v>18</v>
      </c>
      <c r="F337" s="20">
        <v>436825.46</v>
      </c>
      <c r="G337" s="20">
        <v>28724.48</v>
      </c>
      <c r="H337" s="46">
        <v>0.0</v>
      </c>
      <c r="I337" s="47" t="str">
        <f t="shared" si="4"/>
        <v>#REF!</v>
      </c>
      <c r="J337" s="47" t="str">
        <f t="shared" si="5"/>
        <v>#REF!</v>
      </c>
      <c r="K337" s="47" t="str">
        <f t="shared" si="6"/>
        <v>#REF!</v>
      </c>
      <c r="L337" s="47" t="str">
        <f t="shared" si="7"/>
        <v>#REF!</v>
      </c>
      <c r="M337" s="49" t="str">
        <f t="shared" si="8"/>
        <v>#REF!</v>
      </c>
      <c r="N337" s="49" t="str">
        <f t="shared" si="9"/>
        <v>#REF!</v>
      </c>
      <c r="O337" s="49" t="str">
        <f t="shared" si="10"/>
        <v>#REF!</v>
      </c>
      <c r="P337" s="51" t="str">
        <f t="shared" si="17"/>
        <v>#REF!</v>
      </c>
      <c r="Q337" s="51" t="str">
        <f t="shared" si="11"/>
        <v>#REF!</v>
      </c>
      <c r="R337" s="51" t="str">
        <f t="shared" si="12"/>
        <v>#REF!</v>
      </c>
      <c r="S337" s="51" t="str">
        <f t="shared" si="13"/>
        <v>#REF!</v>
      </c>
      <c r="T337" s="19"/>
      <c r="U337" s="19"/>
      <c r="V337" s="19"/>
      <c r="W337" s="19"/>
      <c r="X337" s="19"/>
      <c r="Y337" s="19"/>
      <c r="Z337" s="19"/>
    </row>
    <row r="338" ht="15.75" customHeight="1">
      <c r="A338" s="19" t="s">
        <v>118</v>
      </c>
      <c r="B338" s="19" t="s">
        <v>11</v>
      </c>
      <c r="C338" s="19" t="s">
        <v>119</v>
      </c>
      <c r="D338" s="19" t="s">
        <v>19</v>
      </c>
      <c r="E338" s="19" t="s">
        <v>20</v>
      </c>
      <c r="F338" s="20">
        <v>0.0</v>
      </c>
      <c r="G338" s="20">
        <v>0.0</v>
      </c>
      <c r="H338" s="46">
        <v>0.0</v>
      </c>
      <c r="I338" s="47" t="str">
        <f t="shared" si="4"/>
        <v>#REF!</v>
      </c>
      <c r="J338" s="47" t="str">
        <f t="shared" si="5"/>
        <v>#REF!</v>
      </c>
      <c r="K338" s="47" t="str">
        <f t="shared" si="6"/>
        <v>#REF!</v>
      </c>
      <c r="L338" s="47" t="str">
        <f t="shared" si="7"/>
        <v>#REF!</v>
      </c>
      <c r="M338" s="49" t="str">
        <f t="shared" si="8"/>
        <v>#REF!</v>
      </c>
      <c r="N338" s="49" t="str">
        <f t="shared" si="9"/>
        <v>#REF!</v>
      </c>
      <c r="O338" s="49" t="str">
        <f t="shared" si="10"/>
        <v>#REF!</v>
      </c>
      <c r="P338" s="51" t="str">
        <f t="shared" si="17"/>
        <v>#REF!</v>
      </c>
      <c r="Q338" s="51" t="str">
        <f t="shared" si="11"/>
        <v>#REF!</v>
      </c>
      <c r="R338" s="51" t="str">
        <f t="shared" si="12"/>
        <v>#REF!</v>
      </c>
      <c r="S338" s="51" t="str">
        <f t="shared" si="13"/>
        <v>#REF!</v>
      </c>
      <c r="T338" s="19"/>
      <c r="U338" s="19"/>
      <c r="V338" s="19"/>
      <c r="W338" s="19"/>
      <c r="X338" s="19"/>
      <c r="Y338" s="19"/>
      <c r="Z338" s="19"/>
    </row>
    <row r="339" ht="15.75" customHeight="1">
      <c r="A339" s="19" t="s">
        <v>118</v>
      </c>
      <c r="B339" s="19" t="s">
        <v>11</v>
      </c>
      <c r="C339" s="19" t="s">
        <v>119</v>
      </c>
      <c r="D339" s="19" t="s">
        <v>21</v>
      </c>
      <c r="E339" s="19" t="s">
        <v>22</v>
      </c>
      <c r="F339" s="20">
        <v>14035.4</v>
      </c>
      <c r="G339" s="20">
        <v>922.93</v>
      </c>
      <c r="H339" s="46">
        <v>0.0</v>
      </c>
      <c r="I339" s="47" t="str">
        <f t="shared" si="4"/>
        <v>#REF!</v>
      </c>
      <c r="J339" s="47" t="str">
        <f t="shared" si="5"/>
        <v>#REF!</v>
      </c>
      <c r="K339" s="47" t="str">
        <f t="shared" si="6"/>
        <v>#REF!</v>
      </c>
      <c r="L339" s="47" t="str">
        <f t="shared" si="7"/>
        <v>#REF!</v>
      </c>
      <c r="M339" s="49" t="str">
        <f t="shared" si="8"/>
        <v>#REF!</v>
      </c>
      <c r="N339" s="49" t="str">
        <f t="shared" si="9"/>
        <v>#REF!</v>
      </c>
      <c r="O339" s="49" t="str">
        <f t="shared" si="10"/>
        <v>#REF!</v>
      </c>
      <c r="P339" s="51" t="str">
        <f t="shared" si="17"/>
        <v>#REF!</v>
      </c>
      <c r="Q339" s="51" t="str">
        <f t="shared" si="11"/>
        <v>#REF!</v>
      </c>
      <c r="R339" s="51" t="str">
        <f t="shared" si="12"/>
        <v>#REF!</v>
      </c>
      <c r="S339" s="51" t="str">
        <f t="shared" si="13"/>
        <v>#REF!</v>
      </c>
      <c r="T339" s="19"/>
      <c r="U339" s="19"/>
      <c r="V339" s="19"/>
      <c r="W339" s="19"/>
      <c r="X339" s="19"/>
      <c r="Y339" s="19"/>
      <c r="Z339" s="19"/>
    </row>
    <row r="340" ht="15.75" customHeight="1">
      <c r="A340" s="19" t="s">
        <v>120</v>
      </c>
      <c r="B340" s="19" t="s">
        <v>11</v>
      </c>
      <c r="C340" s="19" t="s">
        <v>121</v>
      </c>
      <c r="D340" s="19" t="s">
        <v>13</v>
      </c>
      <c r="E340" s="19" t="s">
        <v>14</v>
      </c>
      <c r="F340" s="20">
        <v>812727.37</v>
      </c>
      <c r="G340" s="20">
        <v>735373.89</v>
      </c>
      <c r="H340" s="46">
        <v>0.0</v>
      </c>
      <c r="I340" s="47" t="str">
        <f t="shared" si="4"/>
        <v>#REF!</v>
      </c>
      <c r="J340" s="47" t="str">
        <f t="shared" si="5"/>
        <v>#REF!</v>
      </c>
      <c r="K340" s="47" t="str">
        <f t="shared" si="6"/>
        <v>#REF!</v>
      </c>
      <c r="L340" s="47" t="str">
        <f t="shared" si="7"/>
        <v>#REF!</v>
      </c>
      <c r="M340" s="49" t="str">
        <f t="shared" si="8"/>
        <v>#REF!</v>
      </c>
      <c r="N340" s="49" t="str">
        <f t="shared" si="9"/>
        <v>#REF!</v>
      </c>
      <c r="O340" s="49" t="str">
        <f t="shared" si="10"/>
        <v>#REF!</v>
      </c>
      <c r="P340" s="51" t="str">
        <f t="shared" si="17"/>
        <v>#REF!</v>
      </c>
      <c r="Q340" s="51" t="str">
        <f t="shared" si="11"/>
        <v>#REF!</v>
      </c>
      <c r="R340" s="51" t="str">
        <f t="shared" si="12"/>
        <v>#REF!</v>
      </c>
      <c r="S340" s="51" t="str">
        <f t="shared" si="13"/>
        <v>#REF!</v>
      </c>
      <c r="T340" s="19"/>
      <c r="U340" s="19"/>
      <c r="V340" s="19"/>
      <c r="W340" s="19"/>
      <c r="X340" s="19"/>
      <c r="Y340" s="19"/>
      <c r="Z340" s="19"/>
    </row>
    <row r="341" ht="15.75" customHeight="1">
      <c r="A341" s="19" t="s">
        <v>120</v>
      </c>
      <c r="B341" s="19" t="s">
        <v>11</v>
      </c>
      <c r="C341" s="19" t="s">
        <v>121</v>
      </c>
      <c r="D341" s="19" t="s">
        <v>15</v>
      </c>
      <c r="E341" s="19" t="s">
        <v>16</v>
      </c>
      <c r="F341" s="20">
        <v>249995.91</v>
      </c>
      <c r="G341" s="20">
        <v>226201.88</v>
      </c>
      <c r="H341" s="46">
        <v>0.0</v>
      </c>
      <c r="I341" s="47" t="str">
        <f t="shared" si="4"/>
        <v>#REF!</v>
      </c>
      <c r="J341" s="47" t="str">
        <f t="shared" si="5"/>
        <v>#REF!</v>
      </c>
      <c r="K341" s="47" t="str">
        <f t="shared" si="6"/>
        <v>#REF!</v>
      </c>
      <c r="L341" s="47" t="str">
        <f t="shared" si="7"/>
        <v>#REF!</v>
      </c>
      <c r="M341" s="49" t="str">
        <f t="shared" si="8"/>
        <v>#REF!</v>
      </c>
      <c r="N341" s="49" t="str">
        <f t="shared" si="9"/>
        <v>#REF!</v>
      </c>
      <c r="O341" s="49" t="str">
        <f t="shared" si="10"/>
        <v>#REF!</v>
      </c>
      <c r="P341" s="51" t="str">
        <f t="shared" si="17"/>
        <v>#REF!</v>
      </c>
      <c r="Q341" s="51" t="str">
        <f t="shared" si="11"/>
        <v>#REF!</v>
      </c>
      <c r="R341" s="51" t="str">
        <f t="shared" si="12"/>
        <v>#REF!</v>
      </c>
      <c r="S341" s="51" t="str">
        <f t="shared" si="13"/>
        <v>#REF!</v>
      </c>
      <c r="T341" s="19"/>
      <c r="U341" s="19"/>
      <c r="V341" s="19"/>
      <c r="W341" s="19"/>
      <c r="X341" s="19"/>
      <c r="Y341" s="19"/>
      <c r="Z341" s="19"/>
    </row>
    <row r="342" ht="15.75" customHeight="1">
      <c r="A342" s="19" t="s">
        <v>120</v>
      </c>
      <c r="B342" s="19" t="s">
        <v>11</v>
      </c>
      <c r="C342" s="19" t="s">
        <v>121</v>
      </c>
      <c r="D342" s="19" t="s">
        <v>56</v>
      </c>
      <c r="E342" s="19" t="s">
        <v>57</v>
      </c>
      <c r="F342" s="20">
        <v>829289.03</v>
      </c>
      <c r="G342" s="20">
        <v>750359.25</v>
      </c>
      <c r="H342" s="46">
        <v>0.0</v>
      </c>
      <c r="I342" s="47" t="str">
        <f t="shared" si="4"/>
        <v>#REF!</v>
      </c>
      <c r="J342" s="47" t="str">
        <f t="shared" si="5"/>
        <v>#REF!</v>
      </c>
      <c r="K342" s="47" t="str">
        <f t="shared" si="6"/>
        <v>#REF!</v>
      </c>
      <c r="L342" s="47" t="str">
        <f t="shared" si="7"/>
        <v>#REF!</v>
      </c>
      <c r="M342" s="49" t="str">
        <f t="shared" si="8"/>
        <v>#REF!</v>
      </c>
      <c r="N342" s="49" t="str">
        <f t="shared" si="9"/>
        <v>#REF!</v>
      </c>
      <c r="O342" s="49" t="str">
        <f t="shared" si="10"/>
        <v>#REF!</v>
      </c>
      <c r="P342" s="51" t="str">
        <f t="shared" si="17"/>
        <v>#REF!</v>
      </c>
      <c r="Q342" s="51" t="str">
        <f t="shared" si="11"/>
        <v>#REF!</v>
      </c>
      <c r="R342" s="51" t="str">
        <f t="shared" si="12"/>
        <v>#REF!</v>
      </c>
      <c r="S342" s="51" t="str">
        <f t="shared" si="13"/>
        <v>#REF!</v>
      </c>
      <c r="T342" s="19"/>
      <c r="U342" s="19"/>
      <c r="V342" s="19"/>
      <c r="W342" s="19"/>
      <c r="X342" s="19"/>
      <c r="Y342" s="19"/>
      <c r="Z342" s="19"/>
    </row>
    <row r="343" ht="15.75" customHeight="1">
      <c r="A343" s="19" t="s">
        <v>120</v>
      </c>
      <c r="B343" s="19" t="s">
        <v>11</v>
      </c>
      <c r="C343" s="19" t="s">
        <v>121</v>
      </c>
      <c r="D343" s="19" t="s">
        <v>31</v>
      </c>
      <c r="E343" s="19" t="s">
        <v>32</v>
      </c>
      <c r="F343" s="20">
        <v>492.58</v>
      </c>
      <c r="G343" s="20">
        <v>445.69</v>
      </c>
      <c r="H343" s="46">
        <v>0.0</v>
      </c>
      <c r="I343" s="47" t="str">
        <f t="shared" si="4"/>
        <v>#REF!</v>
      </c>
      <c r="J343" s="47" t="str">
        <f t="shared" si="5"/>
        <v>#REF!</v>
      </c>
      <c r="K343" s="47" t="str">
        <f t="shared" si="6"/>
        <v>#REF!</v>
      </c>
      <c r="L343" s="47" t="str">
        <f t="shared" si="7"/>
        <v>#REF!</v>
      </c>
      <c r="M343" s="49" t="str">
        <f t="shared" si="8"/>
        <v>#REF!</v>
      </c>
      <c r="N343" s="49" t="str">
        <f t="shared" si="9"/>
        <v>#REF!</v>
      </c>
      <c r="O343" s="49" t="str">
        <f t="shared" si="10"/>
        <v>#REF!</v>
      </c>
      <c r="P343" s="51" t="str">
        <f t="shared" si="17"/>
        <v>#REF!</v>
      </c>
      <c r="Q343" s="51" t="str">
        <f t="shared" si="11"/>
        <v>#REF!</v>
      </c>
      <c r="R343" s="51" t="str">
        <f t="shared" si="12"/>
        <v>#REF!</v>
      </c>
      <c r="S343" s="51" t="str">
        <f t="shared" si="13"/>
        <v>#REF!</v>
      </c>
      <c r="T343" s="19"/>
      <c r="U343" s="19"/>
      <c r="V343" s="19"/>
      <c r="W343" s="19"/>
      <c r="X343" s="19"/>
      <c r="Y343" s="19"/>
      <c r="Z343" s="19"/>
    </row>
    <row r="344" ht="15.75" customHeight="1">
      <c r="A344" s="19" t="s">
        <v>120</v>
      </c>
      <c r="B344" s="19" t="s">
        <v>11</v>
      </c>
      <c r="C344" s="19" t="s">
        <v>121</v>
      </c>
      <c r="D344" s="19" t="s">
        <v>33</v>
      </c>
      <c r="E344" s="19" t="s">
        <v>34</v>
      </c>
      <c r="F344" s="20">
        <v>1006.68</v>
      </c>
      <c r="G344" s="20">
        <v>910.86</v>
      </c>
      <c r="H344" s="46">
        <v>0.0</v>
      </c>
      <c r="I344" s="47" t="str">
        <f t="shared" si="4"/>
        <v>#REF!</v>
      </c>
      <c r="J344" s="47" t="str">
        <f t="shared" si="5"/>
        <v>#REF!</v>
      </c>
      <c r="K344" s="47" t="str">
        <f t="shared" si="6"/>
        <v>#REF!</v>
      </c>
      <c r="L344" s="47" t="str">
        <f t="shared" si="7"/>
        <v>#REF!</v>
      </c>
      <c r="M344" s="49" t="str">
        <f t="shared" si="8"/>
        <v>#REF!</v>
      </c>
      <c r="N344" s="49" t="str">
        <f t="shared" si="9"/>
        <v>#REF!</v>
      </c>
      <c r="O344" s="49" t="str">
        <f t="shared" si="10"/>
        <v>#REF!</v>
      </c>
      <c r="P344" s="51" t="str">
        <f t="shared" si="17"/>
        <v>#REF!</v>
      </c>
      <c r="Q344" s="51" t="str">
        <f t="shared" si="11"/>
        <v>#REF!</v>
      </c>
      <c r="R344" s="51" t="str">
        <f t="shared" si="12"/>
        <v>#REF!</v>
      </c>
      <c r="S344" s="51" t="str">
        <f t="shared" si="13"/>
        <v>#REF!</v>
      </c>
      <c r="T344" s="19"/>
      <c r="U344" s="19"/>
      <c r="V344" s="19"/>
      <c r="W344" s="19"/>
      <c r="X344" s="19"/>
      <c r="Y344" s="19"/>
      <c r="Z344" s="19"/>
    </row>
    <row r="345" ht="15.75" customHeight="1">
      <c r="A345" s="19" t="s">
        <v>120</v>
      </c>
      <c r="B345" s="19" t="s">
        <v>11</v>
      </c>
      <c r="C345" s="19" t="s">
        <v>121</v>
      </c>
      <c r="D345" s="19" t="s">
        <v>17</v>
      </c>
      <c r="E345" s="19" t="s">
        <v>18</v>
      </c>
      <c r="F345" s="20">
        <v>54150.32</v>
      </c>
      <c r="G345" s="20">
        <v>48996.42</v>
      </c>
      <c r="H345" s="46">
        <v>0.0</v>
      </c>
      <c r="I345" s="47" t="str">
        <f t="shared" si="4"/>
        <v>#REF!</v>
      </c>
      <c r="J345" s="47" t="str">
        <f t="shared" si="5"/>
        <v>#REF!</v>
      </c>
      <c r="K345" s="47" t="str">
        <f t="shared" si="6"/>
        <v>#REF!</v>
      </c>
      <c r="L345" s="47" t="str">
        <f t="shared" si="7"/>
        <v>#REF!</v>
      </c>
      <c r="M345" s="49" t="str">
        <f t="shared" si="8"/>
        <v>#REF!</v>
      </c>
      <c r="N345" s="49" t="str">
        <f t="shared" si="9"/>
        <v>#REF!</v>
      </c>
      <c r="O345" s="49" t="str">
        <f t="shared" si="10"/>
        <v>#REF!</v>
      </c>
      <c r="P345" s="51" t="str">
        <f t="shared" si="17"/>
        <v>#REF!</v>
      </c>
      <c r="Q345" s="51" t="str">
        <f t="shared" si="11"/>
        <v>#REF!</v>
      </c>
      <c r="R345" s="51" t="str">
        <f t="shared" si="12"/>
        <v>#REF!</v>
      </c>
      <c r="S345" s="51" t="str">
        <f t="shared" si="13"/>
        <v>#REF!</v>
      </c>
      <c r="T345" s="19"/>
      <c r="U345" s="19"/>
      <c r="V345" s="19"/>
      <c r="W345" s="19"/>
      <c r="X345" s="19"/>
      <c r="Y345" s="19"/>
      <c r="Z345" s="19"/>
    </row>
    <row r="346" ht="15.75" customHeight="1">
      <c r="A346" s="19" t="s">
        <v>120</v>
      </c>
      <c r="B346" s="19" t="s">
        <v>11</v>
      </c>
      <c r="C346" s="19" t="s">
        <v>121</v>
      </c>
      <c r="D346" s="19" t="s">
        <v>19</v>
      </c>
      <c r="E346" s="19" t="s">
        <v>20</v>
      </c>
      <c r="F346" s="20">
        <v>0.0</v>
      </c>
      <c r="G346" s="20">
        <v>0.0</v>
      </c>
      <c r="H346" s="46">
        <v>0.0</v>
      </c>
      <c r="I346" s="47" t="str">
        <f t="shared" si="4"/>
        <v>#REF!</v>
      </c>
      <c r="J346" s="47" t="str">
        <f t="shared" si="5"/>
        <v>#REF!</v>
      </c>
      <c r="K346" s="47" t="str">
        <f t="shared" si="6"/>
        <v>#REF!</v>
      </c>
      <c r="L346" s="47" t="str">
        <f t="shared" si="7"/>
        <v>#REF!</v>
      </c>
      <c r="M346" s="49" t="str">
        <f t="shared" si="8"/>
        <v>#REF!</v>
      </c>
      <c r="N346" s="49" t="str">
        <f t="shared" si="9"/>
        <v>#REF!</v>
      </c>
      <c r="O346" s="49" t="str">
        <f t="shared" si="10"/>
        <v>#REF!</v>
      </c>
      <c r="P346" s="51" t="str">
        <f t="shared" si="17"/>
        <v>#REF!</v>
      </c>
      <c r="Q346" s="51" t="str">
        <f t="shared" si="11"/>
        <v>#REF!</v>
      </c>
      <c r="R346" s="51" t="str">
        <f t="shared" si="12"/>
        <v>#REF!</v>
      </c>
      <c r="S346" s="51" t="str">
        <f t="shared" si="13"/>
        <v>#REF!</v>
      </c>
      <c r="T346" s="19"/>
      <c r="U346" s="19"/>
      <c r="V346" s="19"/>
      <c r="W346" s="19"/>
      <c r="X346" s="19"/>
      <c r="Y346" s="19"/>
      <c r="Z346" s="19"/>
    </row>
    <row r="347" ht="15.75" customHeight="1">
      <c r="A347" s="19" t="s">
        <v>120</v>
      </c>
      <c r="B347" s="19" t="s">
        <v>11</v>
      </c>
      <c r="C347" s="19" t="s">
        <v>121</v>
      </c>
      <c r="D347" s="19" t="s">
        <v>21</v>
      </c>
      <c r="E347" s="19" t="s">
        <v>22</v>
      </c>
      <c r="F347" s="20">
        <v>0.0</v>
      </c>
      <c r="G347" s="20">
        <v>0.0</v>
      </c>
      <c r="H347" s="46">
        <v>0.0</v>
      </c>
      <c r="I347" s="47" t="str">
        <f t="shared" si="4"/>
        <v>#REF!</v>
      </c>
      <c r="J347" s="47" t="str">
        <f t="shared" si="5"/>
        <v>#REF!</v>
      </c>
      <c r="K347" s="47" t="str">
        <f t="shared" si="6"/>
        <v>#REF!</v>
      </c>
      <c r="L347" s="47" t="str">
        <f t="shared" si="7"/>
        <v>#REF!</v>
      </c>
      <c r="M347" s="49" t="str">
        <f t="shared" si="8"/>
        <v>#REF!</v>
      </c>
      <c r="N347" s="49" t="str">
        <f t="shared" si="9"/>
        <v>#REF!</v>
      </c>
      <c r="O347" s="49" t="str">
        <f t="shared" si="10"/>
        <v>#REF!</v>
      </c>
      <c r="P347" s="51" t="str">
        <f t="shared" si="17"/>
        <v>#REF!</v>
      </c>
      <c r="Q347" s="51" t="str">
        <f t="shared" si="11"/>
        <v>#REF!</v>
      </c>
      <c r="R347" s="51" t="str">
        <f t="shared" si="12"/>
        <v>#REF!</v>
      </c>
      <c r="S347" s="51" t="str">
        <f t="shared" si="13"/>
        <v>#REF!</v>
      </c>
      <c r="T347" s="19"/>
      <c r="U347" s="19"/>
      <c r="V347" s="19"/>
      <c r="W347" s="19"/>
      <c r="X347" s="19"/>
      <c r="Y347" s="19"/>
      <c r="Z347" s="19"/>
    </row>
    <row r="348" ht="15.75" customHeight="1">
      <c r="A348" s="19" t="s">
        <v>120</v>
      </c>
      <c r="B348" s="19" t="s">
        <v>11</v>
      </c>
      <c r="C348" s="19" t="s">
        <v>121</v>
      </c>
      <c r="D348" s="19" t="s">
        <v>23</v>
      </c>
      <c r="E348" s="19" t="s">
        <v>24</v>
      </c>
      <c r="F348" s="20">
        <v>3190929.11</v>
      </c>
      <c r="G348" s="20">
        <v>2887224.01</v>
      </c>
      <c r="H348" s="46">
        <v>0.0</v>
      </c>
      <c r="I348" s="47" t="str">
        <f t="shared" si="4"/>
        <v>#REF!</v>
      </c>
      <c r="J348" s="47" t="str">
        <f t="shared" si="5"/>
        <v>#REF!</v>
      </c>
      <c r="K348" s="47" t="str">
        <f t="shared" si="6"/>
        <v>#REF!</v>
      </c>
      <c r="L348" s="47" t="str">
        <f t="shared" si="7"/>
        <v>#REF!</v>
      </c>
      <c r="M348" s="49" t="str">
        <f t="shared" si="8"/>
        <v>#REF!</v>
      </c>
      <c r="N348" s="49" t="str">
        <f t="shared" si="9"/>
        <v>#REF!</v>
      </c>
      <c r="O348" s="49" t="str">
        <f t="shared" si="10"/>
        <v>#REF!</v>
      </c>
      <c r="P348" s="51" t="str">
        <f t="shared" si="17"/>
        <v>#REF!</v>
      </c>
      <c r="Q348" s="51" t="str">
        <f t="shared" si="11"/>
        <v>#REF!</v>
      </c>
      <c r="R348" s="51" t="str">
        <f t="shared" si="12"/>
        <v>#REF!</v>
      </c>
      <c r="S348" s="51" t="str">
        <f t="shared" si="13"/>
        <v>#REF!</v>
      </c>
      <c r="T348" s="19"/>
      <c r="U348" s="19"/>
      <c r="V348" s="19"/>
      <c r="W348" s="19"/>
      <c r="X348" s="19"/>
      <c r="Y348" s="19"/>
      <c r="Z348" s="19"/>
    </row>
    <row r="349" ht="15.75" customHeight="1">
      <c r="A349" s="19" t="s">
        <v>122</v>
      </c>
      <c r="B349" s="19" t="s">
        <v>11</v>
      </c>
      <c r="C349" s="19" t="s">
        <v>123</v>
      </c>
      <c r="D349" s="19" t="s">
        <v>15</v>
      </c>
      <c r="E349" s="19" t="s">
        <v>16</v>
      </c>
      <c r="F349" s="20">
        <v>7005433.51</v>
      </c>
      <c r="G349" s="20">
        <v>852585.65</v>
      </c>
      <c r="H349" s="46">
        <v>0.0</v>
      </c>
      <c r="I349" s="47" t="str">
        <f t="shared" si="4"/>
        <v>#REF!</v>
      </c>
      <c r="J349" s="47" t="str">
        <f t="shared" si="5"/>
        <v>#REF!</v>
      </c>
      <c r="K349" s="47" t="str">
        <f t="shared" si="6"/>
        <v>#REF!</v>
      </c>
      <c r="L349" s="47" t="str">
        <f t="shared" si="7"/>
        <v>#REF!</v>
      </c>
      <c r="M349" s="49" t="str">
        <f t="shared" si="8"/>
        <v>#REF!</v>
      </c>
      <c r="N349" s="49" t="str">
        <f t="shared" si="9"/>
        <v>#REF!</v>
      </c>
      <c r="O349" s="49" t="str">
        <f t="shared" si="10"/>
        <v>#REF!</v>
      </c>
      <c r="P349" s="51" t="str">
        <f t="shared" si="17"/>
        <v>#REF!</v>
      </c>
      <c r="Q349" s="51" t="str">
        <f t="shared" si="11"/>
        <v>#REF!</v>
      </c>
      <c r="R349" s="51" t="str">
        <f t="shared" si="12"/>
        <v>#REF!</v>
      </c>
      <c r="S349" s="51" t="str">
        <f t="shared" si="13"/>
        <v>#REF!</v>
      </c>
      <c r="T349" s="19"/>
      <c r="U349" s="19"/>
      <c r="V349" s="19"/>
      <c r="W349" s="19"/>
      <c r="X349" s="19"/>
      <c r="Y349" s="19"/>
      <c r="Z349" s="19"/>
    </row>
    <row r="350" ht="15.75" customHeight="1">
      <c r="A350" s="19" t="s">
        <v>122</v>
      </c>
      <c r="B350" s="19" t="s">
        <v>11</v>
      </c>
      <c r="C350" s="19" t="s">
        <v>123</v>
      </c>
      <c r="D350" s="19" t="s">
        <v>33</v>
      </c>
      <c r="E350" s="19" t="s">
        <v>34</v>
      </c>
      <c r="F350" s="20">
        <v>0.0</v>
      </c>
      <c r="G350" s="20">
        <v>0.0</v>
      </c>
      <c r="H350" s="46">
        <v>0.0</v>
      </c>
      <c r="I350" s="47" t="str">
        <f t="shared" si="4"/>
        <v>#REF!</v>
      </c>
      <c r="J350" s="47" t="str">
        <f t="shared" si="5"/>
        <v>#REF!</v>
      </c>
      <c r="K350" s="47" t="str">
        <f t="shared" si="6"/>
        <v>#REF!</v>
      </c>
      <c r="L350" s="47" t="str">
        <f t="shared" si="7"/>
        <v>#REF!</v>
      </c>
      <c r="M350" s="49" t="str">
        <f t="shared" si="8"/>
        <v>#REF!</v>
      </c>
      <c r="N350" s="49" t="str">
        <f t="shared" si="9"/>
        <v>#REF!</v>
      </c>
      <c r="O350" s="49" t="str">
        <f t="shared" si="10"/>
        <v>#REF!</v>
      </c>
      <c r="P350" s="51" t="str">
        <f t="shared" si="17"/>
        <v>#REF!</v>
      </c>
      <c r="Q350" s="51" t="str">
        <f t="shared" si="11"/>
        <v>#REF!</v>
      </c>
      <c r="R350" s="51" t="str">
        <f t="shared" si="12"/>
        <v>#REF!</v>
      </c>
      <c r="S350" s="51" t="str">
        <f t="shared" si="13"/>
        <v>#REF!</v>
      </c>
      <c r="T350" s="19"/>
      <c r="U350" s="19"/>
      <c r="V350" s="19"/>
      <c r="W350" s="19"/>
      <c r="X350" s="19"/>
      <c r="Y350" s="19"/>
      <c r="Z350" s="19"/>
    </row>
    <row r="351" ht="15.75" customHeight="1">
      <c r="A351" s="19" t="s">
        <v>122</v>
      </c>
      <c r="B351" s="19" t="s">
        <v>11</v>
      </c>
      <c r="C351" s="19" t="s">
        <v>123</v>
      </c>
      <c r="D351" s="19" t="s">
        <v>17</v>
      </c>
      <c r="E351" s="19" t="s">
        <v>18</v>
      </c>
      <c r="F351" s="20">
        <v>19942.13</v>
      </c>
      <c r="G351" s="20">
        <v>2427.03</v>
      </c>
      <c r="H351" s="46">
        <v>0.0</v>
      </c>
      <c r="I351" s="47" t="str">
        <f t="shared" si="4"/>
        <v>#REF!</v>
      </c>
      <c r="J351" s="47" t="str">
        <f t="shared" si="5"/>
        <v>#REF!</v>
      </c>
      <c r="K351" s="47" t="str">
        <f t="shared" si="6"/>
        <v>#REF!</v>
      </c>
      <c r="L351" s="47" t="str">
        <f t="shared" si="7"/>
        <v>#REF!</v>
      </c>
      <c r="M351" s="49" t="str">
        <f t="shared" si="8"/>
        <v>#REF!</v>
      </c>
      <c r="N351" s="49" t="str">
        <f t="shared" si="9"/>
        <v>#REF!</v>
      </c>
      <c r="O351" s="49" t="str">
        <f t="shared" si="10"/>
        <v>#REF!</v>
      </c>
      <c r="P351" s="51" t="str">
        <f t="shared" si="17"/>
        <v>#REF!</v>
      </c>
      <c r="Q351" s="51" t="str">
        <f t="shared" si="11"/>
        <v>#REF!</v>
      </c>
      <c r="R351" s="51" t="str">
        <f t="shared" si="12"/>
        <v>#REF!</v>
      </c>
      <c r="S351" s="51" t="str">
        <f t="shared" si="13"/>
        <v>#REF!</v>
      </c>
      <c r="T351" s="19"/>
      <c r="U351" s="19"/>
      <c r="V351" s="19"/>
      <c r="W351" s="19"/>
      <c r="X351" s="19"/>
      <c r="Y351" s="19"/>
      <c r="Z351" s="19"/>
    </row>
    <row r="352" ht="15.75" customHeight="1">
      <c r="A352" s="19" t="s">
        <v>122</v>
      </c>
      <c r="B352" s="19" t="s">
        <v>11</v>
      </c>
      <c r="C352" s="19" t="s">
        <v>123</v>
      </c>
      <c r="D352" s="19" t="s">
        <v>19</v>
      </c>
      <c r="E352" s="19" t="s">
        <v>20</v>
      </c>
      <c r="F352" s="20">
        <v>0.0</v>
      </c>
      <c r="G352" s="20">
        <v>0.0</v>
      </c>
      <c r="H352" s="46">
        <v>0.0</v>
      </c>
      <c r="I352" s="47" t="str">
        <f t="shared" si="4"/>
        <v>#REF!</v>
      </c>
      <c r="J352" s="47" t="str">
        <f t="shared" si="5"/>
        <v>#REF!</v>
      </c>
      <c r="K352" s="47" t="str">
        <f t="shared" si="6"/>
        <v>#REF!</v>
      </c>
      <c r="L352" s="47" t="str">
        <f t="shared" si="7"/>
        <v>#REF!</v>
      </c>
      <c r="M352" s="49" t="str">
        <f t="shared" si="8"/>
        <v>#REF!</v>
      </c>
      <c r="N352" s="49" t="str">
        <f t="shared" si="9"/>
        <v>#REF!</v>
      </c>
      <c r="O352" s="49" t="str">
        <f t="shared" si="10"/>
        <v>#REF!</v>
      </c>
      <c r="P352" s="51" t="str">
        <f t="shared" si="17"/>
        <v>#REF!</v>
      </c>
      <c r="Q352" s="51" t="str">
        <f t="shared" si="11"/>
        <v>#REF!</v>
      </c>
      <c r="R352" s="51" t="str">
        <f t="shared" si="12"/>
        <v>#REF!</v>
      </c>
      <c r="S352" s="51" t="str">
        <f t="shared" si="13"/>
        <v>#REF!</v>
      </c>
      <c r="T352" s="19"/>
      <c r="U352" s="19"/>
      <c r="V352" s="19"/>
      <c r="W352" s="19"/>
      <c r="X352" s="19"/>
      <c r="Y352" s="19"/>
      <c r="Z352" s="19"/>
    </row>
    <row r="353" ht="15.75" customHeight="1">
      <c r="A353" s="19" t="s">
        <v>122</v>
      </c>
      <c r="B353" s="19" t="s">
        <v>11</v>
      </c>
      <c r="C353" s="19" t="s">
        <v>123</v>
      </c>
      <c r="D353" s="19" t="s">
        <v>49</v>
      </c>
      <c r="E353" s="19" t="s">
        <v>50</v>
      </c>
      <c r="F353" s="20">
        <v>2491.14</v>
      </c>
      <c r="G353" s="20">
        <v>303.18</v>
      </c>
      <c r="H353" s="46">
        <v>0.0</v>
      </c>
      <c r="I353" s="47" t="str">
        <f t="shared" si="4"/>
        <v>#REF!</v>
      </c>
      <c r="J353" s="47" t="str">
        <f t="shared" si="5"/>
        <v>#REF!</v>
      </c>
      <c r="K353" s="47" t="str">
        <f t="shared" si="6"/>
        <v>#REF!</v>
      </c>
      <c r="L353" s="47" t="str">
        <f t="shared" si="7"/>
        <v>#REF!</v>
      </c>
      <c r="M353" s="49" t="str">
        <f t="shared" si="8"/>
        <v>#REF!</v>
      </c>
      <c r="N353" s="49" t="str">
        <f t="shared" si="9"/>
        <v>#REF!</v>
      </c>
      <c r="O353" s="49" t="str">
        <f t="shared" si="10"/>
        <v>#REF!</v>
      </c>
      <c r="P353" s="51" t="str">
        <f t="shared" si="17"/>
        <v>#REF!</v>
      </c>
      <c r="Q353" s="51" t="str">
        <f t="shared" si="11"/>
        <v>#REF!</v>
      </c>
      <c r="R353" s="51" t="str">
        <f t="shared" si="12"/>
        <v>#REF!</v>
      </c>
      <c r="S353" s="51" t="str">
        <f t="shared" si="13"/>
        <v>#REF!</v>
      </c>
      <c r="T353" s="19"/>
      <c r="U353" s="19"/>
      <c r="V353" s="19"/>
      <c r="W353" s="19"/>
      <c r="X353" s="19"/>
      <c r="Y353" s="19"/>
      <c r="Z353" s="19"/>
    </row>
    <row r="354" ht="15.75" customHeight="1">
      <c r="A354" s="19" t="s">
        <v>122</v>
      </c>
      <c r="B354" s="19" t="s">
        <v>11</v>
      </c>
      <c r="C354" s="19" t="s">
        <v>123</v>
      </c>
      <c r="D354" s="19" t="s">
        <v>21</v>
      </c>
      <c r="E354" s="19" t="s">
        <v>22</v>
      </c>
      <c r="F354" s="20">
        <v>12764.84</v>
      </c>
      <c r="G354" s="20">
        <v>1553.52</v>
      </c>
      <c r="H354" s="46">
        <v>0.0</v>
      </c>
      <c r="I354" s="47" t="str">
        <f t="shared" si="4"/>
        <v>#REF!</v>
      </c>
      <c r="J354" s="47" t="str">
        <f t="shared" si="5"/>
        <v>#REF!</v>
      </c>
      <c r="K354" s="47" t="str">
        <f t="shared" si="6"/>
        <v>#REF!</v>
      </c>
      <c r="L354" s="47" t="str">
        <f t="shared" si="7"/>
        <v>#REF!</v>
      </c>
      <c r="M354" s="49" t="str">
        <f t="shared" si="8"/>
        <v>#REF!</v>
      </c>
      <c r="N354" s="49" t="str">
        <f t="shared" si="9"/>
        <v>#REF!</v>
      </c>
      <c r="O354" s="49" t="str">
        <f t="shared" si="10"/>
        <v>#REF!</v>
      </c>
      <c r="P354" s="51" t="str">
        <f t="shared" si="17"/>
        <v>#REF!</v>
      </c>
      <c r="Q354" s="51" t="str">
        <f t="shared" si="11"/>
        <v>#REF!</v>
      </c>
      <c r="R354" s="51" t="str">
        <f t="shared" si="12"/>
        <v>#REF!</v>
      </c>
      <c r="S354" s="51" t="str">
        <f t="shared" si="13"/>
        <v>#REF!</v>
      </c>
      <c r="T354" s="19"/>
      <c r="U354" s="19"/>
      <c r="V354" s="19"/>
      <c r="W354" s="19"/>
      <c r="X354" s="19"/>
      <c r="Y354" s="19"/>
      <c r="Z354" s="19"/>
    </row>
    <row r="355" ht="15.75" customHeight="1">
      <c r="A355" s="19" t="s">
        <v>122</v>
      </c>
      <c r="B355" s="19" t="s">
        <v>11</v>
      </c>
      <c r="C355" s="19" t="s">
        <v>123</v>
      </c>
      <c r="D355" s="19" t="s">
        <v>39</v>
      </c>
      <c r="E355" s="19" t="s">
        <v>40</v>
      </c>
      <c r="F355" s="20">
        <v>1842187.38</v>
      </c>
      <c r="G355" s="20">
        <v>224200.62</v>
      </c>
      <c r="H355" s="46">
        <v>0.0</v>
      </c>
      <c r="I355" s="47" t="str">
        <f t="shared" si="4"/>
        <v>#REF!</v>
      </c>
      <c r="J355" s="47" t="str">
        <f t="shared" si="5"/>
        <v>#REF!</v>
      </c>
      <c r="K355" s="47" t="str">
        <f t="shared" si="6"/>
        <v>#REF!</v>
      </c>
      <c r="L355" s="47" t="str">
        <f t="shared" si="7"/>
        <v>#REF!</v>
      </c>
      <c r="M355" s="49" t="str">
        <f t="shared" si="8"/>
        <v>#REF!</v>
      </c>
      <c r="N355" s="49" t="str">
        <f t="shared" si="9"/>
        <v>#REF!</v>
      </c>
      <c r="O355" s="49" t="str">
        <f t="shared" si="10"/>
        <v>#REF!</v>
      </c>
      <c r="P355" s="51" t="str">
        <f t="shared" si="17"/>
        <v>#REF!</v>
      </c>
      <c r="Q355" s="51" t="str">
        <f t="shared" si="11"/>
        <v>#REF!</v>
      </c>
      <c r="R355" s="51" t="str">
        <f t="shared" si="12"/>
        <v>#REF!</v>
      </c>
      <c r="S355" s="51" t="str">
        <f t="shared" si="13"/>
        <v>#REF!</v>
      </c>
      <c r="T355" s="19"/>
      <c r="U355" s="19"/>
      <c r="V355" s="19"/>
      <c r="W355" s="19"/>
      <c r="X355" s="19"/>
      <c r="Y355" s="19"/>
      <c r="Z355" s="19"/>
    </row>
    <row r="356" ht="15.75" customHeight="1">
      <c r="A356" s="19" t="s">
        <v>124</v>
      </c>
      <c r="B356" s="19" t="s">
        <v>11</v>
      </c>
      <c r="C356" s="19" t="s">
        <v>125</v>
      </c>
      <c r="D356" s="19" t="s">
        <v>13</v>
      </c>
      <c r="E356" s="19" t="s">
        <v>14</v>
      </c>
      <c r="F356" s="20">
        <v>6.503913126E7</v>
      </c>
      <c r="G356" s="20">
        <v>1.368714613E7</v>
      </c>
      <c r="H356" s="46">
        <v>0.0</v>
      </c>
      <c r="I356" s="47" t="str">
        <f t="shared" si="4"/>
        <v>#REF!</v>
      </c>
      <c r="J356" s="47" t="str">
        <f t="shared" si="5"/>
        <v>#REF!</v>
      </c>
      <c r="K356" s="47" t="str">
        <f t="shared" si="6"/>
        <v>#REF!</v>
      </c>
      <c r="L356" s="47" t="str">
        <f t="shared" si="7"/>
        <v>#REF!</v>
      </c>
      <c r="M356" s="49" t="str">
        <f t="shared" si="8"/>
        <v>#REF!</v>
      </c>
      <c r="N356" s="49" t="str">
        <f t="shared" si="9"/>
        <v>#REF!</v>
      </c>
      <c r="O356" s="49" t="str">
        <f t="shared" si="10"/>
        <v>#REF!</v>
      </c>
      <c r="P356" s="51" t="str">
        <f t="shared" si="17"/>
        <v>#REF!</v>
      </c>
      <c r="Q356" s="51" t="str">
        <f t="shared" si="11"/>
        <v>#REF!</v>
      </c>
      <c r="R356" s="51" t="str">
        <f t="shared" si="12"/>
        <v>#REF!</v>
      </c>
      <c r="S356" s="51" t="str">
        <f t="shared" si="13"/>
        <v>#REF!</v>
      </c>
      <c r="T356" s="19"/>
      <c r="U356" s="19"/>
      <c r="V356" s="19"/>
      <c r="W356" s="19"/>
      <c r="X356" s="19"/>
      <c r="Y356" s="19"/>
      <c r="Z356" s="19"/>
    </row>
    <row r="357" ht="15.75" customHeight="1">
      <c r="A357" s="19" t="s">
        <v>124</v>
      </c>
      <c r="B357" s="19" t="s">
        <v>11</v>
      </c>
      <c r="C357" s="19" t="s">
        <v>125</v>
      </c>
      <c r="D357" s="19" t="s">
        <v>15</v>
      </c>
      <c r="E357" s="19" t="s">
        <v>16</v>
      </c>
      <c r="F357" s="20">
        <v>58221.89</v>
      </c>
      <c r="G357" s="20">
        <v>12252.49</v>
      </c>
      <c r="H357" s="46">
        <v>0.0</v>
      </c>
      <c r="I357" s="47" t="str">
        <f t="shared" si="4"/>
        <v>#REF!</v>
      </c>
      <c r="J357" s="47" t="str">
        <f t="shared" si="5"/>
        <v>#REF!</v>
      </c>
      <c r="K357" s="47" t="str">
        <f t="shared" si="6"/>
        <v>#REF!</v>
      </c>
      <c r="L357" s="47" t="str">
        <f t="shared" si="7"/>
        <v>#REF!</v>
      </c>
      <c r="M357" s="49" t="str">
        <f t="shared" si="8"/>
        <v>#REF!</v>
      </c>
      <c r="N357" s="49" t="str">
        <f t="shared" si="9"/>
        <v>#REF!</v>
      </c>
      <c r="O357" s="49" t="str">
        <f t="shared" si="10"/>
        <v>#REF!</v>
      </c>
      <c r="P357" s="51" t="str">
        <f t="shared" si="17"/>
        <v>#REF!</v>
      </c>
      <c r="Q357" s="51" t="str">
        <f t="shared" si="11"/>
        <v>#REF!</v>
      </c>
      <c r="R357" s="51" t="str">
        <f t="shared" si="12"/>
        <v>#REF!</v>
      </c>
      <c r="S357" s="51" t="str">
        <f t="shared" si="13"/>
        <v>#REF!</v>
      </c>
      <c r="T357" s="19"/>
      <c r="U357" s="19"/>
      <c r="V357" s="19"/>
      <c r="W357" s="19"/>
      <c r="X357" s="19"/>
      <c r="Y357" s="19"/>
      <c r="Z357" s="19"/>
    </row>
    <row r="358" ht="15.75" customHeight="1">
      <c r="A358" s="19" t="s">
        <v>124</v>
      </c>
      <c r="B358" s="19" t="s">
        <v>11</v>
      </c>
      <c r="C358" s="19" t="s">
        <v>125</v>
      </c>
      <c r="D358" s="19" t="s">
        <v>31</v>
      </c>
      <c r="E358" s="19" t="s">
        <v>32</v>
      </c>
      <c r="F358" s="20">
        <v>38687.06</v>
      </c>
      <c r="G358" s="20">
        <v>8141.49</v>
      </c>
      <c r="H358" s="46">
        <v>0.0</v>
      </c>
      <c r="I358" s="47" t="str">
        <f t="shared" si="4"/>
        <v>#REF!</v>
      </c>
      <c r="J358" s="47" t="str">
        <f t="shared" si="5"/>
        <v>#REF!</v>
      </c>
      <c r="K358" s="47" t="str">
        <f t="shared" si="6"/>
        <v>#REF!</v>
      </c>
      <c r="L358" s="47" t="str">
        <f t="shared" si="7"/>
        <v>#REF!</v>
      </c>
      <c r="M358" s="49" t="str">
        <f t="shared" si="8"/>
        <v>#REF!</v>
      </c>
      <c r="N358" s="49" t="str">
        <f t="shared" si="9"/>
        <v>#REF!</v>
      </c>
      <c r="O358" s="49" t="str">
        <f t="shared" si="10"/>
        <v>#REF!</v>
      </c>
      <c r="P358" s="51" t="str">
        <f t="shared" si="17"/>
        <v>#REF!</v>
      </c>
      <c r="Q358" s="51" t="str">
        <f t="shared" si="11"/>
        <v>#REF!</v>
      </c>
      <c r="R358" s="51" t="str">
        <f t="shared" si="12"/>
        <v>#REF!</v>
      </c>
      <c r="S358" s="51" t="str">
        <f t="shared" si="13"/>
        <v>#REF!</v>
      </c>
      <c r="T358" s="19"/>
      <c r="U358" s="19"/>
      <c r="V358" s="19"/>
      <c r="W358" s="19"/>
      <c r="X358" s="19"/>
      <c r="Y358" s="19"/>
      <c r="Z358" s="19"/>
    </row>
    <row r="359" ht="15.75" customHeight="1">
      <c r="A359" s="19" t="s">
        <v>124</v>
      </c>
      <c r="B359" s="19" t="s">
        <v>11</v>
      </c>
      <c r="C359" s="19" t="s">
        <v>125</v>
      </c>
      <c r="D359" s="19" t="s">
        <v>33</v>
      </c>
      <c r="E359" s="19" t="s">
        <v>34</v>
      </c>
      <c r="F359" s="20">
        <v>320098.33</v>
      </c>
      <c r="G359" s="20">
        <v>67363.03</v>
      </c>
      <c r="H359" s="46">
        <v>0.0</v>
      </c>
      <c r="I359" s="47" t="str">
        <f t="shared" si="4"/>
        <v>#REF!</v>
      </c>
      <c r="J359" s="47" t="str">
        <f t="shared" si="5"/>
        <v>#REF!</v>
      </c>
      <c r="K359" s="47" t="str">
        <f t="shared" si="6"/>
        <v>#REF!</v>
      </c>
      <c r="L359" s="47" t="str">
        <f t="shared" si="7"/>
        <v>#REF!</v>
      </c>
      <c r="M359" s="49" t="str">
        <f t="shared" si="8"/>
        <v>#REF!</v>
      </c>
      <c r="N359" s="49" t="str">
        <f t="shared" si="9"/>
        <v>#REF!</v>
      </c>
      <c r="O359" s="49" t="str">
        <f t="shared" si="10"/>
        <v>#REF!</v>
      </c>
      <c r="P359" s="51" t="str">
        <f t="shared" si="17"/>
        <v>#REF!</v>
      </c>
      <c r="Q359" s="51" t="str">
        <f t="shared" si="11"/>
        <v>#REF!</v>
      </c>
      <c r="R359" s="51" t="str">
        <f t="shared" si="12"/>
        <v>#REF!</v>
      </c>
      <c r="S359" s="51" t="str">
        <f t="shared" si="13"/>
        <v>#REF!</v>
      </c>
      <c r="T359" s="19"/>
      <c r="U359" s="19"/>
      <c r="V359" s="19"/>
      <c r="W359" s="19"/>
      <c r="X359" s="19"/>
      <c r="Y359" s="19"/>
      <c r="Z359" s="19"/>
    </row>
    <row r="360" ht="15.75" customHeight="1">
      <c r="A360" s="19" t="s">
        <v>124</v>
      </c>
      <c r="B360" s="19" t="s">
        <v>11</v>
      </c>
      <c r="C360" s="19" t="s">
        <v>125</v>
      </c>
      <c r="D360" s="19" t="s">
        <v>64</v>
      </c>
      <c r="E360" s="19" t="s">
        <v>65</v>
      </c>
      <c r="F360" s="20">
        <v>2866518.17</v>
      </c>
      <c r="G360" s="20">
        <v>603243.8</v>
      </c>
      <c r="H360" s="46">
        <v>0.0</v>
      </c>
      <c r="I360" s="47" t="str">
        <f t="shared" si="4"/>
        <v>#REF!</v>
      </c>
      <c r="J360" s="47" t="str">
        <f t="shared" si="5"/>
        <v>#REF!</v>
      </c>
      <c r="K360" s="47" t="str">
        <f t="shared" si="6"/>
        <v>#REF!</v>
      </c>
      <c r="L360" s="47" t="str">
        <f t="shared" si="7"/>
        <v>#REF!</v>
      </c>
      <c r="M360" s="49" t="str">
        <f t="shared" si="8"/>
        <v>#REF!</v>
      </c>
      <c r="N360" s="49" t="str">
        <f t="shared" si="9"/>
        <v>#REF!</v>
      </c>
      <c r="O360" s="49" t="str">
        <f t="shared" si="10"/>
        <v>#REF!</v>
      </c>
      <c r="P360" s="51" t="str">
        <f t="shared" si="17"/>
        <v>#REF!</v>
      </c>
      <c r="Q360" s="51" t="str">
        <f t="shared" si="11"/>
        <v>#REF!</v>
      </c>
      <c r="R360" s="51" t="str">
        <f t="shared" si="12"/>
        <v>#REF!</v>
      </c>
      <c r="S360" s="51" t="str">
        <f t="shared" si="13"/>
        <v>#REF!</v>
      </c>
      <c r="T360" s="19"/>
      <c r="U360" s="19"/>
      <c r="V360" s="19"/>
      <c r="W360" s="19"/>
      <c r="X360" s="19"/>
      <c r="Y360" s="19"/>
      <c r="Z360" s="19"/>
    </row>
    <row r="361" ht="15.75" customHeight="1">
      <c r="A361" s="19" t="s">
        <v>124</v>
      </c>
      <c r="B361" s="19" t="s">
        <v>11</v>
      </c>
      <c r="C361" s="19" t="s">
        <v>125</v>
      </c>
      <c r="D361" s="19" t="s">
        <v>17</v>
      </c>
      <c r="E361" s="19" t="s">
        <v>18</v>
      </c>
      <c r="F361" s="20">
        <v>332115.5</v>
      </c>
      <c r="G361" s="20">
        <v>69891.97</v>
      </c>
      <c r="H361" s="46">
        <v>0.0</v>
      </c>
      <c r="I361" s="47" t="str">
        <f t="shared" si="4"/>
        <v>#REF!</v>
      </c>
      <c r="J361" s="47" t="str">
        <f t="shared" si="5"/>
        <v>#REF!</v>
      </c>
      <c r="K361" s="47" t="str">
        <f t="shared" si="6"/>
        <v>#REF!</v>
      </c>
      <c r="L361" s="47" t="str">
        <f t="shared" si="7"/>
        <v>#REF!</v>
      </c>
      <c r="M361" s="49" t="str">
        <f t="shared" si="8"/>
        <v>#REF!</v>
      </c>
      <c r="N361" s="49" t="str">
        <f t="shared" si="9"/>
        <v>#REF!</v>
      </c>
      <c r="O361" s="49" t="str">
        <f t="shared" si="10"/>
        <v>#REF!</v>
      </c>
      <c r="P361" s="51" t="str">
        <f t="shared" si="17"/>
        <v>#REF!</v>
      </c>
      <c r="Q361" s="51" t="str">
        <f t="shared" si="11"/>
        <v>#REF!</v>
      </c>
      <c r="R361" s="51" t="str">
        <f t="shared" si="12"/>
        <v>#REF!</v>
      </c>
      <c r="S361" s="51" t="str">
        <f t="shared" si="13"/>
        <v>#REF!</v>
      </c>
      <c r="T361" s="19"/>
      <c r="U361" s="19"/>
      <c r="V361" s="19"/>
      <c r="W361" s="19"/>
      <c r="X361" s="19"/>
      <c r="Y361" s="19"/>
      <c r="Z361" s="19"/>
    </row>
    <row r="362" ht="15.75" customHeight="1">
      <c r="A362" s="19" t="s">
        <v>124</v>
      </c>
      <c r="B362" s="19" t="s">
        <v>11</v>
      </c>
      <c r="C362" s="19" t="s">
        <v>125</v>
      </c>
      <c r="D362" s="19" t="s">
        <v>19</v>
      </c>
      <c r="E362" s="19" t="s">
        <v>20</v>
      </c>
      <c r="F362" s="20">
        <v>279306.14</v>
      </c>
      <c r="G362" s="20">
        <v>58778.52</v>
      </c>
      <c r="H362" s="46">
        <v>0.0</v>
      </c>
      <c r="I362" s="47" t="str">
        <f t="shared" si="4"/>
        <v>#REF!</v>
      </c>
      <c r="J362" s="47" t="str">
        <f t="shared" si="5"/>
        <v>#REF!</v>
      </c>
      <c r="K362" s="47" t="str">
        <f t="shared" si="6"/>
        <v>#REF!</v>
      </c>
      <c r="L362" s="47" t="str">
        <f t="shared" si="7"/>
        <v>#REF!</v>
      </c>
      <c r="M362" s="49" t="str">
        <f t="shared" si="8"/>
        <v>#REF!</v>
      </c>
      <c r="N362" s="49" t="str">
        <f t="shared" si="9"/>
        <v>#REF!</v>
      </c>
      <c r="O362" s="49" t="str">
        <f t="shared" si="10"/>
        <v>#REF!</v>
      </c>
      <c r="P362" s="51" t="str">
        <f t="shared" si="17"/>
        <v>#REF!</v>
      </c>
      <c r="Q362" s="51" t="str">
        <f t="shared" si="11"/>
        <v>#REF!</v>
      </c>
      <c r="R362" s="51" t="str">
        <f t="shared" si="12"/>
        <v>#REF!</v>
      </c>
      <c r="S362" s="51" t="str">
        <f t="shared" si="13"/>
        <v>#REF!</v>
      </c>
      <c r="T362" s="19"/>
      <c r="U362" s="19"/>
      <c r="V362" s="19"/>
      <c r="W362" s="19"/>
      <c r="X362" s="19"/>
      <c r="Y362" s="19"/>
      <c r="Z362" s="19"/>
    </row>
    <row r="363" ht="15.75" customHeight="1">
      <c r="A363" s="19" t="s">
        <v>124</v>
      </c>
      <c r="B363" s="19" t="s">
        <v>11</v>
      </c>
      <c r="C363" s="19" t="s">
        <v>125</v>
      </c>
      <c r="D363" s="19" t="s">
        <v>21</v>
      </c>
      <c r="E363" s="19" t="s">
        <v>22</v>
      </c>
      <c r="F363" s="20">
        <v>169562.65</v>
      </c>
      <c r="G363" s="20">
        <v>35683.57</v>
      </c>
      <c r="H363" s="46">
        <v>0.0</v>
      </c>
      <c r="I363" s="47" t="str">
        <f t="shared" si="4"/>
        <v>#REF!</v>
      </c>
      <c r="J363" s="47" t="str">
        <f t="shared" si="5"/>
        <v>#REF!</v>
      </c>
      <c r="K363" s="47" t="str">
        <f t="shared" si="6"/>
        <v>#REF!</v>
      </c>
      <c r="L363" s="47" t="str">
        <f t="shared" si="7"/>
        <v>#REF!</v>
      </c>
      <c r="M363" s="49" t="str">
        <f t="shared" si="8"/>
        <v>#REF!</v>
      </c>
      <c r="N363" s="49" t="str">
        <f t="shared" si="9"/>
        <v>#REF!</v>
      </c>
      <c r="O363" s="49" t="str">
        <f t="shared" si="10"/>
        <v>#REF!</v>
      </c>
      <c r="P363" s="51" t="str">
        <f t="shared" si="17"/>
        <v>#REF!</v>
      </c>
      <c r="Q363" s="51" t="str">
        <f t="shared" si="11"/>
        <v>#REF!</v>
      </c>
      <c r="R363" s="51" t="str">
        <f t="shared" si="12"/>
        <v>#REF!</v>
      </c>
      <c r="S363" s="51" t="str">
        <f t="shared" si="13"/>
        <v>#REF!</v>
      </c>
      <c r="T363" s="19"/>
      <c r="U363" s="19"/>
      <c r="V363" s="19"/>
      <c r="W363" s="19"/>
      <c r="X363" s="19"/>
      <c r="Y363" s="19"/>
      <c r="Z363" s="19"/>
    </row>
    <row r="364" ht="15.75" customHeight="1">
      <c r="A364" s="19" t="s">
        <v>126</v>
      </c>
      <c r="B364" s="19" t="s">
        <v>11</v>
      </c>
      <c r="C364" s="19" t="s">
        <v>127</v>
      </c>
      <c r="D364" s="19" t="s">
        <v>13</v>
      </c>
      <c r="E364" s="19" t="s">
        <v>14</v>
      </c>
      <c r="F364" s="20">
        <v>4.795472075E7</v>
      </c>
      <c r="G364" s="20">
        <v>1263379.56</v>
      </c>
      <c r="H364" s="46">
        <v>0.0</v>
      </c>
      <c r="I364" s="47" t="str">
        <f t="shared" si="4"/>
        <v>#REF!</v>
      </c>
      <c r="J364" s="47" t="str">
        <f t="shared" si="5"/>
        <v>#REF!</v>
      </c>
      <c r="K364" s="47" t="str">
        <f t="shared" si="6"/>
        <v>#REF!</v>
      </c>
      <c r="L364" s="47" t="str">
        <f t="shared" si="7"/>
        <v>#REF!</v>
      </c>
      <c r="M364" s="49" t="str">
        <f t="shared" si="8"/>
        <v>#REF!</v>
      </c>
      <c r="N364" s="49" t="str">
        <f t="shared" si="9"/>
        <v>#REF!</v>
      </c>
      <c r="O364" s="49" t="str">
        <f t="shared" si="10"/>
        <v>#REF!</v>
      </c>
      <c r="P364" s="51" t="str">
        <f t="shared" si="17"/>
        <v>#REF!</v>
      </c>
      <c r="Q364" s="51" t="str">
        <f t="shared" si="11"/>
        <v>#REF!</v>
      </c>
      <c r="R364" s="51" t="str">
        <f t="shared" si="12"/>
        <v>#REF!</v>
      </c>
      <c r="S364" s="51" t="str">
        <f t="shared" si="13"/>
        <v>#REF!</v>
      </c>
      <c r="T364" s="19"/>
      <c r="U364" s="19"/>
      <c r="V364" s="19"/>
      <c r="W364" s="19"/>
      <c r="X364" s="19"/>
      <c r="Y364" s="19"/>
      <c r="Z364" s="19"/>
    </row>
    <row r="365" ht="15.75" customHeight="1">
      <c r="A365" s="19" t="s">
        <v>126</v>
      </c>
      <c r="B365" s="19" t="s">
        <v>11</v>
      </c>
      <c r="C365" s="19" t="s">
        <v>127</v>
      </c>
      <c r="D365" s="19" t="s">
        <v>17</v>
      </c>
      <c r="E365" s="19" t="s">
        <v>18</v>
      </c>
      <c r="F365" s="20">
        <v>716595.38</v>
      </c>
      <c r="G365" s="20">
        <v>18878.89</v>
      </c>
      <c r="H365" s="46">
        <v>0.0</v>
      </c>
      <c r="I365" s="47" t="str">
        <f t="shared" si="4"/>
        <v>#REF!</v>
      </c>
      <c r="J365" s="47" t="str">
        <f t="shared" si="5"/>
        <v>#REF!</v>
      </c>
      <c r="K365" s="47" t="str">
        <f t="shared" si="6"/>
        <v>#REF!</v>
      </c>
      <c r="L365" s="47" t="str">
        <f t="shared" si="7"/>
        <v>#REF!</v>
      </c>
      <c r="M365" s="49" t="str">
        <f t="shared" si="8"/>
        <v>#REF!</v>
      </c>
      <c r="N365" s="49" t="str">
        <f t="shared" si="9"/>
        <v>#REF!</v>
      </c>
      <c r="O365" s="49" t="str">
        <f t="shared" si="10"/>
        <v>#REF!</v>
      </c>
      <c r="P365" s="51" t="str">
        <f t="shared" si="17"/>
        <v>#REF!</v>
      </c>
      <c r="Q365" s="51" t="str">
        <f t="shared" si="11"/>
        <v>#REF!</v>
      </c>
      <c r="R365" s="51" t="str">
        <f t="shared" si="12"/>
        <v>#REF!</v>
      </c>
      <c r="S365" s="51" t="str">
        <f t="shared" si="13"/>
        <v>#REF!</v>
      </c>
      <c r="T365" s="19"/>
      <c r="U365" s="19"/>
      <c r="V365" s="19"/>
      <c r="W365" s="19"/>
      <c r="X365" s="19"/>
      <c r="Y365" s="19"/>
      <c r="Z365" s="19"/>
    </row>
    <row r="366" ht="15.75" customHeight="1">
      <c r="A366" s="19" t="s">
        <v>126</v>
      </c>
      <c r="B366" s="19" t="s">
        <v>11</v>
      </c>
      <c r="C366" s="19" t="s">
        <v>127</v>
      </c>
      <c r="D366" s="19" t="s">
        <v>19</v>
      </c>
      <c r="E366" s="19" t="s">
        <v>20</v>
      </c>
      <c r="F366" s="20">
        <v>0.0</v>
      </c>
      <c r="G366" s="20">
        <v>0.0</v>
      </c>
      <c r="H366" s="46">
        <v>0.0</v>
      </c>
      <c r="I366" s="47" t="str">
        <f t="shared" si="4"/>
        <v>#REF!</v>
      </c>
      <c r="J366" s="47" t="str">
        <f t="shared" si="5"/>
        <v>#REF!</v>
      </c>
      <c r="K366" s="47" t="str">
        <f t="shared" si="6"/>
        <v>#REF!</v>
      </c>
      <c r="L366" s="47" t="str">
        <f t="shared" si="7"/>
        <v>#REF!</v>
      </c>
      <c r="M366" s="49" t="str">
        <f t="shared" si="8"/>
        <v>#REF!</v>
      </c>
      <c r="N366" s="49" t="str">
        <f t="shared" si="9"/>
        <v>#REF!</v>
      </c>
      <c r="O366" s="49" t="str">
        <f t="shared" si="10"/>
        <v>#REF!</v>
      </c>
      <c r="P366" s="51" t="str">
        <f t="shared" si="17"/>
        <v>#REF!</v>
      </c>
      <c r="Q366" s="51" t="str">
        <f t="shared" si="11"/>
        <v>#REF!</v>
      </c>
      <c r="R366" s="51" t="str">
        <f t="shared" si="12"/>
        <v>#REF!</v>
      </c>
      <c r="S366" s="51" t="str">
        <f t="shared" si="13"/>
        <v>#REF!</v>
      </c>
      <c r="T366" s="19"/>
      <c r="U366" s="19"/>
      <c r="V366" s="19"/>
      <c r="W366" s="19"/>
      <c r="X366" s="19"/>
      <c r="Y366" s="19"/>
      <c r="Z366" s="19"/>
    </row>
    <row r="367" ht="15.75" customHeight="1">
      <c r="A367" s="19" t="s">
        <v>126</v>
      </c>
      <c r="B367" s="19" t="s">
        <v>11</v>
      </c>
      <c r="C367" s="19" t="s">
        <v>127</v>
      </c>
      <c r="D367" s="19" t="s">
        <v>21</v>
      </c>
      <c r="E367" s="19" t="s">
        <v>22</v>
      </c>
      <c r="F367" s="20">
        <v>87664.87</v>
      </c>
      <c r="G367" s="20">
        <v>2309.55</v>
      </c>
      <c r="H367" s="46">
        <v>0.0</v>
      </c>
      <c r="I367" s="47" t="str">
        <f t="shared" si="4"/>
        <v>#REF!</v>
      </c>
      <c r="J367" s="47" t="str">
        <f t="shared" si="5"/>
        <v>#REF!</v>
      </c>
      <c r="K367" s="47" t="str">
        <f t="shared" si="6"/>
        <v>#REF!</v>
      </c>
      <c r="L367" s="47" t="str">
        <f t="shared" si="7"/>
        <v>#REF!</v>
      </c>
      <c r="M367" s="49" t="str">
        <f t="shared" si="8"/>
        <v>#REF!</v>
      </c>
      <c r="N367" s="49" t="str">
        <f t="shared" si="9"/>
        <v>#REF!</v>
      </c>
      <c r="O367" s="49" t="str">
        <f t="shared" si="10"/>
        <v>#REF!</v>
      </c>
      <c r="P367" s="51" t="str">
        <f t="shared" si="17"/>
        <v>#REF!</v>
      </c>
      <c r="Q367" s="51" t="str">
        <f t="shared" si="11"/>
        <v>#REF!</v>
      </c>
      <c r="R367" s="51" t="str">
        <f t="shared" si="12"/>
        <v>#REF!</v>
      </c>
      <c r="S367" s="51" t="str">
        <f t="shared" si="13"/>
        <v>#REF!</v>
      </c>
      <c r="T367" s="19"/>
      <c r="U367" s="19"/>
      <c r="V367" s="19"/>
      <c r="W367" s="19"/>
      <c r="X367" s="19"/>
      <c r="Y367" s="19"/>
      <c r="Z367" s="19"/>
    </row>
    <row r="368" ht="15.75" customHeight="1">
      <c r="A368" s="19" t="s">
        <v>128</v>
      </c>
      <c r="B368" s="19" t="s">
        <v>11</v>
      </c>
      <c r="C368" s="19" t="s">
        <v>129</v>
      </c>
      <c r="D368" s="19" t="s">
        <v>13</v>
      </c>
      <c r="E368" s="19" t="s">
        <v>14</v>
      </c>
      <c r="F368" s="20">
        <v>797056.34</v>
      </c>
      <c r="G368" s="20">
        <v>1105646.83</v>
      </c>
      <c r="H368" s="46">
        <v>0.0</v>
      </c>
      <c r="I368" s="47" t="str">
        <f t="shared" si="4"/>
        <v>#REF!</v>
      </c>
      <c r="J368" s="47" t="str">
        <f t="shared" si="5"/>
        <v>#REF!</v>
      </c>
      <c r="K368" s="47" t="str">
        <f t="shared" si="6"/>
        <v>#REF!</v>
      </c>
      <c r="L368" s="47" t="str">
        <f t="shared" si="7"/>
        <v>#REF!</v>
      </c>
      <c r="M368" s="49" t="str">
        <f t="shared" si="8"/>
        <v>#REF!</v>
      </c>
      <c r="N368" s="49" t="str">
        <f t="shared" si="9"/>
        <v>#REF!</v>
      </c>
      <c r="O368" s="49" t="str">
        <f t="shared" si="10"/>
        <v>#REF!</v>
      </c>
      <c r="P368" s="51" t="str">
        <f t="shared" si="17"/>
        <v>#REF!</v>
      </c>
      <c r="Q368" s="51" t="str">
        <f t="shared" si="11"/>
        <v>#REF!</v>
      </c>
      <c r="R368" s="51" t="str">
        <f t="shared" si="12"/>
        <v>#REF!</v>
      </c>
      <c r="S368" s="51" t="str">
        <f t="shared" si="13"/>
        <v>#REF!</v>
      </c>
      <c r="T368" s="19"/>
      <c r="U368" s="19"/>
      <c r="V368" s="19"/>
      <c r="W368" s="19"/>
      <c r="X368" s="19"/>
      <c r="Y368" s="19"/>
      <c r="Z368" s="19"/>
    </row>
    <row r="369" ht="15.75" customHeight="1">
      <c r="A369" s="19" t="s">
        <v>128</v>
      </c>
      <c r="B369" s="19" t="s">
        <v>11</v>
      </c>
      <c r="C369" s="19" t="s">
        <v>129</v>
      </c>
      <c r="D369" s="19" t="s">
        <v>33</v>
      </c>
      <c r="E369" s="19" t="s">
        <v>34</v>
      </c>
      <c r="F369" s="20">
        <v>53.96</v>
      </c>
      <c r="G369" s="20">
        <v>74.84</v>
      </c>
      <c r="H369" s="46">
        <v>0.0</v>
      </c>
      <c r="I369" s="47" t="str">
        <f t="shared" si="4"/>
        <v>#REF!</v>
      </c>
      <c r="J369" s="47" t="str">
        <f t="shared" si="5"/>
        <v>#REF!</v>
      </c>
      <c r="K369" s="47" t="str">
        <f t="shared" si="6"/>
        <v>#REF!</v>
      </c>
      <c r="L369" s="47" t="str">
        <f t="shared" si="7"/>
        <v>#REF!</v>
      </c>
      <c r="M369" s="49" t="str">
        <f t="shared" si="8"/>
        <v>#REF!</v>
      </c>
      <c r="N369" s="49" t="str">
        <f t="shared" si="9"/>
        <v>#REF!</v>
      </c>
      <c r="O369" s="49" t="str">
        <f t="shared" si="10"/>
        <v>#REF!</v>
      </c>
      <c r="P369" s="51" t="str">
        <f t="shared" si="17"/>
        <v>#REF!</v>
      </c>
      <c r="Q369" s="51" t="str">
        <f t="shared" si="11"/>
        <v>#REF!</v>
      </c>
      <c r="R369" s="51" t="str">
        <f t="shared" si="12"/>
        <v>#REF!</v>
      </c>
      <c r="S369" s="51" t="str">
        <f t="shared" si="13"/>
        <v>#REF!</v>
      </c>
      <c r="T369" s="19"/>
      <c r="U369" s="19"/>
      <c r="V369" s="19"/>
      <c r="W369" s="19"/>
      <c r="X369" s="19"/>
      <c r="Y369" s="19"/>
      <c r="Z369" s="19"/>
    </row>
    <row r="370" ht="15.75" customHeight="1">
      <c r="A370" s="19" t="s">
        <v>128</v>
      </c>
      <c r="B370" s="19" t="s">
        <v>11</v>
      </c>
      <c r="C370" s="19" t="s">
        <v>129</v>
      </c>
      <c r="D370" s="19" t="s">
        <v>17</v>
      </c>
      <c r="E370" s="19" t="s">
        <v>18</v>
      </c>
      <c r="F370" s="20">
        <v>13386.83</v>
      </c>
      <c r="G370" s="20">
        <v>18569.71</v>
      </c>
      <c r="H370" s="46">
        <v>0.0</v>
      </c>
      <c r="I370" s="47" t="str">
        <f t="shared" si="4"/>
        <v>#REF!</v>
      </c>
      <c r="J370" s="47" t="str">
        <f t="shared" si="5"/>
        <v>#REF!</v>
      </c>
      <c r="K370" s="47" t="str">
        <f t="shared" si="6"/>
        <v>#REF!</v>
      </c>
      <c r="L370" s="47" t="str">
        <f t="shared" si="7"/>
        <v>#REF!</v>
      </c>
      <c r="M370" s="49" t="str">
        <f t="shared" si="8"/>
        <v>#REF!</v>
      </c>
      <c r="N370" s="49" t="str">
        <f t="shared" si="9"/>
        <v>#REF!</v>
      </c>
      <c r="O370" s="49" t="str">
        <f t="shared" si="10"/>
        <v>#REF!</v>
      </c>
      <c r="P370" s="51" t="str">
        <f t="shared" si="17"/>
        <v>#REF!</v>
      </c>
      <c r="Q370" s="51" t="str">
        <f t="shared" si="11"/>
        <v>#REF!</v>
      </c>
      <c r="R370" s="51" t="str">
        <f t="shared" si="12"/>
        <v>#REF!</v>
      </c>
      <c r="S370" s="51" t="str">
        <f t="shared" si="13"/>
        <v>#REF!</v>
      </c>
      <c r="T370" s="19"/>
      <c r="U370" s="19"/>
      <c r="V370" s="19"/>
      <c r="W370" s="19"/>
      <c r="X370" s="19"/>
      <c r="Y370" s="19"/>
      <c r="Z370" s="19"/>
    </row>
    <row r="371" ht="15.75" customHeight="1">
      <c r="A371" s="19" t="s">
        <v>128</v>
      </c>
      <c r="B371" s="19" t="s">
        <v>11</v>
      </c>
      <c r="C371" s="19" t="s">
        <v>129</v>
      </c>
      <c r="D371" s="19" t="s">
        <v>19</v>
      </c>
      <c r="E371" s="19" t="s">
        <v>20</v>
      </c>
      <c r="F371" s="20">
        <v>0.0</v>
      </c>
      <c r="G371" s="20">
        <v>0.0</v>
      </c>
      <c r="H371" s="46">
        <v>0.0</v>
      </c>
      <c r="I371" s="47" t="str">
        <f t="shared" si="4"/>
        <v>#REF!</v>
      </c>
      <c r="J371" s="47" t="str">
        <f t="shared" si="5"/>
        <v>#REF!</v>
      </c>
      <c r="K371" s="47" t="str">
        <f t="shared" si="6"/>
        <v>#REF!</v>
      </c>
      <c r="L371" s="47" t="str">
        <f t="shared" si="7"/>
        <v>#REF!</v>
      </c>
      <c r="M371" s="49" t="str">
        <f t="shared" si="8"/>
        <v>#REF!</v>
      </c>
      <c r="N371" s="49" t="str">
        <f t="shared" si="9"/>
        <v>#REF!</v>
      </c>
      <c r="O371" s="49" t="str">
        <f t="shared" si="10"/>
        <v>#REF!</v>
      </c>
      <c r="P371" s="51" t="str">
        <f t="shared" si="17"/>
        <v>#REF!</v>
      </c>
      <c r="Q371" s="51" t="str">
        <f t="shared" si="11"/>
        <v>#REF!</v>
      </c>
      <c r="R371" s="51" t="str">
        <f t="shared" si="12"/>
        <v>#REF!</v>
      </c>
      <c r="S371" s="51" t="str">
        <f t="shared" si="13"/>
        <v>#REF!</v>
      </c>
      <c r="T371" s="19"/>
      <c r="U371" s="19"/>
      <c r="V371" s="19"/>
      <c r="W371" s="19"/>
      <c r="X371" s="19"/>
      <c r="Y371" s="19"/>
      <c r="Z371" s="19"/>
    </row>
    <row r="372" ht="15.75" customHeight="1">
      <c r="A372" s="19" t="s">
        <v>128</v>
      </c>
      <c r="B372" s="19" t="s">
        <v>11</v>
      </c>
      <c r="C372" s="19" t="s">
        <v>129</v>
      </c>
      <c r="D372" s="19" t="s">
        <v>21</v>
      </c>
      <c r="E372" s="19" t="s">
        <v>22</v>
      </c>
      <c r="F372" s="20">
        <v>2396.42</v>
      </c>
      <c r="G372" s="20">
        <v>3324.22</v>
      </c>
      <c r="H372" s="46">
        <v>0.0</v>
      </c>
      <c r="I372" s="47" t="str">
        <f t="shared" si="4"/>
        <v>#REF!</v>
      </c>
      <c r="J372" s="47" t="str">
        <f t="shared" si="5"/>
        <v>#REF!</v>
      </c>
      <c r="K372" s="47" t="str">
        <f t="shared" si="6"/>
        <v>#REF!</v>
      </c>
      <c r="L372" s="47" t="str">
        <f t="shared" si="7"/>
        <v>#REF!</v>
      </c>
      <c r="M372" s="49" t="str">
        <f t="shared" si="8"/>
        <v>#REF!</v>
      </c>
      <c r="N372" s="49" t="str">
        <f t="shared" si="9"/>
        <v>#REF!</v>
      </c>
      <c r="O372" s="49" t="str">
        <f t="shared" si="10"/>
        <v>#REF!</v>
      </c>
      <c r="P372" s="51" t="str">
        <f t="shared" si="17"/>
        <v>#REF!</v>
      </c>
      <c r="Q372" s="51" t="str">
        <f t="shared" si="11"/>
        <v>#REF!</v>
      </c>
      <c r="R372" s="51" t="str">
        <f t="shared" si="12"/>
        <v>#REF!</v>
      </c>
      <c r="S372" s="51" t="str">
        <f t="shared" si="13"/>
        <v>#REF!</v>
      </c>
      <c r="T372" s="19"/>
      <c r="U372" s="19"/>
      <c r="V372" s="19"/>
      <c r="W372" s="19"/>
      <c r="X372" s="19"/>
      <c r="Y372" s="19"/>
      <c r="Z372" s="19"/>
    </row>
    <row r="373" ht="15.75" customHeight="1">
      <c r="A373" s="19" t="s">
        <v>128</v>
      </c>
      <c r="B373" s="19" t="s">
        <v>11</v>
      </c>
      <c r="C373" s="19" t="s">
        <v>129</v>
      </c>
      <c r="D373" s="19" t="s">
        <v>39</v>
      </c>
      <c r="E373" s="19" t="s">
        <v>40</v>
      </c>
      <c r="F373" s="20">
        <v>386625.45</v>
      </c>
      <c r="G373" s="20">
        <v>536312.4</v>
      </c>
      <c r="H373" s="46">
        <v>0.0</v>
      </c>
      <c r="I373" s="47" t="str">
        <f t="shared" si="4"/>
        <v>#REF!</v>
      </c>
      <c r="J373" s="47" t="str">
        <f t="shared" si="5"/>
        <v>#REF!</v>
      </c>
      <c r="K373" s="47" t="str">
        <f t="shared" si="6"/>
        <v>#REF!</v>
      </c>
      <c r="L373" s="47" t="str">
        <f t="shared" si="7"/>
        <v>#REF!</v>
      </c>
      <c r="M373" s="49" t="str">
        <f t="shared" si="8"/>
        <v>#REF!</v>
      </c>
      <c r="N373" s="49" t="str">
        <f t="shared" si="9"/>
        <v>#REF!</v>
      </c>
      <c r="O373" s="49" t="str">
        <f t="shared" si="10"/>
        <v>#REF!</v>
      </c>
      <c r="P373" s="51" t="str">
        <f t="shared" si="17"/>
        <v>#REF!</v>
      </c>
      <c r="Q373" s="51" t="str">
        <f t="shared" si="11"/>
        <v>#REF!</v>
      </c>
      <c r="R373" s="51" t="str">
        <f t="shared" si="12"/>
        <v>#REF!</v>
      </c>
      <c r="S373" s="51" t="str">
        <f t="shared" si="13"/>
        <v>#REF!</v>
      </c>
      <c r="T373" s="19"/>
      <c r="U373" s="19"/>
      <c r="V373" s="19"/>
      <c r="W373" s="19"/>
      <c r="X373" s="19"/>
      <c r="Y373" s="19"/>
      <c r="Z373" s="19"/>
    </row>
    <row r="374" ht="15.75" customHeight="1">
      <c r="A374" s="19" t="s">
        <v>130</v>
      </c>
      <c r="B374" s="19" t="s">
        <v>11</v>
      </c>
      <c r="C374" s="19" t="s">
        <v>131</v>
      </c>
      <c r="D374" s="19" t="s">
        <v>13</v>
      </c>
      <c r="E374" s="19" t="s">
        <v>14</v>
      </c>
      <c r="F374" s="20">
        <v>4802926.0</v>
      </c>
      <c r="G374" s="20">
        <v>1252228.32</v>
      </c>
      <c r="H374" s="46">
        <v>0.0</v>
      </c>
      <c r="I374" s="47" t="str">
        <f t="shared" si="4"/>
        <v>#REF!</v>
      </c>
      <c r="J374" s="47" t="str">
        <f t="shared" si="5"/>
        <v>#REF!</v>
      </c>
      <c r="K374" s="47" t="str">
        <f t="shared" si="6"/>
        <v>#REF!</v>
      </c>
      <c r="L374" s="47" t="str">
        <f t="shared" si="7"/>
        <v>#REF!</v>
      </c>
      <c r="M374" s="49" t="str">
        <f t="shared" si="8"/>
        <v>#REF!</v>
      </c>
      <c r="N374" s="49" t="str">
        <f t="shared" si="9"/>
        <v>#REF!</v>
      </c>
      <c r="O374" s="49" t="str">
        <f t="shared" si="10"/>
        <v>#REF!</v>
      </c>
      <c r="P374" s="51" t="str">
        <f t="shared" si="17"/>
        <v>#REF!</v>
      </c>
      <c r="Q374" s="51" t="str">
        <f t="shared" si="11"/>
        <v>#REF!</v>
      </c>
      <c r="R374" s="51" t="str">
        <f t="shared" si="12"/>
        <v>#REF!</v>
      </c>
      <c r="S374" s="51" t="str">
        <f t="shared" si="13"/>
        <v>#REF!</v>
      </c>
      <c r="T374" s="19"/>
      <c r="U374" s="19"/>
      <c r="V374" s="19"/>
      <c r="W374" s="19"/>
      <c r="X374" s="19"/>
      <c r="Y374" s="19"/>
      <c r="Z374" s="19"/>
    </row>
    <row r="375" ht="15.75" customHeight="1">
      <c r="A375" s="19" t="s">
        <v>130</v>
      </c>
      <c r="B375" s="19" t="s">
        <v>11</v>
      </c>
      <c r="C375" s="19" t="s">
        <v>131</v>
      </c>
      <c r="D375" s="19" t="s">
        <v>15</v>
      </c>
      <c r="E375" s="19" t="s">
        <v>16</v>
      </c>
      <c r="F375" s="20">
        <v>1669745.99</v>
      </c>
      <c r="G375" s="20">
        <v>435339.46</v>
      </c>
      <c r="H375" s="46">
        <v>0.0</v>
      </c>
      <c r="I375" s="47" t="str">
        <f t="shared" si="4"/>
        <v>#REF!</v>
      </c>
      <c r="J375" s="47" t="str">
        <f t="shared" si="5"/>
        <v>#REF!</v>
      </c>
      <c r="K375" s="47" t="str">
        <f t="shared" si="6"/>
        <v>#REF!</v>
      </c>
      <c r="L375" s="47" t="str">
        <f t="shared" si="7"/>
        <v>#REF!</v>
      </c>
      <c r="M375" s="49" t="str">
        <f t="shared" si="8"/>
        <v>#REF!</v>
      </c>
      <c r="N375" s="49" t="str">
        <f t="shared" si="9"/>
        <v>#REF!</v>
      </c>
      <c r="O375" s="49" t="str">
        <f t="shared" si="10"/>
        <v>#REF!</v>
      </c>
      <c r="P375" s="51" t="str">
        <f t="shared" si="17"/>
        <v>#REF!</v>
      </c>
      <c r="Q375" s="51" t="str">
        <f t="shared" si="11"/>
        <v>#REF!</v>
      </c>
      <c r="R375" s="51" t="str">
        <f t="shared" si="12"/>
        <v>#REF!</v>
      </c>
      <c r="S375" s="51" t="str">
        <f t="shared" si="13"/>
        <v>#REF!</v>
      </c>
      <c r="T375" s="19"/>
      <c r="U375" s="19"/>
      <c r="V375" s="19"/>
      <c r="W375" s="19"/>
      <c r="X375" s="19"/>
      <c r="Y375" s="19"/>
      <c r="Z375" s="19"/>
    </row>
    <row r="376" ht="15.75" customHeight="1">
      <c r="A376" s="19" t="s">
        <v>130</v>
      </c>
      <c r="B376" s="19" t="s">
        <v>11</v>
      </c>
      <c r="C376" s="19" t="s">
        <v>131</v>
      </c>
      <c r="D376" s="19" t="s">
        <v>33</v>
      </c>
      <c r="E376" s="19" t="s">
        <v>34</v>
      </c>
      <c r="F376" s="20">
        <v>0.0</v>
      </c>
      <c r="G376" s="20">
        <v>0.0</v>
      </c>
      <c r="H376" s="46">
        <v>0.0</v>
      </c>
      <c r="I376" s="47" t="str">
        <f t="shared" si="4"/>
        <v>#REF!</v>
      </c>
      <c r="J376" s="47" t="str">
        <f t="shared" si="5"/>
        <v>#REF!</v>
      </c>
      <c r="K376" s="47" t="str">
        <f t="shared" si="6"/>
        <v>#REF!</v>
      </c>
      <c r="L376" s="47" t="str">
        <f t="shared" si="7"/>
        <v>#REF!</v>
      </c>
      <c r="M376" s="49" t="str">
        <f t="shared" si="8"/>
        <v>#REF!</v>
      </c>
      <c r="N376" s="49" t="str">
        <f t="shared" si="9"/>
        <v>#REF!</v>
      </c>
      <c r="O376" s="49" t="str">
        <f t="shared" si="10"/>
        <v>#REF!</v>
      </c>
      <c r="P376" s="51" t="str">
        <f t="shared" si="17"/>
        <v>#REF!</v>
      </c>
      <c r="Q376" s="51" t="str">
        <f t="shared" si="11"/>
        <v>#REF!</v>
      </c>
      <c r="R376" s="51" t="str">
        <f t="shared" si="12"/>
        <v>#REF!</v>
      </c>
      <c r="S376" s="51" t="str">
        <f t="shared" si="13"/>
        <v>#REF!</v>
      </c>
      <c r="T376" s="19"/>
      <c r="U376" s="19"/>
      <c r="V376" s="19"/>
      <c r="W376" s="19"/>
      <c r="X376" s="19"/>
      <c r="Y376" s="19"/>
      <c r="Z376" s="19"/>
    </row>
    <row r="377" ht="15.75" customHeight="1">
      <c r="A377" s="19" t="s">
        <v>130</v>
      </c>
      <c r="B377" s="19" t="s">
        <v>11</v>
      </c>
      <c r="C377" s="19" t="s">
        <v>131</v>
      </c>
      <c r="D377" s="19" t="s">
        <v>17</v>
      </c>
      <c r="E377" s="19" t="s">
        <v>18</v>
      </c>
      <c r="F377" s="20">
        <v>206899.36</v>
      </c>
      <c r="G377" s="20">
        <v>53943.21</v>
      </c>
      <c r="H377" s="46">
        <v>0.0</v>
      </c>
      <c r="I377" s="47" t="str">
        <f t="shared" si="4"/>
        <v>#REF!</v>
      </c>
      <c r="J377" s="47" t="str">
        <f t="shared" si="5"/>
        <v>#REF!</v>
      </c>
      <c r="K377" s="47" t="str">
        <f t="shared" si="6"/>
        <v>#REF!</v>
      </c>
      <c r="L377" s="47" t="str">
        <f t="shared" si="7"/>
        <v>#REF!</v>
      </c>
      <c r="M377" s="49" t="str">
        <f t="shared" si="8"/>
        <v>#REF!</v>
      </c>
      <c r="N377" s="49" t="str">
        <f t="shared" si="9"/>
        <v>#REF!</v>
      </c>
      <c r="O377" s="49" t="str">
        <f t="shared" si="10"/>
        <v>#REF!</v>
      </c>
      <c r="P377" s="51" t="str">
        <f t="shared" si="17"/>
        <v>#REF!</v>
      </c>
      <c r="Q377" s="51" t="str">
        <f t="shared" si="11"/>
        <v>#REF!</v>
      </c>
      <c r="R377" s="51" t="str">
        <f t="shared" si="12"/>
        <v>#REF!</v>
      </c>
      <c r="S377" s="51" t="str">
        <f t="shared" si="13"/>
        <v>#REF!</v>
      </c>
      <c r="T377" s="19"/>
      <c r="U377" s="19"/>
      <c r="V377" s="19"/>
      <c r="W377" s="19"/>
      <c r="X377" s="19"/>
      <c r="Y377" s="19"/>
      <c r="Z377" s="19"/>
    </row>
    <row r="378" ht="15.75" customHeight="1">
      <c r="A378" s="19" t="s">
        <v>130</v>
      </c>
      <c r="B378" s="19" t="s">
        <v>11</v>
      </c>
      <c r="C378" s="19" t="s">
        <v>131</v>
      </c>
      <c r="D378" s="19" t="s">
        <v>21</v>
      </c>
      <c r="E378" s="19" t="s">
        <v>22</v>
      </c>
      <c r="F378" s="20">
        <v>13159.65</v>
      </c>
      <c r="G378" s="20">
        <v>3431.01</v>
      </c>
      <c r="H378" s="46">
        <v>0.0</v>
      </c>
      <c r="I378" s="47" t="str">
        <f t="shared" si="4"/>
        <v>#REF!</v>
      </c>
      <c r="J378" s="47" t="str">
        <f t="shared" si="5"/>
        <v>#REF!</v>
      </c>
      <c r="K378" s="47" t="str">
        <f t="shared" si="6"/>
        <v>#REF!</v>
      </c>
      <c r="L378" s="47" t="str">
        <f t="shared" si="7"/>
        <v>#REF!</v>
      </c>
      <c r="M378" s="49" t="str">
        <f t="shared" si="8"/>
        <v>#REF!</v>
      </c>
      <c r="N378" s="49" t="str">
        <f t="shared" si="9"/>
        <v>#REF!</v>
      </c>
      <c r="O378" s="49" t="str">
        <f t="shared" si="10"/>
        <v>#REF!</v>
      </c>
      <c r="P378" s="51" t="str">
        <f t="shared" si="17"/>
        <v>#REF!</v>
      </c>
      <c r="Q378" s="51" t="str">
        <f t="shared" si="11"/>
        <v>#REF!</v>
      </c>
      <c r="R378" s="51" t="str">
        <f t="shared" si="12"/>
        <v>#REF!</v>
      </c>
      <c r="S378" s="51" t="str">
        <f t="shared" si="13"/>
        <v>#REF!</v>
      </c>
      <c r="T378" s="19"/>
      <c r="U378" s="19"/>
      <c r="V378" s="19"/>
      <c r="W378" s="19"/>
      <c r="X378" s="19"/>
      <c r="Y378" s="19"/>
      <c r="Z378" s="19"/>
    </row>
    <row r="379" ht="15.75" customHeight="1">
      <c r="A379" s="19" t="s">
        <v>132</v>
      </c>
      <c r="B379" s="19" t="s">
        <v>11</v>
      </c>
      <c r="C379" s="19" t="s">
        <v>133</v>
      </c>
      <c r="D379" s="19" t="s">
        <v>13</v>
      </c>
      <c r="E379" s="19" t="s">
        <v>14</v>
      </c>
      <c r="F379" s="20">
        <v>8765487.07</v>
      </c>
      <c r="G379" s="20">
        <v>1.505049458E7</v>
      </c>
      <c r="H379" s="46">
        <v>0.0</v>
      </c>
      <c r="I379" s="47" t="str">
        <f t="shared" si="4"/>
        <v>#REF!</v>
      </c>
      <c r="J379" s="47" t="str">
        <f t="shared" si="5"/>
        <v>#REF!</v>
      </c>
      <c r="K379" s="47" t="str">
        <f t="shared" si="6"/>
        <v>#REF!</v>
      </c>
      <c r="L379" s="47" t="str">
        <f t="shared" si="7"/>
        <v>#REF!</v>
      </c>
      <c r="M379" s="49" t="str">
        <f t="shared" si="8"/>
        <v>#REF!</v>
      </c>
      <c r="N379" s="49" t="str">
        <f t="shared" si="9"/>
        <v>#REF!</v>
      </c>
      <c r="O379" s="49" t="str">
        <f t="shared" si="10"/>
        <v>#REF!</v>
      </c>
      <c r="P379" s="51" t="str">
        <f t="shared" si="17"/>
        <v>#REF!</v>
      </c>
      <c r="Q379" s="51" t="str">
        <f t="shared" si="11"/>
        <v>#REF!</v>
      </c>
      <c r="R379" s="51" t="str">
        <f t="shared" si="12"/>
        <v>#REF!</v>
      </c>
      <c r="S379" s="51" t="str">
        <f t="shared" si="13"/>
        <v>#REF!</v>
      </c>
      <c r="T379" s="19"/>
      <c r="U379" s="19"/>
      <c r="V379" s="19"/>
      <c r="W379" s="19"/>
      <c r="X379" s="19"/>
      <c r="Y379" s="19"/>
      <c r="Z379" s="19"/>
    </row>
    <row r="380" ht="15.75" customHeight="1">
      <c r="A380" s="19" t="s">
        <v>132</v>
      </c>
      <c r="B380" s="19" t="s">
        <v>11</v>
      </c>
      <c r="C380" s="19" t="s">
        <v>133</v>
      </c>
      <c r="D380" s="19" t="s">
        <v>15</v>
      </c>
      <c r="E380" s="19" t="s">
        <v>16</v>
      </c>
      <c r="F380" s="20">
        <v>1246930.06</v>
      </c>
      <c r="G380" s="20">
        <v>2141000.72</v>
      </c>
      <c r="H380" s="46">
        <v>0.0</v>
      </c>
      <c r="I380" s="47" t="str">
        <f t="shared" si="4"/>
        <v>#REF!</v>
      </c>
      <c r="J380" s="47" t="str">
        <f t="shared" si="5"/>
        <v>#REF!</v>
      </c>
      <c r="K380" s="47" t="str">
        <f t="shared" si="6"/>
        <v>#REF!</v>
      </c>
      <c r="L380" s="47" t="str">
        <f t="shared" si="7"/>
        <v>#REF!</v>
      </c>
      <c r="M380" s="49" t="str">
        <f t="shared" si="8"/>
        <v>#REF!</v>
      </c>
      <c r="N380" s="49" t="str">
        <f t="shared" si="9"/>
        <v>#REF!</v>
      </c>
      <c r="O380" s="49" t="str">
        <f t="shared" si="10"/>
        <v>#REF!</v>
      </c>
      <c r="P380" s="51" t="str">
        <f t="shared" si="17"/>
        <v>#REF!</v>
      </c>
      <c r="Q380" s="51" t="str">
        <f t="shared" si="11"/>
        <v>#REF!</v>
      </c>
      <c r="R380" s="51" t="str">
        <f t="shared" si="12"/>
        <v>#REF!</v>
      </c>
      <c r="S380" s="51" t="str">
        <f t="shared" si="13"/>
        <v>#REF!</v>
      </c>
      <c r="T380" s="19"/>
      <c r="U380" s="19"/>
      <c r="V380" s="19"/>
      <c r="W380" s="19"/>
      <c r="X380" s="19"/>
      <c r="Y380" s="19"/>
      <c r="Z380" s="19"/>
    </row>
    <row r="381" ht="15.75" customHeight="1">
      <c r="A381" s="19" t="s">
        <v>132</v>
      </c>
      <c r="B381" s="19" t="s">
        <v>11</v>
      </c>
      <c r="C381" s="19" t="s">
        <v>133</v>
      </c>
      <c r="D381" s="19" t="s">
        <v>33</v>
      </c>
      <c r="E381" s="19" t="s">
        <v>34</v>
      </c>
      <c r="F381" s="20">
        <v>16726.99</v>
      </c>
      <c r="G381" s="20">
        <v>28720.53</v>
      </c>
      <c r="H381" s="46">
        <v>0.0</v>
      </c>
      <c r="I381" s="47" t="str">
        <f t="shared" si="4"/>
        <v>#REF!</v>
      </c>
      <c r="J381" s="47" t="str">
        <f t="shared" si="5"/>
        <v>#REF!</v>
      </c>
      <c r="K381" s="47" t="str">
        <f t="shared" si="6"/>
        <v>#REF!</v>
      </c>
      <c r="L381" s="47" t="str">
        <f t="shared" si="7"/>
        <v>#REF!</v>
      </c>
      <c r="M381" s="49" t="str">
        <f t="shared" si="8"/>
        <v>#REF!</v>
      </c>
      <c r="N381" s="49" t="str">
        <f t="shared" si="9"/>
        <v>#REF!</v>
      </c>
      <c r="O381" s="49" t="str">
        <f t="shared" si="10"/>
        <v>#REF!</v>
      </c>
      <c r="P381" s="51" t="str">
        <f t="shared" si="17"/>
        <v>#REF!</v>
      </c>
      <c r="Q381" s="51" t="str">
        <f t="shared" si="11"/>
        <v>#REF!</v>
      </c>
      <c r="R381" s="51" t="str">
        <f t="shared" si="12"/>
        <v>#REF!</v>
      </c>
      <c r="S381" s="51" t="str">
        <f t="shared" si="13"/>
        <v>#REF!</v>
      </c>
      <c r="T381" s="19"/>
      <c r="U381" s="19"/>
      <c r="V381" s="19"/>
      <c r="W381" s="19"/>
      <c r="X381" s="19"/>
      <c r="Y381" s="19"/>
      <c r="Z381" s="19"/>
    </row>
    <row r="382" ht="15.75" customHeight="1">
      <c r="A382" s="19" t="s">
        <v>132</v>
      </c>
      <c r="B382" s="19" t="s">
        <v>11</v>
      </c>
      <c r="C382" s="19" t="s">
        <v>133</v>
      </c>
      <c r="D382" s="19" t="s">
        <v>64</v>
      </c>
      <c r="E382" s="19" t="s">
        <v>65</v>
      </c>
      <c r="F382" s="20">
        <v>215420.18</v>
      </c>
      <c r="G382" s="20">
        <v>369880.22</v>
      </c>
      <c r="H382" s="46">
        <v>0.0</v>
      </c>
      <c r="I382" s="47" t="str">
        <f t="shared" si="4"/>
        <v>#REF!</v>
      </c>
      <c r="J382" s="47" t="str">
        <f t="shared" si="5"/>
        <v>#REF!</v>
      </c>
      <c r="K382" s="47" t="str">
        <f t="shared" si="6"/>
        <v>#REF!</v>
      </c>
      <c r="L382" s="47" t="str">
        <f t="shared" si="7"/>
        <v>#REF!</v>
      </c>
      <c r="M382" s="49" t="str">
        <f t="shared" si="8"/>
        <v>#REF!</v>
      </c>
      <c r="N382" s="49" t="str">
        <f t="shared" si="9"/>
        <v>#REF!</v>
      </c>
      <c r="O382" s="49" t="str">
        <f t="shared" si="10"/>
        <v>#REF!</v>
      </c>
      <c r="P382" s="51" t="str">
        <f t="shared" si="17"/>
        <v>#REF!</v>
      </c>
      <c r="Q382" s="51" t="str">
        <f t="shared" si="11"/>
        <v>#REF!</v>
      </c>
      <c r="R382" s="51" t="str">
        <f t="shared" si="12"/>
        <v>#REF!</v>
      </c>
      <c r="S382" s="51" t="str">
        <f t="shared" si="13"/>
        <v>#REF!</v>
      </c>
      <c r="T382" s="19"/>
      <c r="U382" s="19"/>
      <c r="V382" s="19"/>
      <c r="W382" s="19"/>
      <c r="X382" s="19"/>
      <c r="Y382" s="19"/>
      <c r="Z382" s="19"/>
    </row>
    <row r="383" ht="15.75" customHeight="1">
      <c r="A383" s="19" t="s">
        <v>132</v>
      </c>
      <c r="B383" s="19" t="s">
        <v>11</v>
      </c>
      <c r="C383" s="19" t="s">
        <v>133</v>
      </c>
      <c r="D383" s="19" t="s">
        <v>17</v>
      </c>
      <c r="E383" s="19" t="s">
        <v>18</v>
      </c>
      <c r="F383" s="20">
        <v>40258.8</v>
      </c>
      <c r="G383" s="20">
        <v>69125.07</v>
      </c>
      <c r="H383" s="46">
        <v>0.0</v>
      </c>
      <c r="I383" s="47" t="str">
        <f t="shared" si="4"/>
        <v>#REF!</v>
      </c>
      <c r="J383" s="47" t="str">
        <f t="shared" si="5"/>
        <v>#REF!</v>
      </c>
      <c r="K383" s="47" t="str">
        <f t="shared" si="6"/>
        <v>#REF!</v>
      </c>
      <c r="L383" s="47" t="str">
        <f t="shared" si="7"/>
        <v>#REF!</v>
      </c>
      <c r="M383" s="49" t="str">
        <f t="shared" si="8"/>
        <v>#REF!</v>
      </c>
      <c r="N383" s="49" t="str">
        <f t="shared" si="9"/>
        <v>#REF!</v>
      </c>
      <c r="O383" s="49" t="str">
        <f t="shared" si="10"/>
        <v>#REF!</v>
      </c>
      <c r="P383" s="51" t="str">
        <f t="shared" si="17"/>
        <v>#REF!</v>
      </c>
      <c r="Q383" s="51" t="str">
        <f t="shared" si="11"/>
        <v>#REF!</v>
      </c>
      <c r="R383" s="51" t="str">
        <f t="shared" si="12"/>
        <v>#REF!</v>
      </c>
      <c r="S383" s="51" t="str">
        <f t="shared" si="13"/>
        <v>#REF!</v>
      </c>
      <c r="T383" s="19"/>
      <c r="U383" s="19"/>
      <c r="V383" s="19"/>
      <c r="W383" s="19"/>
      <c r="X383" s="19"/>
      <c r="Y383" s="19"/>
      <c r="Z383" s="19"/>
    </row>
    <row r="384" ht="15.75" customHeight="1">
      <c r="A384" s="19" t="s">
        <v>132</v>
      </c>
      <c r="B384" s="19" t="s">
        <v>11</v>
      </c>
      <c r="C384" s="19" t="s">
        <v>133</v>
      </c>
      <c r="D384" s="19" t="s">
        <v>19</v>
      </c>
      <c r="E384" s="19" t="s">
        <v>20</v>
      </c>
      <c r="F384" s="20">
        <v>0.0</v>
      </c>
      <c r="G384" s="20">
        <v>0.0</v>
      </c>
      <c r="H384" s="46">
        <v>0.0</v>
      </c>
      <c r="I384" s="47" t="str">
        <f t="shared" si="4"/>
        <v>#REF!</v>
      </c>
      <c r="J384" s="47" t="str">
        <f t="shared" si="5"/>
        <v>#REF!</v>
      </c>
      <c r="K384" s="47" t="str">
        <f t="shared" si="6"/>
        <v>#REF!</v>
      </c>
      <c r="L384" s="47" t="str">
        <f t="shared" si="7"/>
        <v>#REF!</v>
      </c>
      <c r="M384" s="49" t="str">
        <f t="shared" si="8"/>
        <v>#REF!</v>
      </c>
      <c r="N384" s="49" t="str">
        <f t="shared" si="9"/>
        <v>#REF!</v>
      </c>
      <c r="O384" s="49" t="str">
        <f t="shared" si="10"/>
        <v>#REF!</v>
      </c>
      <c r="P384" s="51" t="str">
        <f t="shared" si="17"/>
        <v>#REF!</v>
      </c>
      <c r="Q384" s="51" t="str">
        <f t="shared" si="11"/>
        <v>#REF!</v>
      </c>
      <c r="R384" s="51" t="str">
        <f t="shared" si="12"/>
        <v>#REF!</v>
      </c>
      <c r="S384" s="51" t="str">
        <f t="shared" si="13"/>
        <v>#REF!</v>
      </c>
      <c r="T384" s="19"/>
      <c r="U384" s="19"/>
      <c r="V384" s="19"/>
      <c r="W384" s="19"/>
      <c r="X384" s="19"/>
      <c r="Y384" s="19"/>
      <c r="Z384" s="19"/>
    </row>
    <row r="385" ht="15.75" customHeight="1">
      <c r="A385" s="19" t="s">
        <v>132</v>
      </c>
      <c r="B385" s="19" t="s">
        <v>11</v>
      </c>
      <c r="C385" s="19" t="s">
        <v>133</v>
      </c>
      <c r="D385" s="19" t="s">
        <v>47</v>
      </c>
      <c r="E385" s="19" t="s">
        <v>48</v>
      </c>
      <c r="F385" s="20">
        <v>653.52</v>
      </c>
      <c r="G385" s="20">
        <v>1122.11</v>
      </c>
      <c r="H385" s="46">
        <v>0.0</v>
      </c>
      <c r="I385" s="47" t="str">
        <f t="shared" si="4"/>
        <v>#REF!</v>
      </c>
      <c r="J385" s="47" t="str">
        <f t="shared" si="5"/>
        <v>#REF!</v>
      </c>
      <c r="K385" s="47" t="str">
        <f t="shared" si="6"/>
        <v>#REF!</v>
      </c>
      <c r="L385" s="47" t="str">
        <f t="shared" si="7"/>
        <v>#REF!</v>
      </c>
      <c r="M385" s="49" t="str">
        <f t="shared" si="8"/>
        <v>#REF!</v>
      </c>
      <c r="N385" s="49" t="str">
        <f t="shared" si="9"/>
        <v>#REF!</v>
      </c>
      <c r="O385" s="49" t="str">
        <f t="shared" si="10"/>
        <v>#REF!</v>
      </c>
      <c r="P385" s="51" t="str">
        <f t="shared" si="17"/>
        <v>#REF!</v>
      </c>
      <c r="Q385" s="51" t="str">
        <f t="shared" si="11"/>
        <v>#REF!</v>
      </c>
      <c r="R385" s="51" t="str">
        <f t="shared" si="12"/>
        <v>#REF!</v>
      </c>
      <c r="S385" s="51" t="str">
        <f t="shared" si="13"/>
        <v>#REF!</v>
      </c>
      <c r="T385" s="19"/>
      <c r="U385" s="19"/>
      <c r="V385" s="19"/>
      <c r="W385" s="19"/>
      <c r="X385" s="19"/>
      <c r="Y385" s="19"/>
      <c r="Z385" s="19"/>
    </row>
    <row r="386" ht="15.75" customHeight="1">
      <c r="A386" s="19" t="s">
        <v>132</v>
      </c>
      <c r="B386" s="19" t="s">
        <v>11</v>
      </c>
      <c r="C386" s="19" t="s">
        <v>133</v>
      </c>
      <c r="D386" s="19" t="s">
        <v>21</v>
      </c>
      <c r="E386" s="19" t="s">
        <v>22</v>
      </c>
      <c r="F386" s="20">
        <v>27814.38</v>
      </c>
      <c r="G386" s="20">
        <v>47757.77</v>
      </c>
      <c r="H386" s="46">
        <v>0.0</v>
      </c>
      <c r="I386" s="47" t="str">
        <f t="shared" si="4"/>
        <v>#REF!</v>
      </c>
      <c r="J386" s="47" t="str">
        <f t="shared" si="5"/>
        <v>#REF!</v>
      </c>
      <c r="K386" s="47" t="str">
        <f t="shared" si="6"/>
        <v>#REF!</v>
      </c>
      <c r="L386" s="47" t="str">
        <f t="shared" si="7"/>
        <v>#REF!</v>
      </c>
      <c r="M386" s="49" t="str">
        <f t="shared" si="8"/>
        <v>#REF!</v>
      </c>
      <c r="N386" s="49" t="str">
        <f t="shared" si="9"/>
        <v>#REF!</v>
      </c>
      <c r="O386" s="49" t="str">
        <f t="shared" si="10"/>
        <v>#REF!</v>
      </c>
      <c r="P386" s="51" t="str">
        <f t="shared" si="17"/>
        <v>#REF!</v>
      </c>
      <c r="Q386" s="51" t="str">
        <f t="shared" si="11"/>
        <v>#REF!</v>
      </c>
      <c r="R386" s="51" t="str">
        <f t="shared" si="12"/>
        <v>#REF!</v>
      </c>
      <c r="S386" s="51" t="str">
        <f t="shared" si="13"/>
        <v>#REF!</v>
      </c>
      <c r="T386" s="19"/>
      <c r="U386" s="19"/>
      <c r="V386" s="19"/>
      <c r="W386" s="19"/>
      <c r="X386" s="19"/>
      <c r="Y386" s="19"/>
      <c r="Z386" s="19"/>
    </row>
    <row r="387" ht="15.75" customHeight="1">
      <c r="A387" s="19" t="s">
        <v>134</v>
      </c>
      <c r="B387" s="19" t="s">
        <v>11</v>
      </c>
      <c r="C387" s="19" t="s">
        <v>135</v>
      </c>
      <c r="D387" s="19" t="s">
        <v>13</v>
      </c>
      <c r="E387" s="19" t="s">
        <v>14</v>
      </c>
      <c r="F387" s="20">
        <v>0.0</v>
      </c>
      <c r="G387" s="20">
        <v>642546.53</v>
      </c>
      <c r="H387" s="46">
        <v>0.0</v>
      </c>
      <c r="I387" s="47" t="str">
        <f t="shared" si="4"/>
        <v>#REF!</v>
      </c>
      <c r="J387" s="47" t="str">
        <f t="shared" si="5"/>
        <v>#REF!</v>
      </c>
      <c r="K387" s="47" t="str">
        <f t="shared" si="6"/>
        <v>#REF!</v>
      </c>
      <c r="L387" s="47" t="str">
        <f t="shared" si="7"/>
        <v>#REF!</v>
      </c>
      <c r="M387" s="49" t="str">
        <f t="shared" si="8"/>
        <v>#REF!</v>
      </c>
      <c r="N387" s="49" t="str">
        <f t="shared" si="9"/>
        <v>#REF!</v>
      </c>
      <c r="O387" s="49" t="str">
        <f t="shared" si="10"/>
        <v>#REF!</v>
      </c>
      <c r="P387" s="51" t="str">
        <f t="shared" si="17"/>
        <v>#REF!</v>
      </c>
      <c r="Q387" s="51" t="str">
        <f t="shared" si="11"/>
        <v>#REF!</v>
      </c>
      <c r="R387" s="51" t="str">
        <f t="shared" si="12"/>
        <v>#REF!</v>
      </c>
      <c r="S387" s="51" t="str">
        <f t="shared" si="13"/>
        <v>#REF!</v>
      </c>
      <c r="T387" s="19"/>
      <c r="U387" s="19"/>
      <c r="V387" s="19"/>
      <c r="W387" s="19"/>
      <c r="X387" s="19"/>
      <c r="Y387" s="19"/>
      <c r="Z387" s="19"/>
    </row>
    <row r="388" ht="15.75" customHeight="1">
      <c r="A388" s="19" t="s">
        <v>134</v>
      </c>
      <c r="B388" s="19" t="s">
        <v>11</v>
      </c>
      <c r="C388" s="19" t="s">
        <v>135</v>
      </c>
      <c r="D388" s="19" t="s">
        <v>33</v>
      </c>
      <c r="E388" s="19" t="s">
        <v>34</v>
      </c>
      <c r="F388" s="20">
        <v>0.0</v>
      </c>
      <c r="G388" s="20">
        <v>0.0</v>
      </c>
      <c r="H388" s="46">
        <v>0.0</v>
      </c>
      <c r="I388" s="47" t="str">
        <f t="shared" si="4"/>
        <v>#REF!</v>
      </c>
      <c r="J388" s="47" t="str">
        <f t="shared" si="5"/>
        <v>#REF!</v>
      </c>
      <c r="K388" s="47" t="str">
        <f t="shared" si="6"/>
        <v>#REF!</v>
      </c>
      <c r="L388" s="47" t="str">
        <f t="shared" si="7"/>
        <v>#REF!</v>
      </c>
      <c r="M388" s="49" t="str">
        <f t="shared" si="8"/>
        <v>#REF!</v>
      </c>
      <c r="N388" s="49" t="str">
        <f t="shared" si="9"/>
        <v>#REF!</v>
      </c>
      <c r="O388" s="49" t="str">
        <f t="shared" si="10"/>
        <v>#REF!</v>
      </c>
      <c r="P388" s="51" t="str">
        <f t="shared" si="17"/>
        <v>#REF!</v>
      </c>
      <c r="Q388" s="51" t="str">
        <f t="shared" si="11"/>
        <v>#REF!</v>
      </c>
      <c r="R388" s="51" t="str">
        <f t="shared" si="12"/>
        <v>#REF!</v>
      </c>
      <c r="S388" s="51" t="str">
        <f t="shared" si="13"/>
        <v>#REF!</v>
      </c>
      <c r="T388" s="19"/>
      <c r="U388" s="19"/>
      <c r="V388" s="19"/>
      <c r="W388" s="19"/>
      <c r="X388" s="19"/>
      <c r="Y388" s="19"/>
      <c r="Z388" s="19"/>
    </row>
    <row r="389" ht="15.75" customHeight="1">
      <c r="A389" s="19" t="s">
        <v>134</v>
      </c>
      <c r="B389" s="19" t="s">
        <v>11</v>
      </c>
      <c r="C389" s="19" t="s">
        <v>135</v>
      </c>
      <c r="D389" s="19" t="s">
        <v>17</v>
      </c>
      <c r="E389" s="19" t="s">
        <v>18</v>
      </c>
      <c r="F389" s="20">
        <v>0.0</v>
      </c>
      <c r="G389" s="20">
        <v>8788.17</v>
      </c>
      <c r="H389" s="46">
        <v>0.0</v>
      </c>
      <c r="I389" s="47" t="str">
        <f t="shared" si="4"/>
        <v>#REF!</v>
      </c>
      <c r="J389" s="47" t="str">
        <f t="shared" si="5"/>
        <v>#REF!</v>
      </c>
      <c r="K389" s="47" t="str">
        <f t="shared" si="6"/>
        <v>#REF!</v>
      </c>
      <c r="L389" s="47" t="str">
        <f t="shared" si="7"/>
        <v>#REF!</v>
      </c>
      <c r="M389" s="49" t="str">
        <f t="shared" si="8"/>
        <v>#REF!</v>
      </c>
      <c r="N389" s="49" t="str">
        <f t="shared" si="9"/>
        <v>#REF!</v>
      </c>
      <c r="O389" s="49" t="str">
        <f t="shared" si="10"/>
        <v>#REF!</v>
      </c>
      <c r="P389" s="51" t="str">
        <f t="shared" si="17"/>
        <v>#REF!</v>
      </c>
      <c r="Q389" s="51" t="str">
        <f t="shared" si="11"/>
        <v>#REF!</v>
      </c>
      <c r="R389" s="51" t="str">
        <f t="shared" si="12"/>
        <v>#REF!</v>
      </c>
      <c r="S389" s="51" t="str">
        <f t="shared" si="13"/>
        <v>#REF!</v>
      </c>
      <c r="T389" s="19"/>
      <c r="U389" s="19"/>
      <c r="V389" s="19"/>
      <c r="W389" s="19"/>
      <c r="X389" s="19"/>
      <c r="Y389" s="19"/>
      <c r="Z389" s="19"/>
    </row>
    <row r="390" ht="15.75" customHeight="1">
      <c r="A390" s="19" t="s">
        <v>134</v>
      </c>
      <c r="B390" s="19" t="s">
        <v>11</v>
      </c>
      <c r="C390" s="19" t="s">
        <v>135</v>
      </c>
      <c r="D390" s="19" t="s">
        <v>19</v>
      </c>
      <c r="E390" s="19" t="s">
        <v>20</v>
      </c>
      <c r="F390" s="20">
        <v>0.0</v>
      </c>
      <c r="G390" s="20">
        <v>0.0</v>
      </c>
      <c r="H390" s="46">
        <v>0.0</v>
      </c>
      <c r="I390" s="47" t="str">
        <f t="shared" si="4"/>
        <v>#REF!</v>
      </c>
      <c r="J390" s="47" t="str">
        <f t="shared" si="5"/>
        <v>#REF!</v>
      </c>
      <c r="K390" s="47" t="str">
        <f t="shared" si="6"/>
        <v>#REF!</v>
      </c>
      <c r="L390" s="47" t="str">
        <f t="shared" si="7"/>
        <v>#REF!</v>
      </c>
      <c r="M390" s="49" t="str">
        <f t="shared" si="8"/>
        <v>#REF!</v>
      </c>
      <c r="N390" s="49" t="str">
        <f t="shared" si="9"/>
        <v>#REF!</v>
      </c>
      <c r="O390" s="49" t="str">
        <f t="shared" si="10"/>
        <v>#REF!</v>
      </c>
      <c r="P390" s="51" t="str">
        <f t="shared" si="17"/>
        <v>#REF!</v>
      </c>
      <c r="Q390" s="51" t="str">
        <f t="shared" si="11"/>
        <v>#REF!</v>
      </c>
      <c r="R390" s="51" t="str">
        <f t="shared" si="12"/>
        <v>#REF!</v>
      </c>
      <c r="S390" s="51" t="str">
        <f t="shared" si="13"/>
        <v>#REF!</v>
      </c>
      <c r="T390" s="19"/>
      <c r="U390" s="19"/>
      <c r="V390" s="19"/>
      <c r="W390" s="19"/>
      <c r="X390" s="19"/>
      <c r="Y390" s="19"/>
      <c r="Z390" s="19"/>
    </row>
    <row r="391" ht="15.75" customHeight="1">
      <c r="A391" s="19" t="s">
        <v>134</v>
      </c>
      <c r="B391" s="19" t="s">
        <v>11</v>
      </c>
      <c r="C391" s="19" t="s">
        <v>135</v>
      </c>
      <c r="D391" s="19" t="s">
        <v>21</v>
      </c>
      <c r="E391" s="19" t="s">
        <v>22</v>
      </c>
      <c r="F391" s="20">
        <v>0.0</v>
      </c>
      <c r="G391" s="20">
        <v>5454.3</v>
      </c>
      <c r="H391" s="46">
        <v>0.0</v>
      </c>
      <c r="I391" s="47" t="str">
        <f t="shared" si="4"/>
        <v>#REF!</v>
      </c>
      <c r="J391" s="47" t="str">
        <f t="shared" si="5"/>
        <v>#REF!</v>
      </c>
      <c r="K391" s="47" t="str">
        <f t="shared" si="6"/>
        <v>#REF!</v>
      </c>
      <c r="L391" s="47" t="str">
        <f t="shared" si="7"/>
        <v>#REF!</v>
      </c>
      <c r="M391" s="49" t="str">
        <f t="shared" si="8"/>
        <v>#REF!</v>
      </c>
      <c r="N391" s="49" t="str">
        <f t="shared" si="9"/>
        <v>#REF!</v>
      </c>
      <c r="O391" s="49" t="str">
        <f t="shared" si="10"/>
        <v>#REF!</v>
      </c>
      <c r="P391" s="51" t="str">
        <f t="shared" si="17"/>
        <v>#REF!</v>
      </c>
      <c r="Q391" s="51" t="str">
        <f t="shared" si="11"/>
        <v>#REF!</v>
      </c>
      <c r="R391" s="51" t="str">
        <f t="shared" si="12"/>
        <v>#REF!</v>
      </c>
      <c r="S391" s="51" t="str">
        <f t="shared" si="13"/>
        <v>#REF!</v>
      </c>
      <c r="T391" s="19"/>
      <c r="U391" s="19"/>
      <c r="V391" s="19"/>
      <c r="W391" s="19"/>
      <c r="X391" s="19"/>
      <c r="Y391" s="19"/>
      <c r="Z391" s="19"/>
    </row>
    <row r="392" ht="15.75" customHeight="1">
      <c r="A392" s="19" t="s">
        <v>136</v>
      </c>
      <c r="B392" s="19" t="s">
        <v>11</v>
      </c>
      <c r="C392" s="19" t="s">
        <v>137</v>
      </c>
      <c r="D392" s="19" t="s">
        <v>13</v>
      </c>
      <c r="E392" s="19" t="s">
        <v>14</v>
      </c>
      <c r="F392" s="20">
        <v>2.279019022E7</v>
      </c>
      <c r="G392" s="20">
        <v>745959.31</v>
      </c>
      <c r="H392" s="46">
        <v>0.0</v>
      </c>
      <c r="I392" s="47" t="str">
        <f t="shared" si="4"/>
        <v>#REF!</v>
      </c>
      <c r="J392" s="47" t="str">
        <f t="shared" si="5"/>
        <v>#REF!</v>
      </c>
      <c r="K392" s="47" t="str">
        <f t="shared" si="6"/>
        <v>#REF!</v>
      </c>
      <c r="L392" s="47" t="str">
        <f t="shared" si="7"/>
        <v>#REF!</v>
      </c>
      <c r="M392" s="49" t="str">
        <f t="shared" si="8"/>
        <v>#REF!</v>
      </c>
      <c r="N392" s="49" t="str">
        <f t="shared" si="9"/>
        <v>#REF!</v>
      </c>
      <c r="O392" s="49" t="str">
        <f t="shared" si="10"/>
        <v>#REF!</v>
      </c>
      <c r="P392" s="51" t="str">
        <f t="shared" si="17"/>
        <v>#REF!</v>
      </c>
      <c r="Q392" s="51" t="str">
        <f t="shared" si="11"/>
        <v>#REF!</v>
      </c>
      <c r="R392" s="51" t="str">
        <f t="shared" si="12"/>
        <v>#REF!</v>
      </c>
      <c r="S392" s="51" t="str">
        <f t="shared" si="13"/>
        <v>#REF!</v>
      </c>
      <c r="T392" s="19"/>
      <c r="U392" s="19"/>
      <c r="V392" s="19"/>
      <c r="W392" s="19"/>
      <c r="X392" s="19"/>
      <c r="Y392" s="19"/>
      <c r="Z392" s="19"/>
    </row>
    <row r="393" ht="15.75" customHeight="1">
      <c r="A393" s="19" t="s">
        <v>136</v>
      </c>
      <c r="B393" s="19" t="s">
        <v>11</v>
      </c>
      <c r="C393" s="19" t="s">
        <v>137</v>
      </c>
      <c r="D393" s="19" t="s">
        <v>15</v>
      </c>
      <c r="E393" s="19" t="s">
        <v>16</v>
      </c>
      <c r="F393" s="20">
        <v>6955555.55</v>
      </c>
      <c r="G393" s="20">
        <v>227666.44</v>
      </c>
      <c r="H393" s="46">
        <v>0.0</v>
      </c>
      <c r="I393" s="47" t="str">
        <f t="shared" si="4"/>
        <v>#REF!</v>
      </c>
      <c r="J393" s="47" t="str">
        <f t="shared" si="5"/>
        <v>#REF!</v>
      </c>
      <c r="K393" s="47" t="str">
        <f t="shared" si="6"/>
        <v>#REF!</v>
      </c>
      <c r="L393" s="47" t="str">
        <f t="shared" si="7"/>
        <v>#REF!</v>
      </c>
      <c r="M393" s="49" t="str">
        <f t="shared" si="8"/>
        <v>#REF!</v>
      </c>
      <c r="N393" s="49" t="str">
        <f t="shared" si="9"/>
        <v>#REF!</v>
      </c>
      <c r="O393" s="49" t="str">
        <f t="shared" si="10"/>
        <v>#REF!</v>
      </c>
      <c r="P393" s="51" t="str">
        <f t="shared" si="17"/>
        <v>#REF!</v>
      </c>
      <c r="Q393" s="51" t="str">
        <f t="shared" si="11"/>
        <v>#REF!</v>
      </c>
      <c r="R393" s="51" t="str">
        <f t="shared" si="12"/>
        <v>#REF!</v>
      </c>
      <c r="S393" s="51" t="str">
        <f t="shared" si="13"/>
        <v>#REF!</v>
      </c>
      <c r="T393" s="19"/>
      <c r="U393" s="19"/>
      <c r="V393" s="19"/>
      <c r="W393" s="19"/>
      <c r="X393" s="19"/>
      <c r="Y393" s="19"/>
      <c r="Z393" s="19"/>
    </row>
    <row r="394" ht="15.75" customHeight="1">
      <c r="A394" s="19" t="s">
        <v>136</v>
      </c>
      <c r="B394" s="19" t="s">
        <v>11</v>
      </c>
      <c r="C394" s="19" t="s">
        <v>137</v>
      </c>
      <c r="D394" s="19" t="s">
        <v>17</v>
      </c>
      <c r="E394" s="19" t="s">
        <v>18</v>
      </c>
      <c r="F394" s="20">
        <v>477238.77</v>
      </c>
      <c r="G394" s="20">
        <v>15620.79</v>
      </c>
      <c r="H394" s="46">
        <v>0.0</v>
      </c>
      <c r="I394" s="47" t="str">
        <f t="shared" si="4"/>
        <v>#REF!</v>
      </c>
      <c r="J394" s="47" t="str">
        <f t="shared" si="5"/>
        <v>#REF!</v>
      </c>
      <c r="K394" s="47" t="str">
        <f t="shared" si="6"/>
        <v>#REF!</v>
      </c>
      <c r="L394" s="47" t="str">
        <f t="shared" si="7"/>
        <v>#REF!</v>
      </c>
      <c r="M394" s="49" t="str">
        <f t="shared" si="8"/>
        <v>#REF!</v>
      </c>
      <c r="N394" s="49" t="str">
        <f t="shared" si="9"/>
        <v>#REF!</v>
      </c>
      <c r="O394" s="49" t="str">
        <f t="shared" si="10"/>
        <v>#REF!</v>
      </c>
      <c r="P394" s="51" t="str">
        <f t="shared" si="17"/>
        <v>#REF!</v>
      </c>
      <c r="Q394" s="51" t="str">
        <f t="shared" si="11"/>
        <v>#REF!</v>
      </c>
      <c r="R394" s="51" t="str">
        <f t="shared" si="12"/>
        <v>#REF!</v>
      </c>
      <c r="S394" s="51" t="str">
        <f t="shared" si="13"/>
        <v>#REF!</v>
      </c>
      <c r="T394" s="19"/>
      <c r="U394" s="19"/>
      <c r="V394" s="19"/>
      <c r="W394" s="19"/>
      <c r="X394" s="19"/>
      <c r="Y394" s="19"/>
      <c r="Z394" s="19"/>
    </row>
    <row r="395" ht="15.75" customHeight="1">
      <c r="A395" s="19" t="s">
        <v>136</v>
      </c>
      <c r="B395" s="19" t="s">
        <v>11</v>
      </c>
      <c r="C395" s="19" t="s">
        <v>137</v>
      </c>
      <c r="D395" s="19" t="s">
        <v>19</v>
      </c>
      <c r="E395" s="19" t="s">
        <v>20</v>
      </c>
      <c r="F395" s="20">
        <v>0.0</v>
      </c>
      <c r="G395" s="20">
        <v>0.0</v>
      </c>
      <c r="H395" s="46">
        <v>0.0</v>
      </c>
      <c r="I395" s="47" t="str">
        <f t="shared" si="4"/>
        <v>#REF!</v>
      </c>
      <c r="J395" s="47" t="str">
        <f t="shared" si="5"/>
        <v>#REF!</v>
      </c>
      <c r="K395" s="47" t="str">
        <f t="shared" si="6"/>
        <v>#REF!</v>
      </c>
      <c r="L395" s="47" t="str">
        <f t="shared" si="7"/>
        <v>#REF!</v>
      </c>
      <c r="M395" s="49" t="str">
        <f t="shared" si="8"/>
        <v>#REF!</v>
      </c>
      <c r="N395" s="49" t="str">
        <f t="shared" si="9"/>
        <v>#REF!</v>
      </c>
      <c r="O395" s="49" t="str">
        <f t="shared" si="10"/>
        <v>#REF!</v>
      </c>
      <c r="P395" s="51" t="str">
        <f t="shared" si="17"/>
        <v>#REF!</v>
      </c>
      <c r="Q395" s="51" t="str">
        <f t="shared" si="11"/>
        <v>#REF!</v>
      </c>
      <c r="R395" s="51" t="str">
        <f t="shared" si="12"/>
        <v>#REF!</v>
      </c>
      <c r="S395" s="51" t="str">
        <f t="shared" si="13"/>
        <v>#REF!</v>
      </c>
      <c r="T395" s="19"/>
      <c r="U395" s="19"/>
      <c r="V395" s="19"/>
      <c r="W395" s="19"/>
      <c r="X395" s="19"/>
      <c r="Y395" s="19"/>
      <c r="Z395" s="19"/>
    </row>
    <row r="396" ht="15.75" customHeight="1">
      <c r="A396" s="19" t="s">
        <v>136</v>
      </c>
      <c r="B396" s="19" t="s">
        <v>11</v>
      </c>
      <c r="C396" s="19" t="s">
        <v>137</v>
      </c>
      <c r="D396" s="19" t="s">
        <v>21</v>
      </c>
      <c r="E396" s="19" t="s">
        <v>22</v>
      </c>
      <c r="F396" s="20">
        <v>157690.46</v>
      </c>
      <c r="G396" s="20">
        <v>5161.46</v>
      </c>
      <c r="H396" s="46">
        <v>0.0</v>
      </c>
      <c r="I396" s="47" t="str">
        <f t="shared" si="4"/>
        <v>#REF!</v>
      </c>
      <c r="J396" s="47" t="str">
        <f t="shared" si="5"/>
        <v>#REF!</v>
      </c>
      <c r="K396" s="47" t="str">
        <f t="shared" si="6"/>
        <v>#REF!</v>
      </c>
      <c r="L396" s="47" t="str">
        <f t="shared" si="7"/>
        <v>#REF!</v>
      </c>
      <c r="M396" s="49" t="str">
        <f t="shared" si="8"/>
        <v>#REF!</v>
      </c>
      <c r="N396" s="49" t="str">
        <f t="shared" si="9"/>
        <v>#REF!</v>
      </c>
      <c r="O396" s="49" t="str">
        <f t="shared" si="10"/>
        <v>#REF!</v>
      </c>
      <c r="P396" s="51" t="str">
        <f t="shared" si="17"/>
        <v>#REF!</v>
      </c>
      <c r="Q396" s="51" t="str">
        <f t="shared" si="11"/>
        <v>#REF!</v>
      </c>
      <c r="R396" s="51" t="str">
        <f t="shared" si="12"/>
        <v>#REF!</v>
      </c>
      <c r="S396" s="51" t="str">
        <f t="shared" si="13"/>
        <v>#REF!</v>
      </c>
      <c r="T396" s="19"/>
      <c r="U396" s="19"/>
      <c r="V396" s="19"/>
      <c r="W396" s="19"/>
      <c r="X396" s="19"/>
      <c r="Y396" s="19"/>
      <c r="Z396" s="19"/>
    </row>
    <row r="397" ht="15.75" customHeight="1">
      <c r="A397" s="19" t="s">
        <v>138</v>
      </c>
      <c r="B397" s="19" t="s">
        <v>11</v>
      </c>
      <c r="C397" s="19" t="s">
        <v>139</v>
      </c>
      <c r="D397" s="19" t="s">
        <v>13</v>
      </c>
      <c r="E397" s="19" t="s">
        <v>14</v>
      </c>
      <c r="F397" s="20">
        <v>1094547.4</v>
      </c>
      <c r="G397" s="20">
        <v>339118.32</v>
      </c>
      <c r="H397" s="46">
        <v>0.0</v>
      </c>
      <c r="I397" s="47" t="str">
        <f t="shared" si="4"/>
        <v>#REF!</v>
      </c>
      <c r="J397" s="47" t="str">
        <f t="shared" si="5"/>
        <v>#REF!</v>
      </c>
      <c r="K397" s="47" t="str">
        <f t="shared" si="6"/>
        <v>#REF!</v>
      </c>
      <c r="L397" s="47" t="str">
        <f t="shared" si="7"/>
        <v>#REF!</v>
      </c>
      <c r="M397" s="49" t="str">
        <f t="shared" si="8"/>
        <v>#REF!</v>
      </c>
      <c r="N397" s="49" t="str">
        <f t="shared" si="9"/>
        <v>#REF!</v>
      </c>
      <c r="O397" s="49" t="str">
        <f t="shared" si="10"/>
        <v>#REF!</v>
      </c>
      <c r="P397" s="51" t="str">
        <f t="shared" si="17"/>
        <v>#REF!</v>
      </c>
      <c r="Q397" s="51" t="str">
        <f t="shared" si="11"/>
        <v>#REF!</v>
      </c>
      <c r="R397" s="51" t="str">
        <f t="shared" si="12"/>
        <v>#REF!</v>
      </c>
      <c r="S397" s="51" t="str">
        <f t="shared" si="13"/>
        <v>#REF!</v>
      </c>
      <c r="T397" s="19"/>
      <c r="U397" s="19"/>
      <c r="V397" s="19"/>
      <c r="W397" s="19"/>
      <c r="X397" s="19"/>
      <c r="Y397" s="19"/>
      <c r="Z397" s="19"/>
    </row>
    <row r="398" ht="15.75" customHeight="1">
      <c r="A398" s="19" t="s">
        <v>138</v>
      </c>
      <c r="B398" s="19" t="s">
        <v>11</v>
      </c>
      <c r="C398" s="19" t="s">
        <v>139</v>
      </c>
      <c r="D398" s="19" t="s">
        <v>17</v>
      </c>
      <c r="E398" s="19" t="s">
        <v>18</v>
      </c>
      <c r="F398" s="20">
        <v>139802.97</v>
      </c>
      <c r="G398" s="20">
        <v>43314.48</v>
      </c>
      <c r="H398" s="46">
        <v>0.0</v>
      </c>
      <c r="I398" s="47" t="str">
        <f t="shared" si="4"/>
        <v>#REF!</v>
      </c>
      <c r="J398" s="47" t="str">
        <f t="shared" si="5"/>
        <v>#REF!</v>
      </c>
      <c r="K398" s="47" t="str">
        <f t="shared" si="6"/>
        <v>#REF!</v>
      </c>
      <c r="L398" s="47" t="str">
        <f t="shared" si="7"/>
        <v>#REF!</v>
      </c>
      <c r="M398" s="49" t="str">
        <f t="shared" si="8"/>
        <v>#REF!</v>
      </c>
      <c r="N398" s="49" t="str">
        <f t="shared" si="9"/>
        <v>#REF!</v>
      </c>
      <c r="O398" s="49" t="str">
        <f t="shared" si="10"/>
        <v>#REF!</v>
      </c>
      <c r="P398" s="51" t="str">
        <f t="shared" si="17"/>
        <v>#REF!</v>
      </c>
      <c r="Q398" s="51" t="str">
        <f t="shared" si="11"/>
        <v>#REF!</v>
      </c>
      <c r="R398" s="51" t="str">
        <f t="shared" si="12"/>
        <v>#REF!</v>
      </c>
      <c r="S398" s="51" t="str">
        <f t="shared" si="13"/>
        <v>#REF!</v>
      </c>
      <c r="T398" s="19"/>
      <c r="U398" s="19"/>
      <c r="V398" s="19"/>
      <c r="W398" s="19"/>
      <c r="X398" s="19"/>
      <c r="Y398" s="19"/>
      <c r="Z398" s="19"/>
    </row>
    <row r="399" ht="15.75" customHeight="1">
      <c r="A399" s="19" t="s">
        <v>138</v>
      </c>
      <c r="B399" s="19" t="s">
        <v>11</v>
      </c>
      <c r="C399" s="19" t="s">
        <v>139</v>
      </c>
      <c r="D399" s="19" t="s">
        <v>19</v>
      </c>
      <c r="E399" s="19" t="s">
        <v>20</v>
      </c>
      <c r="F399" s="20">
        <v>0.0</v>
      </c>
      <c r="G399" s="20">
        <v>0.0</v>
      </c>
      <c r="H399" s="46">
        <v>0.0</v>
      </c>
      <c r="I399" s="47" t="str">
        <f t="shared" si="4"/>
        <v>#REF!</v>
      </c>
      <c r="J399" s="47" t="str">
        <f t="shared" si="5"/>
        <v>#REF!</v>
      </c>
      <c r="K399" s="47" t="str">
        <f t="shared" si="6"/>
        <v>#REF!</v>
      </c>
      <c r="L399" s="47" t="str">
        <f t="shared" si="7"/>
        <v>#REF!</v>
      </c>
      <c r="M399" s="49" t="str">
        <f t="shared" si="8"/>
        <v>#REF!</v>
      </c>
      <c r="N399" s="49" t="str">
        <f t="shared" si="9"/>
        <v>#REF!</v>
      </c>
      <c r="O399" s="49" t="str">
        <f t="shared" si="10"/>
        <v>#REF!</v>
      </c>
      <c r="P399" s="51" t="str">
        <f t="shared" si="17"/>
        <v>#REF!</v>
      </c>
      <c r="Q399" s="51" t="str">
        <f t="shared" si="11"/>
        <v>#REF!</v>
      </c>
      <c r="R399" s="51" t="str">
        <f t="shared" si="12"/>
        <v>#REF!</v>
      </c>
      <c r="S399" s="51" t="str">
        <f t="shared" si="13"/>
        <v>#REF!</v>
      </c>
      <c r="T399" s="19"/>
      <c r="U399" s="19"/>
      <c r="V399" s="19"/>
      <c r="W399" s="19"/>
      <c r="X399" s="19"/>
      <c r="Y399" s="19"/>
      <c r="Z399" s="19"/>
    </row>
    <row r="400" ht="15.75" customHeight="1">
      <c r="A400" s="19" t="s">
        <v>138</v>
      </c>
      <c r="B400" s="19" t="s">
        <v>11</v>
      </c>
      <c r="C400" s="19" t="s">
        <v>139</v>
      </c>
      <c r="D400" s="19" t="s">
        <v>21</v>
      </c>
      <c r="E400" s="19" t="s">
        <v>22</v>
      </c>
      <c r="F400" s="20">
        <v>14898.35</v>
      </c>
      <c r="G400" s="20">
        <v>4615.88</v>
      </c>
      <c r="H400" s="46">
        <v>0.0</v>
      </c>
      <c r="I400" s="47" t="str">
        <f t="shared" si="4"/>
        <v>#REF!</v>
      </c>
      <c r="J400" s="47" t="str">
        <f t="shared" si="5"/>
        <v>#REF!</v>
      </c>
      <c r="K400" s="47" t="str">
        <f t="shared" si="6"/>
        <v>#REF!</v>
      </c>
      <c r="L400" s="47" t="str">
        <f t="shared" si="7"/>
        <v>#REF!</v>
      </c>
      <c r="M400" s="49" t="str">
        <f t="shared" si="8"/>
        <v>#REF!</v>
      </c>
      <c r="N400" s="49" t="str">
        <f t="shared" si="9"/>
        <v>#REF!</v>
      </c>
      <c r="O400" s="49" t="str">
        <f t="shared" si="10"/>
        <v>#REF!</v>
      </c>
      <c r="P400" s="51" t="str">
        <f t="shared" si="17"/>
        <v>#REF!</v>
      </c>
      <c r="Q400" s="51" t="str">
        <f t="shared" si="11"/>
        <v>#REF!</v>
      </c>
      <c r="R400" s="51" t="str">
        <f t="shared" si="12"/>
        <v>#REF!</v>
      </c>
      <c r="S400" s="51" t="str">
        <f t="shared" si="13"/>
        <v>#REF!</v>
      </c>
      <c r="T400" s="19"/>
      <c r="U400" s="19"/>
      <c r="V400" s="19"/>
      <c r="W400" s="19"/>
      <c r="X400" s="19"/>
      <c r="Y400" s="19"/>
      <c r="Z400" s="19"/>
    </row>
    <row r="401" ht="15.75" customHeight="1">
      <c r="A401" s="19" t="s">
        <v>138</v>
      </c>
      <c r="B401" s="19" t="s">
        <v>11</v>
      </c>
      <c r="C401" s="19" t="s">
        <v>139</v>
      </c>
      <c r="D401" s="19" t="s">
        <v>23</v>
      </c>
      <c r="E401" s="19" t="s">
        <v>24</v>
      </c>
      <c r="F401" s="20">
        <v>8614069.28</v>
      </c>
      <c r="G401" s="20">
        <v>2668855.32</v>
      </c>
      <c r="H401" s="46">
        <v>0.0</v>
      </c>
      <c r="I401" s="47" t="str">
        <f t="shared" si="4"/>
        <v>#REF!</v>
      </c>
      <c r="J401" s="47" t="str">
        <f t="shared" si="5"/>
        <v>#REF!</v>
      </c>
      <c r="K401" s="47" t="str">
        <f t="shared" si="6"/>
        <v>#REF!</v>
      </c>
      <c r="L401" s="47" t="str">
        <f t="shared" si="7"/>
        <v>#REF!</v>
      </c>
      <c r="M401" s="49" t="str">
        <f t="shared" si="8"/>
        <v>#REF!</v>
      </c>
      <c r="N401" s="49" t="str">
        <f t="shared" si="9"/>
        <v>#REF!</v>
      </c>
      <c r="O401" s="49" t="str">
        <f t="shared" si="10"/>
        <v>#REF!</v>
      </c>
      <c r="P401" s="51" t="str">
        <f t="shared" si="17"/>
        <v>#REF!</v>
      </c>
      <c r="Q401" s="51" t="str">
        <f t="shared" si="11"/>
        <v>#REF!</v>
      </c>
      <c r="R401" s="51" t="str">
        <f t="shared" si="12"/>
        <v>#REF!</v>
      </c>
      <c r="S401" s="51" t="str">
        <f t="shared" si="13"/>
        <v>#REF!</v>
      </c>
      <c r="T401" s="19"/>
      <c r="U401" s="19"/>
      <c r="V401" s="19"/>
      <c r="W401" s="19"/>
      <c r="X401" s="19"/>
      <c r="Y401" s="19"/>
      <c r="Z401" s="19"/>
    </row>
    <row r="402" ht="15.75" customHeight="1">
      <c r="A402" s="19" t="s">
        <v>140</v>
      </c>
      <c r="B402" s="19" t="s">
        <v>11</v>
      </c>
      <c r="C402" s="19" t="s">
        <v>141</v>
      </c>
      <c r="D402" s="19" t="s">
        <v>13</v>
      </c>
      <c r="E402" s="19" t="s">
        <v>14</v>
      </c>
      <c r="F402" s="20">
        <v>1.866168606E7</v>
      </c>
      <c r="G402" s="20">
        <v>5694529.02</v>
      </c>
      <c r="H402" s="46">
        <v>0.0</v>
      </c>
      <c r="I402" s="47" t="str">
        <f t="shared" si="4"/>
        <v>#REF!</v>
      </c>
      <c r="J402" s="47" t="str">
        <f t="shared" si="5"/>
        <v>#REF!</v>
      </c>
      <c r="K402" s="47" t="str">
        <f t="shared" si="6"/>
        <v>#REF!</v>
      </c>
      <c r="L402" s="47" t="str">
        <f t="shared" si="7"/>
        <v>#REF!</v>
      </c>
      <c r="M402" s="49" t="str">
        <f t="shared" si="8"/>
        <v>#REF!</v>
      </c>
      <c r="N402" s="49" t="str">
        <f t="shared" si="9"/>
        <v>#REF!</v>
      </c>
      <c r="O402" s="49" t="str">
        <f t="shared" si="10"/>
        <v>#REF!</v>
      </c>
      <c r="P402" s="51" t="str">
        <f t="shared" si="17"/>
        <v>#REF!</v>
      </c>
      <c r="Q402" s="51" t="str">
        <f t="shared" si="11"/>
        <v>#REF!</v>
      </c>
      <c r="R402" s="51" t="str">
        <f t="shared" si="12"/>
        <v>#REF!</v>
      </c>
      <c r="S402" s="51" t="str">
        <f t="shared" si="13"/>
        <v>#REF!</v>
      </c>
      <c r="T402" s="19"/>
      <c r="U402" s="19"/>
      <c r="V402" s="19"/>
      <c r="W402" s="19"/>
      <c r="X402" s="19"/>
      <c r="Y402" s="19"/>
      <c r="Z402" s="19"/>
    </row>
    <row r="403" ht="15.75" customHeight="1">
      <c r="A403" s="19" t="s">
        <v>140</v>
      </c>
      <c r="B403" s="19" t="s">
        <v>11</v>
      </c>
      <c r="C403" s="19" t="s">
        <v>141</v>
      </c>
      <c r="D403" s="19" t="s">
        <v>15</v>
      </c>
      <c r="E403" s="19" t="s">
        <v>16</v>
      </c>
      <c r="F403" s="20">
        <v>164394.52</v>
      </c>
      <c r="G403" s="20">
        <v>50164.25</v>
      </c>
      <c r="H403" s="46">
        <v>0.0</v>
      </c>
      <c r="I403" s="47" t="str">
        <f t="shared" si="4"/>
        <v>#REF!</v>
      </c>
      <c r="J403" s="47" t="str">
        <f t="shared" si="5"/>
        <v>#REF!</v>
      </c>
      <c r="K403" s="47" t="str">
        <f t="shared" si="6"/>
        <v>#REF!</v>
      </c>
      <c r="L403" s="47" t="str">
        <f t="shared" si="7"/>
        <v>#REF!</v>
      </c>
      <c r="M403" s="49" t="str">
        <f t="shared" si="8"/>
        <v>#REF!</v>
      </c>
      <c r="N403" s="49" t="str">
        <f t="shared" si="9"/>
        <v>#REF!</v>
      </c>
      <c r="O403" s="49" t="str">
        <f t="shared" si="10"/>
        <v>#REF!</v>
      </c>
      <c r="P403" s="51" t="str">
        <f t="shared" si="17"/>
        <v>#REF!</v>
      </c>
      <c r="Q403" s="51" t="str">
        <f t="shared" si="11"/>
        <v>#REF!</v>
      </c>
      <c r="R403" s="51" t="str">
        <f t="shared" si="12"/>
        <v>#REF!</v>
      </c>
      <c r="S403" s="51" t="str">
        <f t="shared" si="13"/>
        <v>#REF!</v>
      </c>
      <c r="T403" s="19"/>
      <c r="U403" s="19"/>
      <c r="V403" s="19"/>
      <c r="W403" s="19"/>
      <c r="X403" s="19"/>
      <c r="Y403" s="19"/>
      <c r="Z403" s="19"/>
    </row>
    <row r="404" ht="15.75" customHeight="1">
      <c r="A404" s="19" t="s">
        <v>140</v>
      </c>
      <c r="B404" s="19" t="s">
        <v>11</v>
      </c>
      <c r="C404" s="19" t="s">
        <v>141</v>
      </c>
      <c r="D404" s="19" t="s">
        <v>17</v>
      </c>
      <c r="E404" s="19" t="s">
        <v>18</v>
      </c>
      <c r="F404" s="20">
        <v>194234.23</v>
      </c>
      <c r="G404" s="20">
        <v>59269.7</v>
      </c>
      <c r="H404" s="46">
        <v>0.0</v>
      </c>
      <c r="I404" s="47" t="str">
        <f t="shared" si="4"/>
        <v>#REF!</v>
      </c>
      <c r="J404" s="47" t="str">
        <f t="shared" si="5"/>
        <v>#REF!</v>
      </c>
      <c r="K404" s="47" t="str">
        <f t="shared" si="6"/>
        <v>#REF!</v>
      </c>
      <c r="L404" s="47" t="str">
        <f t="shared" si="7"/>
        <v>#REF!</v>
      </c>
      <c r="M404" s="49" t="str">
        <f t="shared" si="8"/>
        <v>#REF!</v>
      </c>
      <c r="N404" s="49" t="str">
        <f t="shared" si="9"/>
        <v>#REF!</v>
      </c>
      <c r="O404" s="49" t="str">
        <f t="shared" si="10"/>
        <v>#REF!</v>
      </c>
      <c r="P404" s="51" t="str">
        <f t="shared" si="17"/>
        <v>#REF!</v>
      </c>
      <c r="Q404" s="51" t="str">
        <f t="shared" si="11"/>
        <v>#REF!</v>
      </c>
      <c r="R404" s="51" t="str">
        <f t="shared" si="12"/>
        <v>#REF!</v>
      </c>
      <c r="S404" s="51" t="str">
        <f t="shared" si="13"/>
        <v>#REF!</v>
      </c>
      <c r="T404" s="19"/>
      <c r="U404" s="19"/>
      <c r="V404" s="19"/>
      <c r="W404" s="19"/>
      <c r="X404" s="19"/>
      <c r="Y404" s="19"/>
      <c r="Z404" s="19"/>
    </row>
    <row r="405" ht="15.75" customHeight="1">
      <c r="A405" s="19" t="s">
        <v>140</v>
      </c>
      <c r="B405" s="19" t="s">
        <v>11</v>
      </c>
      <c r="C405" s="19" t="s">
        <v>141</v>
      </c>
      <c r="D405" s="19" t="s">
        <v>19</v>
      </c>
      <c r="E405" s="19" t="s">
        <v>20</v>
      </c>
      <c r="F405" s="20">
        <v>0.0</v>
      </c>
      <c r="G405" s="20">
        <v>0.0</v>
      </c>
      <c r="H405" s="46">
        <v>0.0</v>
      </c>
      <c r="I405" s="47" t="str">
        <f t="shared" si="4"/>
        <v>#REF!</v>
      </c>
      <c r="J405" s="47" t="str">
        <f t="shared" si="5"/>
        <v>#REF!</v>
      </c>
      <c r="K405" s="47" t="str">
        <f t="shared" si="6"/>
        <v>#REF!</v>
      </c>
      <c r="L405" s="47" t="str">
        <f t="shared" si="7"/>
        <v>#REF!</v>
      </c>
      <c r="M405" s="49" t="str">
        <f t="shared" si="8"/>
        <v>#REF!</v>
      </c>
      <c r="N405" s="49" t="str">
        <f t="shared" si="9"/>
        <v>#REF!</v>
      </c>
      <c r="O405" s="49" t="str">
        <f t="shared" si="10"/>
        <v>#REF!</v>
      </c>
      <c r="P405" s="51" t="str">
        <f t="shared" si="17"/>
        <v>#REF!</v>
      </c>
      <c r="Q405" s="51" t="str">
        <f t="shared" si="11"/>
        <v>#REF!</v>
      </c>
      <c r="R405" s="51" t="str">
        <f t="shared" si="12"/>
        <v>#REF!</v>
      </c>
      <c r="S405" s="51" t="str">
        <f t="shared" si="13"/>
        <v>#REF!</v>
      </c>
      <c r="T405" s="19"/>
      <c r="U405" s="19"/>
      <c r="V405" s="19"/>
      <c r="W405" s="19"/>
      <c r="X405" s="19"/>
      <c r="Y405" s="19"/>
      <c r="Z405" s="19"/>
    </row>
    <row r="406" ht="15.75" customHeight="1">
      <c r="A406" s="19" t="s">
        <v>140</v>
      </c>
      <c r="B406" s="19" t="s">
        <v>11</v>
      </c>
      <c r="C406" s="19" t="s">
        <v>141</v>
      </c>
      <c r="D406" s="19" t="s">
        <v>21</v>
      </c>
      <c r="E406" s="19" t="s">
        <v>22</v>
      </c>
      <c r="F406" s="20">
        <v>23782.19</v>
      </c>
      <c r="G406" s="20">
        <v>7257.03</v>
      </c>
      <c r="H406" s="46">
        <v>0.0</v>
      </c>
      <c r="I406" s="47" t="str">
        <f t="shared" si="4"/>
        <v>#REF!</v>
      </c>
      <c r="J406" s="47" t="str">
        <f t="shared" si="5"/>
        <v>#REF!</v>
      </c>
      <c r="K406" s="47" t="str">
        <f t="shared" si="6"/>
        <v>#REF!</v>
      </c>
      <c r="L406" s="47" t="str">
        <f t="shared" si="7"/>
        <v>#REF!</v>
      </c>
      <c r="M406" s="49" t="str">
        <f t="shared" si="8"/>
        <v>#REF!</v>
      </c>
      <c r="N406" s="49" t="str">
        <f t="shared" si="9"/>
        <v>#REF!</v>
      </c>
      <c r="O406" s="49" t="str">
        <f t="shared" si="10"/>
        <v>#REF!</v>
      </c>
      <c r="P406" s="51" t="str">
        <f t="shared" si="17"/>
        <v>#REF!</v>
      </c>
      <c r="Q406" s="51" t="str">
        <f t="shared" si="11"/>
        <v>#REF!</v>
      </c>
      <c r="R406" s="51" t="str">
        <f t="shared" si="12"/>
        <v>#REF!</v>
      </c>
      <c r="S406" s="51" t="str">
        <f t="shared" si="13"/>
        <v>#REF!</v>
      </c>
      <c r="T406" s="19"/>
      <c r="U406" s="19"/>
      <c r="V406" s="19"/>
      <c r="W406" s="19"/>
      <c r="X406" s="19"/>
      <c r="Y406" s="19"/>
      <c r="Z406" s="19"/>
    </row>
    <row r="407" ht="15.75" customHeight="1">
      <c r="A407" s="19" t="s">
        <v>142</v>
      </c>
      <c r="B407" s="19" t="s">
        <v>11</v>
      </c>
      <c r="C407" s="19" t="s">
        <v>143</v>
      </c>
      <c r="D407" s="19" t="s">
        <v>13</v>
      </c>
      <c r="E407" s="19" t="s">
        <v>14</v>
      </c>
      <c r="F407" s="20">
        <v>2.946667476E7</v>
      </c>
      <c r="G407" s="20">
        <v>8286086.52</v>
      </c>
      <c r="H407" s="46">
        <v>0.0</v>
      </c>
      <c r="I407" s="47" t="str">
        <f t="shared" si="4"/>
        <v>#REF!</v>
      </c>
      <c r="J407" s="47" t="str">
        <f t="shared" si="5"/>
        <v>#REF!</v>
      </c>
      <c r="K407" s="47" t="str">
        <f t="shared" si="6"/>
        <v>#REF!</v>
      </c>
      <c r="L407" s="47" t="str">
        <f t="shared" si="7"/>
        <v>#REF!</v>
      </c>
      <c r="M407" s="49" t="str">
        <f t="shared" si="8"/>
        <v>#REF!</v>
      </c>
      <c r="N407" s="49" t="str">
        <f t="shared" si="9"/>
        <v>#REF!</v>
      </c>
      <c r="O407" s="49" t="str">
        <f t="shared" si="10"/>
        <v>#REF!</v>
      </c>
      <c r="P407" s="51" t="str">
        <f t="shared" si="17"/>
        <v>#REF!</v>
      </c>
      <c r="Q407" s="51" t="str">
        <f t="shared" si="11"/>
        <v>#REF!</v>
      </c>
      <c r="R407" s="51" t="str">
        <f t="shared" si="12"/>
        <v>#REF!</v>
      </c>
      <c r="S407" s="51" t="str">
        <f t="shared" si="13"/>
        <v>#REF!</v>
      </c>
      <c r="T407" s="19"/>
      <c r="U407" s="19"/>
      <c r="V407" s="19"/>
      <c r="W407" s="19"/>
      <c r="X407" s="19"/>
      <c r="Y407" s="19"/>
      <c r="Z407" s="19"/>
    </row>
    <row r="408" ht="15.75" customHeight="1">
      <c r="A408" s="19" t="s">
        <v>142</v>
      </c>
      <c r="B408" s="19" t="s">
        <v>11</v>
      </c>
      <c r="C408" s="19" t="s">
        <v>143</v>
      </c>
      <c r="D408" s="19" t="s">
        <v>15</v>
      </c>
      <c r="E408" s="19" t="s">
        <v>16</v>
      </c>
      <c r="F408" s="20">
        <v>1429321.09</v>
      </c>
      <c r="G408" s="20">
        <v>401927.88</v>
      </c>
      <c r="H408" s="46">
        <v>0.0</v>
      </c>
      <c r="I408" s="47" t="str">
        <f t="shared" si="4"/>
        <v>#REF!</v>
      </c>
      <c r="J408" s="47" t="str">
        <f t="shared" si="5"/>
        <v>#REF!</v>
      </c>
      <c r="K408" s="47" t="str">
        <f t="shared" si="6"/>
        <v>#REF!</v>
      </c>
      <c r="L408" s="47" t="str">
        <f t="shared" si="7"/>
        <v>#REF!</v>
      </c>
      <c r="M408" s="49" t="str">
        <f t="shared" si="8"/>
        <v>#REF!</v>
      </c>
      <c r="N408" s="49" t="str">
        <f t="shared" si="9"/>
        <v>#REF!</v>
      </c>
      <c r="O408" s="49" t="str">
        <f t="shared" si="10"/>
        <v>#REF!</v>
      </c>
      <c r="P408" s="51" t="str">
        <f t="shared" si="17"/>
        <v>#REF!</v>
      </c>
      <c r="Q408" s="51" t="str">
        <f t="shared" si="11"/>
        <v>#REF!</v>
      </c>
      <c r="R408" s="51" t="str">
        <f t="shared" si="12"/>
        <v>#REF!</v>
      </c>
      <c r="S408" s="51" t="str">
        <f t="shared" si="13"/>
        <v>#REF!</v>
      </c>
      <c r="T408" s="19"/>
      <c r="U408" s="19"/>
      <c r="V408" s="19"/>
      <c r="W408" s="19"/>
      <c r="X408" s="19"/>
      <c r="Y408" s="19"/>
      <c r="Z408" s="19"/>
    </row>
    <row r="409" ht="15.75" customHeight="1">
      <c r="A409" s="19" t="s">
        <v>142</v>
      </c>
      <c r="B409" s="19" t="s">
        <v>11</v>
      </c>
      <c r="C409" s="19" t="s">
        <v>143</v>
      </c>
      <c r="D409" s="19" t="s">
        <v>56</v>
      </c>
      <c r="E409" s="19" t="s">
        <v>57</v>
      </c>
      <c r="F409" s="20">
        <v>5042179.34</v>
      </c>
      <c r="G409" s="20">
        <v>1417870.69</v>
      </c>
      <c r="H409" s="46">
        <v>0.0</v>
      </c>
      <c r="I409" s="47" t="str">
        <f t="shared" si="4"/>
        <v>#REF!</v>
      </c>
      <c r="J409" s="47" t="str">
        <f t="shared" si="5"/>
        <v>#REF!</v>
      </c>
      <c r="K409" s="47" t="str">
        <f t="shared" si="6"/>
        <v>#REF!</v>
      </c>
      <c r="L409" s="47" t="str">
        <f t="shared" si="7"/>
        <v>#REF!</v>
      </c>
      <c r="M409" s="49" t="str">
        <f t="shared" si="8"/>
        <v>#REF!</v>
      </c>
      <c r="N409" s="49" t="str">
        <f t="shared" si="9"/>
        <v>#REF!</v>
      </c>
      <c r="O409" s="49" t="str">
        <f t="shared" si="10"/>
        <v>#REF!</v>
      </c>
      <c r="P409" s="51" t="str">
        <f t="shared" si="17"/>
        <v>#REF!</v>
      </c>
      <c r="Q409" s="51" t="str">
        <f t="shared" si="11"/>
        <v>#REF!</v>
      </c>
      <c r="R409" s="51" t="str">
        <f t="shared" si="12"/>
        <v>#REF!</v>
      </c>
      <c r="S409" s="51" t="str">
        <f t="shared" si="13"/>
        <v>#REF!</v>
      </c>
      <c r="T409" s="19"/>
      <c r="U409" s="19"/>
      <c r="V409" s="19"/>
      <c r="W409" s="19"/>
      <c r="X409" s="19"/>
      <c r="Y409" s="19"/>
      <c r="Z409" s="19"/>
    </row>
    <row r="410" ht="15.75" customHeight="1">
      <c r="A410" s="19" t="s">
        <v>142</v>
      </c>
      <c r="B410" s="19" t="s">
        <v>11</v>
      </c>
      <c r="C410" s="19" t="s">
        <v>143</v>
      </c>
      <c r="D410" s="19" t="s">
        <v>31</v>
      </c>
      <c r="E410" s="19" t="s">
        <v>32</v>
      </c>
      <c r="F410" s="20">
        <v>14447.66</v>
      </c>
      <c r="G410" s="20">
        <v>4062.71</v>
      </c>
      <c r="H410" s="46">
        <v>0.0</v>
      </c>
      <c r="I410" s="47" t="str">
        <f t="shared" si="4"/>
        <v>#REF!</v>
      </c>
      <c r="J410" s="47" t="str">
        <f t="shared" si="5"/>
        <v>#REF!</v>
      </c>
      <c r="K410" s="47" t="str">
        <f t="shared" si="6"/>
        <v>#REF!</v>
      </c>
      <c r="L410" s="47" t="str">
        <f t="shared" si="7"/>
        <v>#REF!</v>
      </c>
      <c r="M410" s="49" t="str">
        <f t="shared" si="8"/>
        <v>#REF!</v>
      </c>
      <c r="N410" s="49" t="str">
        <f t="shared" si="9"/>
        <v>#REF!</v>
      </c>
      <c r="O410" s="49" t="str">
        <f t="shared" si="10"/>
        <v>#REF!</v>
      </c>
      <c r="P410" s="51" t="str">
        <f t="shared" si="17"/>
        <v>#REF!</v>
      </c>
      <c r="Q410" s="51" t="str">
        <f t="shared" si="11"/>
        <v>#REF!</v>
      </c>
      <c r="R410" s="51" t="str">
        <f t="shared" si="12"/>
        <v>#REF!</v>
      </c>
      <c r="S410" s="51" t="str">
        <f t="shared" si="13"/>
        <v>#REF!</v>
      </c>
      <c r="T410" s="19"/>
      <c r="U410" s="19"/>
      <c r="V410" s="19"/>
      <c r="W410" s="19"/>
      <c r="X410" s="19"/>
      <c r="Y410" s="19"/>
      <c r="Z410" s="19"/>
    </row>
    <row r="411" ht="15.75" customHeight="1">
      <c r="A411" s="19" t="s">
        <v>142</v>
      </c>
      <c r="B411" s="19" t="s">
        <v>11</v>
      </c>
      <c r="C411" s="19" t="s">
        <v>143</v>
      </c>
      <c r="D411" s="19" t="s">
        <v>17</v>
      </c>
      <c r="E411" s="19" t="s">
        <v>18</v>
      </c>
      <c r="F411" s="20">
        <v>248944.95</v>
      </c>
      <c r="G411" s="20">
        <v>70003.81</v>
      </c>
      <c r="H411" s="46">
        <v>0.0</v>
      </c>
      <c r="I411" s="47" t="str">
        <f t="shared" si="4"/>
        <v>#REF!</v>
      </c>
      <c r="J411" s="47" t="str">
        <f t="shared" si="5"/>
        <v>#REF!</v>
      </c>
      <c r="K411" s="47" t="str">
        <f t="shared" si="6"/>
        <v>#REF!</v>
      </c>
      <c r="L411" s="47" t="str">
        <f t="shared" si="7"/>
        <v>#REF!</v>
      </c>
      <c r="M411" s="49" t="str">
        <f t="shared" si="8"/>
        <v>#REF!</v>
      </c>
      <c r="N411" s="49" t="str">
        <f t="shared" si="9"/>
        <v>#REF!</v>
      </c>
      <c r="O411" s="49" t="str">
        <f t="shared" si="10"/>
        <v>#REF!</v>
      </c>
      <c r="P411" s="51" t="str">
        <f t="shared" si="17"/>
        <v>#REF!</v>
      </c>
      <c r="Q411" s="51" t="str">
        <f t="shared" si="11"/>
        <v>#REF!</v>
      </c>
      <c r="R411" s="51" t="str">
        <f t="shared" si="12"/>
        <v>#REF!</v>
      </c>
      <c r="S411" s="51" t="str">
        <f t="shared" si="13"/>
        <v>#REF!</v>
      </c>
      <c r="T411" s="19"/>
      <c r="U411" s="19"/>
      <c r="V411" s="19"/>
      <c r="W411" s="19"/>
      <c r="X411" s="19"/>
      <c r="Y411" s="19"/>
      <c r="Z411" s="19"/>
    </row>
    <row r="412" ht="15.75" customHeight="1">
      <c r="A412" s="19" t="s">
        <v>142</v>
      </c>
      <c r="B412" s="19" t="s">
        <v>11</v>
      </c>
      <c r="C412" s="19" t="s">
        <v>143</v>
      </c>
      <c r="D412" s="19" t="s">
        <v>19</v>
      </c>
      <c r="E412" s="19" t="s">
        <v>20</v>
      </c>
      <c r="F412" s="20">
        <v>0.0</v>
      </c>
      <c r="G412" s="20">
        <v>0.0</v>
      </c>
      <c r="H412" s="46">
        <v>0.0</v>
      </c>
      <c r="I412" s="47" t="str">
        <f t="shared" si="4"/>
        <v>#REF!</v>
      </c>
      <c r="J412" s="47" t="str">
        <f t="shared" si="5"/>
        <v>#REF!</v>
      </c>
      <c r="K412" s="47" t="str">
        <f t="shared" si="6"/>
        <v>#REF!</v>
      </c>
      <c r="L412" s="47" t="str">
        <f t="shared" si="7"/>
        <v>#REF!</v>
      </c>
      <c r="M412" s="49" t="str">
        <f t="shared" si="8"/>
        <v>#REF!</v>
      </c>
      <c r="N412" s="49" t="str">
        <f t="shared" si="9"/>
        <v>#REF!</v>
      </c>
      <c r="O412" s="49" t="str">
        <f t="shared" si="10"/>
        <v>#REF!</v>
      </c>
      <c r="P412" s="51" t="str">
        <f t="shared" si="17"/>
        <v>#REF!</v>
      </c>
      <c r="Q412" s="51" t="str">
        <f t="shared" si="11"/>
        <v>#REF!</v>
      </c>
      <c r="R412" s="51" t="str">
        <f t="shared" si="12"/>
        <v>#REF!</v>
      </c>
      <c r="S412" s="51" t="str">
        <f t="shared" si="13"/>
        <v>#REF!</v>
      </c>
      <c r="T412" s="19"/>
      <c r="U412" s="19"/>
      <c r="V412" s="19"/>
      <c r="W412" s="19"/>
      <c r="X412" s="19"/>
      <c r="Y412" s="19"/>
      <c r="Z412" s="19"/>
    </row>
    <row r="413" ht="15.75" customHeight="1">
      <c r="A413" s="19" t="s">
        <v>142</v>
      </c>
      <c r="B413" s="19" t="s">
        <v>11</v>
      </c>
      <c r="C413" s="19" t="s">
        <v>143</v>
      </c>
      <c r="D413" s="19" t="s">
        <v>21</v>
      </c>
      <c r="E413" s="19" t="s">
        <v>22</v>
      </c>
      <c r="F413" s="20">
        <v>158318.2</v>
      </c>
      <c r="G413" s="20">
        <v>44519.39</v>
      </c>
      <c r="H413" s="46">
        <v>0.0</v>
      </c>
      <c r="I413" s="47" t="str">
        <f t="shared" si="4"/>
        <v>#REF!</v>
      </c>
      <c r="J413" s="47" t="str">
        <f t="shared" si="5"/>
        <v>#REF!</v>
      </c>
      <c r="K413" s="47" t="str">
        <f t="shared" si="6"/>
        <v>#REF!</v>
      </c>
      <c r="L413" s="47" t="str">
        <f t="shared" si="7"/>
        <v>#REF!</v>
      </c>
      <c r="M413" s="49" t="str">
        <f t="shared" si="8"/>
        <v>#REF!</v>
      </c>
      <c r="N413" s="49" t="str">
        <f t="shared" si="9"/>
        <v>#REF!</v>
      </c>
      <c r="O413" s="49" t="str">
        <f t="shared" si="10"/>
        <v>#REF!</v>
      </c>
      <c r="P413" s="51" t="str">
        <f t="shared" si="17"/>
        <v>#REF!</v>
      </c>
      <c r="Q413" s="51" t="str">
        <f t="shared" si="11"/>
        <v>#REF!</v>
      </c>
      <c r="R413" s="51" t="str">
        <f t="shared" si="12"/>
        <v>#REF!</v>
      </c>
      <c r="S413" s="51" t="str">
        <f t="shared" si="13"/>
        <v>#REF!</v>
      </c>
      <c r="T413" s="19"/>
      <c r="U413" s="19"/>
      <c r="V413" s="19"/>
      <c r="W413" s="19"/>
      <c r="X413" s="19"/>
      <c r="Y413" s="19"/>
      <c r="Z413" s="19"/>
    </row>
    <row r="414" ht="15.75" customHeight="1">
      <c r="A414" s="19" t="s">
        <v>144</v>
      </c>
      <c r="B414" s="19" t="s">
        <v>11</v>
      </c>
      <c r="C414" s="19" t="s">
        <v>145</v>
      </c>
      <c r="D414" s="19" t="s">
        <v>31</v>
      </c>
      <c r="E414" s="19" t="s">
        <v>32</v>
      </c>
      <c r="F414" s="20">
        <v>19087.57</v>
      </c>
      <c r="G414" s="20">
        <v>2378.21</v>
      </c>
      <c r="H414" s="46">
        <v>0.0</v>
      </c>
      <c r="I414" s="47" t="str">
        <f t="shared" si="4"/>
        <v>#REF!</v>
      </c>
      <c r="J414" s="47" t="str">
        <f t="shared" si="5"/>
        <v>#REF!</v>
      </c>
      <c r="K414" s="47" t="str">
        <f t="shared" si="6"/>
        <v>#REF!</v>
      </c>
      <c r="L414" s="47" t="str">
        <f t="shared" si="7"/>
        <v>#REF!</v>
      </c>
      <c r="M414" s="49" t="str">
        <f t="shared" si="8"/>
        <v>#REF!</v>
      </c>
      <c r="N414" s="49" t="str">
        <f t="shared" si="9"/>
        <v>#REF!</v>
      </c>
      <c r="O414" s="49" t="str">
        <f t="shared" si="10"/>
        <v>#REF!</v>
      </c>
      <c r="P414" s="51" t="str">
        <f t="shared" si="17"/>
        <v>#REF!</v>
      </c>
      <c r="Q414" s="51" t="str">
        <f t="shared" si="11"/>
        <v>#REF!</v>
      </c>
      <c r="R414" s="51" t="str">
        <f t="shared" si="12"/>
        <v>#REF!</v>
      </c>
      <c r="S414" s="51" t="str">
        <f t="shared" si="13"/>
        <v>#REF!</v>
      </c>
      <c r="T414" s="19"/>
      <c r="U414" s="19"/>
      <c r="V414" s="19"/>
      <c r="W414" s="19"/>
      <c r="X414" s="19"/>
      <c r="Y414" s="19"/>
      <c r="Z414" s="19"/>
    </row>
    <row r="415" ht="15.75" customHeight="1">
      <c r="A415" s="19" t="s">
        <v>144</v>
      </c>
      <c r="B415" s="19" t="s">
        <v>11</v>
      </c>
      <c r="C415" s="19" t="s">
        <v>145</v>
      </c>
      <c r="D415" s="19" t="s">
        <v>33</v>
      </c>
      <c r="E415" s="19" t="s">
        <v>34</v>
      </c>
      <c r="F415" s="20">
        <v>6645.86</v>
      </c>
      <c r="G415" s="20">
        <v>828.04</v>
      </c>
      <c r="H415" s="46">
        <v>0.0</v>
      </c>
      <c r="I415" s="47" t="str">
        <f t="shared" si="4"/>
        <v>#REF!</v>
      </c>
      <c r="J415" s="47" t="str">
        <f t="shared" si="5"/>
        <v>#REF!</v>
      </c>
      <c r="K415" s="47" t="str">
        <f t="shared" si="6"/>
        <v>#REF!</v>
      </c>
      <c r="L415" s="47" t="str">
        <f t="shared" si="7"/>
        <v>#REF!</v>
      </c>
      <c r="M415" s="49" t="str">
        <f t="shared" si="8"/>
        <v>#REF!</v>
      </c>
      <c r="N415" s="49" t="str">
        <f t="shared" si="9"/>
        <v>#REF!</v>
      </c>
      <c r="O415" s="49" t="str">
        <f t="shared" si="10"/>
        <v>#REF!</v>
      </c>
      <c r="P415" s="51" t="str">
        <f t="shared" si="17"/>
        <v>#REF!</v>
      </c>
      <c r="Q415" s="51" t="str">
        <f t="shared" si="11"/>
        <v>#REF!</v>
      </c>
      <c r="R415" s="51" t="str">
        <f t="shared" si="12"/>
        <v>#REF!</v>
      </c>
      <c r="S415" s="51" t="str">
        <f t="shared" si="13"/>
        <v>#REF!</v>
      </c>
      <c r="T415" s="19"/>
      <c r="U415" s="19"/>
      <c r="V415" s="19"/>
      <c r="W415" s="19"/>
      <c r="X415" s="19"/>
      <c r="Y415" s="19"/>
      <c r="Z415" s="19"/>
    </row>
    <row r="416" ht="15.75" customHeight="1">
      <c r="A416" s="19" t="s">
        <v>144</v>
      </c>
      <c r="B416" s="19" t="s">
        <v>11</v>
      </c>
      <c r="C416" s="19" t="s">
        <v>145</v>
      </c>
      <c r="D416" s="19" t="s">
        <v>17</v>
      </c>
      <c r="E416" s="19" t="s">
        <v>18</v>
      </c>
      <c r="F416" s="20">
        <v>24359.26</v>
      </c>
      <c r="G416" s="20">
        <v>3035.04</v>
      </c>
      <c r="H416" s="46">
        <v>0.0</v>
      </c>
      <c r="I416" s="47" t="str">
        <f t="shared" si="4"/>
        <v>#REF!</v>
      </c>
      <c r="J416" s="47" t="str">
        <f t="shared" si="5"/>
        <v>#REF!</v>
      </c>
      <c r="K416" s="47" t="str">
        <f t="shared" si="6"/>
        <v>#REF!</v>
      </c>
      <c r="L416" s="47" t="str">
        <f t="shared" si="7"/>
        <v>#REF!</v>
      </c>
      <c r="M416" s="49" t="str">
        <f t="shared" si="8"/>
        <v>#REF!</v>
      </c>
      <c r="N416" s="49" t="str">
        <f t="shared" si="9"/>
        <v>#REF!</v>
      </c>
      <c r="O416" s="49" t="str">
        <f t="shared" si="10"/>
        <v>#REF!</v>
      </c>
      <c r="P416" s="51" t="str">
        <f t="shared" si="17"/>
        <v>#REF!</v>
      </c>
      <c r="Q416" s="51" t="str">
        <f t="shared" si="11"/>
        <v>#REF!</v>
      </c>
      <c r="R416" s="51" t="str">
        <f t="shared" si="12"/>
        <v>#REF!</v>
      </c>
      <c r="S416" s="51" t="str">
        <f t="shared" si="13"/>
        <v>#REF!</v>
      </c>
      <c r="T416" s="19"/>
      <c r="U416" s="19"/>
      <c r="V416" s="19"/>
      <c r="W416" s="19"/>
      <c r="X416" s="19"/>
      <c r="Y416" s="19"/>
      <c r="Z416" s="19"/>
    </row>
    <row r="417" ht="15.75" customHeight="1">
      <c r="A417" s="19" t="s">
        <v>144</v>
      </c>
      <c r="B417" s="19" t="s">
        <v>11</v>
      </c>
      <c r="C417" s="19" t="s">
        <v>145</v>
      </c>
      <c r="D417" s="19" t="s">
        <v>19</v>
      </c>
      <c r="E417" s="19" t="s">
        <v>20</v>
      </c>
      <c r="F417" s="20">
        <v>117651.79</v>
      </c>
      <c r="G417" s="20">
        <v>14658.82</v>
      </c>
      <c r="H417" s="46">
        <v>0.0</v>
      </c>
      <c r="I417" s="47" t="str">
        <f t="shared" si="4"/>
        <v>#REF!</v>
      </c>
      <c r="J417" s="47" t="str">
        <f t="shared" si="5"/>
        <v>#REF!</v>
      </c>
      <c r="K417" s="47" t="str">
        <f t="shared" si="6"/>
        <v>#REF!</v>
      </c>
      <c r="L417" s="47" t="str">
        <f t="shared" si="7"/>
        <v>#REF!</v>
      </c>
      <c r="M417" s="49" t="str">
        <f t="shared" si="8"/>
        <v>#REF!</v>
      </c>
      <c r="N417" s="49" t="str">
        <f t="shared" si="9"/>
        <v>#REF!</v>
      </c>
      <c r="O417" s="49" t="str">
        <f t="shared" si="10"/>
        <v>#REF!</v>
      </c>
      <c r="P417" s="51" t="str">
        <f t="shared" si="17"/>
        <v>#REF!</v>
      </c>
      <c r="Q417" s="51" t="str">
        <f t="shared" si="11"/>
        <v>#REF!</v>
      </c>
      <c r="R417" s="51" t="str">
        <f t="shared" si="12"/>
        <v>#REF!</v>
      </c>
      <c r="S417" s="51" t="str">
        <f t="shared" si="13"/>
        <v>#REF!</v>
      </c>
      <c r="T417" s="19"/>
      <c r="U417" s="19"/>
      <c r="V417" s="19"/>
      <c r="W417" s="19"/>
      <c r="X417" s="19"/>
      <c r="Y417" s="19"/>
      <c r="Z417" s="19"/>
    </row>
    <row r="418" ht="15.75" customHeight="1">
      <c r="A418" s="19" t="s">
        <v>144</v>
      </c>
      <c r="B418" s="19" t="s">
        <v>11</v>
      </c>
      <c r="C418" s="19" t="s">
        <v>145</v>
      </c>
      <c r="D418" s="19" t="s">
        <v>21</v>
      </c>
      <c r="E418" s="19" t="s">
        <v>22</v>
      </c>
      <c r="F418" s="20">
        <v>63506.29</v>
      </c>
      <c r="G418" s="20">
        <v>7912.56</v>
      </c>
      <c r="H418" s="46">
        <v>0.0</v>
      </c>
      <c r="I418" s="47" t="str">
        <f t="shared" si="4"/>
        <v>#REF!</v>
      </c>
      <c r="J418" s="47" t="str">
        <f t="shared" si="5"/>
        <v>#REF!</v>
      </c>
      <c r="K418" s="47" t="str">
        <f t="shared" si="6"/>
        <v>#REF!</v>
      </c>
      <c r="L418" s="47" t="str">
        <f t="shared" si="7"/>
        <v>#REF!</v>
      </c>
      <c r="M418" s="49" t="str">
        <f t="shared" si="8"/>
        <v>#REF!</v>
      </c>
      <c r="N418" s="49" t="str">
        <f t="shared" si="9"/>
        <v>#REF!</v>
      </c>
      <c r="O418" s="49" t="str">
        <f t="shared" si="10"/>
        <v>#REF!</v>
      </c>
      <c r="P418" s="51" t="str">
        <f t="shared" si="17"/>
        <v>#REF!</v>
      </c>
      <c r="Q418" s="51" t="str">
        <f t="shared" si="11"/>
        <v>#REF!</v>
      </c>
      <c r="R418" s="51" t="str">
        <f t="shared" si="12"/>
        <v>#REF!</v>
      </c>
      <c r="S418" s="51" t="str">
        <f t="shared" si="13"/>
        <v>#REF!</v>
      </c>
      <c r="T418" s="19"/>
      <c r="U418" s="19"/>
      <c r="V418" s="19"/>
      <c r="W418" s="19"/>
      <c r="X418" s="19"/>
      <c r="Y418" s="19"/>
      <c r="Z418" s="19"/>
    </row>
    <row r="419" ht="15.75" customHeight="1">
      <c r="A419" s="19" t="s">
        <v>144</v>
      </c>
      <c r="B419" s="19" t="s">
        <v>11</v>
      </c>
      <c r="C419" s="19" t="s">
        <v>145</v>
      </c>
      <c r="D419" s="19" t="s">
        <v>23</v>
      </c>
      <c r="E419" s="19" t="s">
        <v>24</v>
      </c>
      <c r="F419" s="20">
        <v>3.223942223E7</v>
      </c>
      <c r="G419" s="20">
        <v>4016870.33</v>
      </c>
      <c r="H419" s="46">
        <v>0.0</v>
      </c>
      <c r="I419" s="47" t="str">
        <f t="shared" si="4"/>
        <v>#REF!</v>
      </c>
      <c r="J419" s="47" t="str">
        <f t="shared" si="5"/>
        <v>#REF!</v>
      </c>
      <c r="K419" s="47" t="str">
        <f t="shared" si="6"/>
        <v>#REF!</v>
      </c>
      <c r="L419" s="47" t="str">
        <f t="shared" si="7"/>
        <v>#REF!</v>
      </c>
      <c r="M419" s="49" t="str">
        <f t="shared" si="8"/>
        <v>#REF!</v>
      </c>
      <c r="N419" s="49" t="str">
        <f t="shared" si="9"/>
        <v>#REF!</v>
      </c>
      <c r="O419" s="49" t="str">
        <f t="shared" si="10"/>
        <v>#REF!</v>
      </c>
      <c r="P419" s="51" t="str">
        <f t="shared" si="17"/>
        <v>#REF!</v>
      </c>
      <c r="Q419" s="51" t="str">
        <f t="shared" si="11"/>
        <v>#REF!</v>
      </c>
      <c r="R419" s="51" t="str">
        <f t="shared" si="12"/>
        <v>#REF!</v>
      </c>
      <c r="S419" s="51" t="str">
        <f t="shared" si="13"/>
        <v>#REF!</v>
      </c>
      <c r="T419" s="19"/>
      <c r="U419" s="19"/>
      <c r="V419" s="19"/>
      <c r="W419" s="19"/>
      <c r="X419" s="19"/>
      <c r="Y419" s="19"/>
      <c r="Z419" s="19"/>
    </row>
    <row r="420" ht="15.75" customHeight="1">
      <c r="A420" s="19" t="s">
        <v>146</v>
      </c>
      <c r="B420" s="19" t="s">
        <v>11</v>
      </c>
      <c r="C420" s="19" t="s">
        <v>147</v>
      </c>
      <c r="D420" s="19" t="s">
        <v>13</v>
      </c>
      <c r="E420" s="19" t="s">
        <v>14</v>
      </c>
      <c r="F420" s="20">
        <v>1.57529034E7</v>
      </c>
      <c r="G420" s="20">
        <v>6472755.61</v>
      </c>
      <c r="H420" s="46">
        <v>0.0</v>
      </c>
      <c r="I420" s="47" t="str">
        <f t="shared" si="4"/>
        <v>#REF!</v>
      </c>
      <c r="J420" s="47" t="str">
        <f t="shared" si="5"/>
        <v>#REF!</v>
      </c>
      <c r="K420" s="47" t="str">
        <f t="shared" si="6"/>
        <v>#REF!</v>
      </c>
      <c r="L420" s="47" t="str">
        <f t="shared" si="7"/>
        <v>#REF!</v>
      </c>
      <c r="M420" s="49" t="str">
        <f t="shared" si="8"/>
        <v>#REF!</v>
      </c>
      <c r="N420" s="49" t="str">
        <f t="shared" si="9"/>
        <v>#REF!</v>
      </c>
      <c r="O420" s="49" t="str">
        <f t="shared" si="10"/>
        <v>#REF!</v>
      </c>
      <c r="P420" s="51" t="str">
        <f t="shared" si="17"/>
        <v>#REF!</v>
      </c>
      <c r="Q420" s="51" t="str">
        <f t="shared" si="11"/>
        <v>#REF!</v>
      </c>
      <c r="R420" s="51" t="str">
        <f t="shared" si="12"/>
        <v>#REF!</v>
      </c>
      <c r="S420" s="51" t="str">
        <f t="shared" si="13"/>
        <v>#REF!</v>
      </c>
      <c r="T420" s="19"/>
      <c r="U420" s="19"/>
      <c r="V420" s="19"/>
      <c r="W420" s="19"/>
      <c r="X420" s="19"/>
      <c r="Y420" s="19"/>
      <c r="Z420" s="19"/>
    </row>
    <row r="421" ht="15.75" customHeight="1">
      <c r="A421" s="19" t="s">
        <v>146</v>
      </c>
      <c r="B421" s="19" t="s">
        <v>11</v>
      </c>
      <c r="C421" s="19" t="s">
        <v>147</v>
      </c>
      <c r="D421" s="19" t="s">
        <v>15</v>
      </c>
      <c r="E421" s="19" t="s">
        <v>16</v>
      </c>
      <c r="F421" s="20">
        <v>8147837.44</v>
      </c>
      <c r="G421" s="20">
        <v>3347888.27</v>
      </c>
      <c r="H421" s="46">
        <v>0.0</v>
      </c>
      <c r="I421" s="47" t="str">
        <f t="shared" si="4"/>
        <v>#REF!</v>
      </c>
      <c r="J421" s="47" t="str">
        <f t="shared" si="5"/>
        <v>#REF!</v>
      </c>
      <c r="K421" s="47" t="str">
        <f t="shared" si="6"/>
        <v>#REF!</v>
      </c>
      <c r="L421" s="47" t="str">
        <f t="shared" si="7"/>
        <v>#REF!</v>
      </c>
      <c r="M421" s="49" t="str">
        <f t="shared" si="8"/>
        <v>#REF!</v>
      </c>
      <c r="N421" s="49" t="str">
        <f t="shared" si="9"/>
        <v>#REF!</v>
      </c>
      <c r="O421" s="49" t="str">
        <f t="shared" si="10"/>
        <v>#REF!</v>
      </c>
      <c r="P421" s="51" t="str">
        <f t="shared" si="17"/>
        <v>#REF!</v>
      </c>
      <c r="Q421" s="51" t="str">
        <f t="shared" si="11"/>
        <v>#REF!</v>
      </c>
      <c r="R421" s="51" t="str">
        <f t="shared" si="12"/>
        <v>#REF!</v>
      </c>
      <c r="S421" s="51" t="str">
        <f t="shared" si="13"/>
        <v>#REF!</v>
      </c>
      <c r="T421" s="19"/>
      <c r="U421" s="19"/>
      <c r="V421" s="19"/>
      <c r="W421" s="19"/>
      <c r="X421" s="19"/>
      <c r="Y421" s="19"/>
      <c r="Z421" s="19"/>
    </row>
    <row r="422" ht="15.75" customHeight="1">
      <c r="A422" s="19" t="s">
        <v>146</v>
      </c>
      <c r="B422" s="19" t="s">
        <v>11</v>
      </c>
      <c r="C422" s="19" t="s">
        <v>147</v>
      </c>
      <c r="D422" s="19" t="s">
        <v>31</v>
      </c>
      <c r="E422" s="19" t="s">
        <v>32</v>
      </c>
      <c r="F422" s="20">
        <v>9731.25</v>
      </c>
      <c r="G422" s="20">
        <v>3998.5</v>
      </c>
      <c r="H422" s="46">
        <v>0.0</v>
      </c>
      <c r="I422" s="47" t="str">
        <f t="shared" si="4"/>
        <v>#REF!</v>
      </c>
      <c r="J422" s="47" t="str">
        <f t="shared" si="5"/>
        <v>#REF!</v>
      </c>
      <c r="K422" s="47" t="str">
        <f t="shared" si="6"/>
        <v>#REF!</v>
      </c>
      <c r="L422" s="47" t="str">
        <f t="shared" si="7"/>
        <v>#REF!</v>
      </c>
      <c r="M422" s="49" t="str">
        <f t="shared" si="8"/>
        <v>#REF!</v>
      </c>
      <c r="N422" s="49" t="str">
        <f t="shared" si="9"/>
        <v>#REF!</v>
      </c>
      <c r="O422" s="49" t="str">
        <f t="shared" si="10"/>
        <v>#REF!</v>
      </c>
      <c r="P422" s="51" t="str">
        <f t="shared" si="17"/>
        <v>#REF!</v>
      </c>
      <c r="Q422" s="51" t="str">
        <f t="shared" si="11"/>
        <v>#REF!</v>
      </c>
      <c r="R422" s="51" t="str">
        <f t="shared" si="12"/>
        <v>#REF!</v>
      </c>
      <c r="S422" s="51" t="str">
        <f t="shared" si="13"/>
        <v>#REF!</v>
      </c>
      <c r="T422" s="19"/>
      <c r="U422" s="19"/>
      <c r="V422" s="19"/>
      <c r="W422" s="19"/>
      <c r="X422" s="19"/>
      <c r="Y422" s="19"/>
      <c r="Z422" s="19"/>
    </row>
    <row r="423" ht="15.75" customHeight="1">
      <c r="A423" s="19" t="s">
        <v>146</v>
      </c>
      <c r="B423" s="19" t="s">
        <v>11</v>
      </c>
      <c r="C423" s="19" t="s">
        <v>147</v>
      </c>
      <c r="D423" s="19" t="s">
        <v>33</v>
      </c>
      <c r="E423" s="19" t="s">
        <v>34</v>
      </c>
      <c r="F423" s="20">
        <v>24054.17</v>
      </c>
      <c r="G423" s="20">
        <v>9883.68</v>
      </c>
      <c r="H423" s="46">
        <v>0.0</v>
      </c>
      <c r="I423" s="47" t="str">
        <f t="shared" si="4"/>
        <v>#REF!</v>
      </c>
      <c r="J423" s="47" t="str">
        <f t="shared" si="5"/>
        <v>#REF!</v>
      </c>
      <c r="K423" s="47" t="str">
        <f t="shared" si="6"/>
        <v>#REF!</v>
      </c>
      <c r="L423" s="47" t="str">
        <f t="shared" si="7"/>
        <v>#REF!</v>
      </c>
      <c r="M423" s="49" t="str">
        <f t="shared" si="8"/>
        <v>#REF!</v>
      </c>
      <c r="N423" s="49" t="str">
        <f t="shared" si="9"/>
        <v>#REF!</v>
      </c>
      <c r="O423" s="49" t="str">
        <f t="shared" si="10"/>
        <v>#REF!</v>
      </c>
      <c r="P423" s="51" t="str">
        <f t="shared" si="17"/>
        <v>#REF!</v>
      </c>
      <c r="Q423" s="51" t="str">
        <f t="shared" si="11"/>
        <v>#REF!</v>
      </c>
      <c r="R423" s="51" t="str">
        <f t="shared" si="12"/>
        <v>#REF!</v>
      </c>
      <c r="S423" s="51" t="str">
        <f t="shared" si="13"/>
        <v>#REF!</v>
      </c>
      <c r="T423" s="19"/>
      <c r="U423" s="19"/>
      <c r="V423" s="19"/>
      <c r="W423" s="19"/>
      <c r="X423" s="19"/>
      <c r="Y423" s="19"/>
      <c r="Z423" s="19"/>
    </row>
    <row r="424" ht="15.75" customHeight="1">
      <c r="A424" s="19" t="s">
        <v>146</v>
      </c>
      <c r="B424" s="19" t="s">
        <v>11</v>
      </c>
      <c r="C424" s="19" t="s">
        <v>147</v>
      </c>
      <c r="D424" s="19" t="s">
        <v>148</v>
      </c>
      <c r="E424" s="19" t="s">
        <v>149</v>
      </c>
      <c r="F424" s="20">
        <v>6353.7</v>
      </c>
      <c r="G424" s="20">
        <v>2610.69</v>
      </c>
      <c r="H424" s="46">
        <v>0.0</v>
      </c>
      <c r="I424" s="47" t="str">
        <f t="shared" si="4"/>
        <v>#REF!</v>
      </c>
      <c r="J424" s="47" t="str">
        <f t="shared" si="5"/>
        <v>#REF!</v>
      </c>
      <c r="K424" s="47" t="str">
        <f t="shared" si="6"/>
        <v>#REF!</v>
      </c>
      <c r="L424" s="47" t="str">
        <f t="shared" si="7"/>
        <v>#REF!</v>
      </c>
      <c r="M424" s="49" t="str">
        <f t="shared" si="8"/>
        <v>#REF!</v>
      </c>
      <c r="N424" s="49" t="str">
        <f t="shared" si="9"/>
        <v>#REF!</v>
      </c>
      <c r="O424" s="49" t="str">
        <f t="shared" si="10"/>
        <v>#REF!</v>
      </c>
      <c r="P424" s="51" t="str">
        <f t="shared" si="17"/>
        <v>#REF!</v>
      </c>
      <c r="Q424" s="51" t="str">
        <f t="shared" si="11"/>
        <v>#REF!</v>
      </c>
      <c r="R424" s="51" t="str">
        <f t="shared" si="12"/>
        <v>#REF!</v>
      </c>
      <c r="S424" s="51" t="str">
        <f t="shared" si="13"/>
        <v>#REF!</v>
      </c>
      <c r="T424" s="19"/>
      <c r="U424" s="19"/>
      <c r="V424" s="19"/>
      <c r="W424" s="19"/>
      <c r="X424" s="19"/>
      <c r="Y424" s="19"/>
      <c r="Z424" s="19"/>
    </row>
    <row r="425" ht="15.75" customHeight="1">
      <c r="A425" s="19" t="s">
        <v>146</v>
      </c>
      <c r="B425" s="19" t="s">
        <v>11</v>
      </c>
      <c r="C425" s="19" t="s">
        <v>147</v>
      </c>
      <c r="D425" s="19" t="s">
        <v>64</v>
      </c>
      <c r="E425" s="19" t="s">
        <v>65</v>
      </c>
      <c r="F425" s="20">
        <v>1616061.54</v>
      </c>
      <c r="G425" s="20">
        <v>664028.15</v>
      </c>
      <c r="H425" s="46">
        <v>0.0</v>
      </c>
      <c r="I425" s="47" t="str">
        <f t="shared" si="4"/>
        <v>#REF!</v>
      </c>
      <c r="J425" s="47" t="str">
        <f t="shared" si="5"/>
        <v>#REF!</v>
      </c>
      <c r="K425" s="47" t="str">
        <f t="shared" si="6"/>
        <v>#REF!</v>
      </c>
      <c r="L425" s="47" t="str">
        <f t="shared" si="7"/>
        <v>#REF!</v>
      </c>
      <c r="M425" s="49" t="str">
        <f t="shared" si="8"/>
        <v>#REF!</v>
      </c>
      <c r="N425" s="49" t="str">
        <f t="shared" si="9"/>
        <v>#REF!</v>
      </c>
      <c r="O425" s="49" t="str">
        <f t="shared" si="10"/>
        <v>#REF!</v>
      </c>
      <c r="P425" s="51" t="str">
        <f t="shared" si="17"/>
        <v>#REF!</v>
      </c>
      <c r="Q425" s="51" t="str">
        <f t="shared" si="11"/>
        <v>#REF!</v>
      </c>
      <c r="R425" s="51" t="str">
        <f t="shared" si="12"/>
        <v>#REF!</v>
      </c>
      <c r="S425" s="51" t="str">
        <f t="shared" si="13"/>
        <v>#REF!</v>
      </c>
      <c r="T425" s="19"/>
      <c r="U425" s="19"/>
      <c r="V425" s="19"/>
      <c r="W425" s="19"/>
      <c r="X425" s="19"/>
      <c r="Y425" s="19"/>
      <c r="Z425" s="19"/>
    </row>
    <row r="426" ht="15.75" customHeight="1">
      <c r="A426" s="19" t="s">
        <v>146</v>
      </c>
      <c r="B426" s="19" t="s">
        <v>11</v>
      </c>
      <c r="C426" s="19" t="s">
        <v>147</v>
      </c>
      <c r="D426" s="19" t="s">
        <v>17</v>
      </c>
      <c r="E426" s="19" t="s">
        <v>18</v>
      </c>
      <c r="F426" s="20">
        <v>207432.14</v>
      </c>
      <c r="G426" s="20">
        <v>85232.39</v>
      </c>
      <c r="H426" s="46">
        <v>0.0</v>
      </c>
      <c r="I426" s="47" t="str">
        <f t="shared" si="4"/>
        <v>#REF!</v>
      </c>
      <c r="J426" s="47" t="str">
        <f t="shared" si="5"/>
        <v>#REF!</v>
      </c>
      <c r="K426" s="47" t="str">
        <f t="shared" si="6"/>
        <v>#REF!</v>
      </c>
      <c r="L426" s="47" t="str">
        <f t="shared" si="7"/>
        <v>#REF!</v>
      </c>
      <c r="M426" s="49" t="str">
        <f t="shared" si="8"/>
        <v>#REF!</v>
      </c>
      <c r="N426" s="49" t="str">
        <f t="shared" si="9"/>
        <v>#REF!</v>
      </c>
      <c r="O426" s="49" t="str">
        <f t="shared" si="10"/>
        <v>#REF!</v>
      </c>
      <c r="P426" s="51" t="str">
        <f t="shared" si="17"/>
        <v>#REF!</v>
      </c>
      <c r="Q426" s="51" t="str">
        <f t="shared" si="11"/>
        <v>#REF!</v>
      </c>
      <c r="R426" s="51" t="str">
        <f t="shared" si="12"/>
        <v>#REF!</v>
      </c>
      <c r="S426" s="51" t="str">
        <f t="shared" si="13"/>
        <v>#REF!</v>
      </c>
      <c r="T426" s="19"/>
      <c r="U426" s="19"/>
      <c r="V426" s="19"/>
      <c r="W426" s="19"/>
      <c r="X426" s="19"/>
      <c r="Y426" s="19"/>
      <c r="Z426" s="19"/>
    </row>
    <row r="427" ht="15.75" customHeight="1">
      <c r="A427" s="19" t="s">
        <v>146</v>
      </c>
      <c r="B427" s="19" t="s">
        <v>11</v>
      </c>
      <c r="C427" s="19" t="s">
        <v>147</v>
      </c>
      <c r="D427" s="19" t="s">
        <v>19</v>
      </c>
      <c r="E427" s="19" t="s">
        <v>20</v>
      </c>
      <c r="F427" s="20">
        <v>0.0</v>
      </c>
      <c r="G427" s="20">
        <v>0.0</v>
      </c>
      <c r="H427" s="46">
        <v>0.0</v>
      </c>
      <c r="I427" s="47" t="str">
        <f t="shared" si="4"/>
        <v>#REF!</v>
      </c>
      <c r="J427" s="47" t="str">
        <f t="shared" si="5"/>
        <v>#REF!</v>
      </c>
      <c r="K427" s="47" t="str">
        <f t="shared" si="6"/>
        <v>#REF!</v>
      </c>
      <c r="L427" s="47" t="str">
        <f t="shared" si="7"/>
        <v>#REF!</v>
      </c>
      <c r="M427" s="49" t="str">
        <f t="shared" si="8"/>
        <v>#REF!</v>
      </c>
      <c r="N427" s="49" t="str">
        <f t="shared" si="9"/>
        <v>#REF!</v>
      </c>
      <c r="O427" s="49" t="str">
        <f t="shared" si="10"/>
        <v>#REF!</v>
      </c>
      <c r="P427" s="51" t="str">
        <f t="shared" si="17"/>
        <v>#REF!</v>
      </c>
      <c r="Q427" s="51" t="str">
        <f t="shared" si="11"/>
        <v>#REF!</v>
      </c>
      <c r="R427" s="51" t="str">
        <f t="shared" si="12"/>
        <v>#REF!</v>
      </c>
      <c r="S427" s="51" t="str">
        <f t="shared" si="13"/>
        <v>#REF!</v>
      </c>
      <c r="T427" s="19"/>
      <c r="U427" s="19"/>
      <c r="V427" s="19"/>
      <c r="W427" s="19"/>
      <c r="X427" s="19"/>
      <c r="Y427" s="19"/>
      <c r="Z427" s="19"/>
    </row>
    <row r="428" ht="15.75" customHeight="1">
      <c r="A428" s="19" t="s">
        <v>146</v>
      </c>
      <c r="B428" s="19" t="s">
        <v>11</v>
      </c>
      <c r="C428" s="19" t="s">
        <v>147</v>
      </c>
      <c r="D428" s="19" t="s">
        <v>21</v>
      </c>
      <c r="E428" s="19" t="s">
        <v>22</v>
      </c>
      <c r="F428" s="20">
        <v>235512.11</v>
      </c>
      <c r="G428" s="20">
        <v>96770.25</v>
      </c>
      <c r="H428" s="46">
        <v>0.0</v>
      </c>
      <c r="I428" s="47" t="str">
        <f t="shared" si="4"/>
        <v>#REF!</v>
      </c>
      <c r="J428" s="47" t="str">
        <f t="shared" si="5"/>
        <v>#REF!</v>
      </c>
      <c r="K428" s="47" t="str">
        <f t="shared" si="6"/>
        <v>#REF!</v>
      </c>
      <c r="L428" s="47" t="str">
        <f t="shared" si="7"/>
        <v>#REF!</v>
      </c>
      <c r="M428" s="49" t="str">
        <f t="shared" si="8"/>
        <v>#REF!</v>
      </c>
      <c r="N428" s="49" t="str">
        <f t="shared" si="9"/>
        <v>#REF!</v>
      </c>
      <c r="O428" s="49" t="str">
        <f t="shared" si="10"/>
        <v>#REF!</v>
      </c>
      <c r="P428" s="51" t="str">
        <f t="shared" si="17"/>
        <v>#REF!</v>
      </c>
      <c r="Q428" s="51" t="str">
        <f t="shared" si="11"/>
        <v>#REF!</v>
      </c>
      <c r="R428" s="51" t="str">
        <f t="shared" si="12"/>
        <v>#REF!</v>
      </c>
      <c r="S428" s="51" t="str">
        <f t="shared" si="13"/>
        <v>#REF!</v>
      </c>
      <c r="T428" s="19"/>
      <c r="U428" s="19"/>
      <c r="V428" s="19"/>
      <c r="W428" s="19"/>
      <c r="X428" s="19"/>
      <c r="Y428" s="19"/>
      <c r="Z428" s="19"/>
    </row>
    <row r="429" ht="15.75" customHeight="1">
      <c r="A429" s="19" t="s">
        <v>146</v>
      </c>
      <c r="B429" s="19" t="s">
        <v>11</v>
      </c>
      <c r="C429" s="19" t="s">
        <v>147</v>
      </c>
      <c r="D429" s="19" t="s">
        <v>39</v>
      </c>
      <c r="E429" s="19" t="s">
        <v>40</v>
      </c>
      <c r="F429" s="20">
        <v>1.733093725E7</v>
      </c>
      <c r="G429" s="20">
        <v>7121158.46</v>
      </c>
      <c r="H429" s="46">
        <v>0.0</v>
      </c>
      <c r="I429" s="47" t="str">
        <f t="shared" si="4"/>
        <v>#REF!</v>
      </c>
      <c r="J429" s="47" t="str">
        <f t="shared" si="5"/>
        <v>#REF!</v>
      </c>
      <c r="K429" s="47" t="str">
        <f t="shared" si="6"/>
        <v>#REF!</v>
      </c>
      <c r="L429" s="47" t="str">
        <f t="shared" si="7"/>
        <v>#REF!</v>
      </c>
      <c r="M429" s="49" t="str">
        <f t="shared" si="8"/>
        <v>#REF!</v>
      </c>
      <c r="N429" s="49" t="str">
        <f t="shared" si="9"/>
        <v>#REF!</v>
      </c>
      <c r="O429" s="49" t="str">
        <f t="shared" si="10"/>
        <v>#REF!</v>
      </c>
      <c r="P429" s="51" t="str">
        <f t="shared" si="17"/>
        <v>#REF!</v>
      </c>
      <c r="Q429" s="51" t="str">
        <f t="shared" si="11"/>
        <v>#REF!</v>
      </c>
      <c r="R429" s="51" t="str">
        <f t="shared" si="12"/>
        <v>#REF!</v>
      </c>
      <c r="S429" s="51" t="str">
        <f t="shared" si="13"/>
        <v>#REF!</v>
      </c>
      <c r="T429" s="19"/>
      <c r="U429" s="19"/>
      <c r="V429" s="19"/>
      <c r="W429" s="19"/>
      <c r="X429" s="19"/>
      <c r="Y429" s="19"/>
      <c r="Z429" s="19"/>
    </row>
    <row r="430" ht="15.75" customHeight="1">
      <c r="A430" s="19" t="s">
        <v>150</v>
      </c>
      <c r="B430" s="19" t="s">
        <v>11</v>
      </c>
      <c r="C430" s="19" t="s">
        <v>151</v>
      </c>
      <c r="D430" s="19" t="s">
        <v>13</v>
      </c>
      <c r="E430" s="19" t="s">
        <v>14</v>
      </c>
      <c r="F430" s="20">
        <v>7.547172826E7</v>
      </c>
      <c r="G430" s="20">
        <v>6593005.04</v>
      </c>
      <c r="H430" s="46">
        <v>0.0</v>
      </c>
      <c r="I430" s="47" t="str">
        <f t="shared" si="4"/>
        <v>#REF!</v>
      </c>
      <c r="J430" s="47" t="str">
        <f t="shared" si="5"/>
        <v>#REF!</v>
      </c>
      <c r="K430" s="47" t="str">
        <f t="shared" si="6"/>
        <v>#REF!</v>
      </c>
      <c r="L430" s="47" t="str">
        <f t="shared" si="7"/>
        <v>#REF!</v>
      </c>
      <c r="M430" s="49" t="str">
        <f t="shared" si="8"/>
        <v>#REF!</v>
      </c>
      <c r="N430" s="49" t="str">
        <f t="shared" si="9"/>
        <v>#REF!</v>
      </c>
      <c r="O430" s="49" t="str">
        <f t="shared" si="10"/>
        <v>#REF!</v>
      </c>
      <c r="P430" s="51" t="str">
        <f t="shared" si="17"/>
        <v>#REF!</v>
      </c>
      <c r="Q430" s="51" t="str">
        <f t="shared" si="11"/>
        <v>#REF!</v>
      </c>
      <c r="R430" s="51" t="str">
        <f t="shared" si="12"/>
        <v>#REF!</v>
      </c>
      <c r="S430" s="51" t="str">
        <f t="shared" si="13"/>
        <v>#REF!</v>
      </c>
      <c r="T430" s="19"/>
      <c r="U430" s="19"/>
      <c r="V430" s="19"/>
      <c r="W430" s="19"/>
      <c r="X430" s="19"/>
      <c r="Y430" s="19"/>
      <c r="Z430" s="19"/>
    </row>
    <row r="431" ht="15.75" customHeight="1">
      <c r="A431" s="19" t="s">
        <v>150</v>
      </c>
      <c r="B431" s="19" t="s">
        <v>11</v>
      </c>
      <c r="C431" s="19" t="s">
        <v>151</v>
      </c>
      <c r="D431" s="19" t="s">
        <v>17</v>
      </c>
      <c r="E431" s="19" t="s">
        <v>18</v>
      </c>
      <c r="F431" s="20">
        <v>638113.27</v>
      </c>
      <c r="G431" s="20">
        <v>55743.84</v>
      </c>
      <c r="H431" s="46">
        <v>0.0</v>
      </c>
      <c r="I431" s="47" t="str">
        <f t="shared" si="4"/>
        <v>#REF!</v>
      </c>
      <c r="J431" s="47" t="str">
        <f t="shared" si="5"/>
        <v>#REF!</v>
      </c>
      <c r="K431" s="47" t="str">
        <f t="shared" si="6"/>
        <v>#REF!</v>
      </c>
      <c r="L431" s="47" t="str">
        <f t="shared" si="7"/>
        <v>#REF!</v>
      </c>
      <c r="M431" s="49" t="str">
        <f t="shared" si="8"/>
        <v>#REF!</v>
      </c>
      <c r="N431" s="49" t="str">
        <f t="shared" si="9"/>
        <v>#REF!</v>
      </c>
      <c r="O431" s="49" t="str">
        <f t="shared" si="10"/>
        <v>#REF!</v>
      </c>
      <c r="P431" s="51" t="str">
        <f t="shared" si="17"/>
        <v>#REF!</v>
      </c>
      <c r="Q431" s="51" t="str">
        <f t="shared" si="11"/>
        <v>#REF!</v>
      </c>
      <c r="R431" s="51" t="str">
        <f t="shared" si="12"/>
        <v>#REF!</v>
      </c>
      <c r="S431" s="51" t="str">
        <f t="shared" si="13"/>
        <v>#REF!</v>
      </c>
      <c r="T431" s="19"/>
      <c r="U431" s="19"/>
      <c r="V431" s="19"/>
      <c r="W431" s="19"/>
      <c r="X431" s="19"/>
      <c r="Y431" s="19"/>
      <c r="Z431" s="19"/>
    </row>
    <row r="432" ht="15.75" customHeight="1">
      <c r="A432" s="19" t="s">
        <v>150</v>
      </c>
      <c r="B432" s="19" t="s">
        <v>11</v>
      </c>
      <c r="C432" s="19" t="s">
        <v>151</v>
      </c>
      <c r="D432" s="19" t="s">
        <v>19</v>
      </c>
      <c r="E432" s="19" t="s">
        <v>20</v>
      </c>
      <c r="F432" s="20">
        <v>0.0</v>
      </c>
      <c r="G432" s="20">
        <v>0.0</v>
      </c>
      <c r="H432" s="46">
        <v>0.0</v>
      </c>
      <c r="I432" s="47" t="str">
        <f t="shared" si="4"/>
        <v>#REF!</v>
      </c>
      <c r="J432" s="47" t="str">
        <f t="shared" si="5"/>
        <v>#REF!</v>
      </c>
      <c r="K432" s="47" t="str">
        <f t="shared" si="6"/>
        <v>#REF!</v>
      </c>
      <c r="L432" s="47" t="str">
        <f t="shared" si="7"/>
        <v>#REF!</v>
      </c>
      <c r="M432" s="49" t="str">
        <f t="shared" si="8"/>
        <v>#REF!</v>
      </c>
      <c r="N432" s="49" t="str">
        <f t="shared" si="9"/>
        <v>#REF!</v>
      </c>
      <c r="O432" s="49" t="str">
        <f t="shared" si="10"/>
        <v>#REF!</v>
      </c>
      <c r="P432" s="51" t="str">
        <f t="shared" si="17"/>
        <v>#REF!</v>
      </c>
      <c r="Q432" s="51" t="str">
        <f t="shared" si="11"/>
        <v>#REF!</v>
      </c>
      <c r="R432" s="51" t="str">
        <f t="shared" si="12"/>
        <v>#REF!</v>
      </c>
      <c r="S432" s="51" t="str">
        <f t="shared" si="13"/>
        <v>#REF!</v>
      </c>
      <c r="T432" s="19"/>
      <c r="U432" s="19"/>
      <c r="V432" s="19"/>
      <c r="W432" s="19"/>
      <c r="X432" s="19"/>
      <c r="Y432" s="19"/>
      <c r="Z432" s="19"/>
    </row>
    <row r="433" ht="15.75" customHeight="1">
      <c r="A433" s="19" t="s">
        <v>150</v>
      </c>
      <c r="B433" s="19" t="s">
        <v>11</v>
      </c>
      <c r="C433" s="19" t="s">
        <v>151</v>
      </c>
      <c r="D433" s="19" t="s">
        <v>21</v>
      </c>
      <c r="E433" s="19" t="s">
        <v>22</v>
      </c>
      <c r="F433" s="20">
        <v>542646.47</v>
      </c>
      <c r="G433" s="20">
        <v>47404.12</v>
      </c>
      <c r="H433" s="46">
        <v>0.0</v>
      </c>
      <c r="I433" s="47" t="str">
        <f t="shared" si="4"/>
        <v>#REF!</v>
      </c>
      <c r="J433" s="47" t="str">
        <f t="shared" si="5"/>
        <v>#REF!</v>
      </c>
      <c r="K433" s="47" t="str">
        <f t="shared" si="6"/>
        <v>#REF!</v>
      </c>
      <c r="L433" s="47" t="str">
        <f t="shared" si="7"/>
        <v>#REF!</v>
      </c>
      <c r="M433" s="49" t="str">
        <f t="shared" si="8"/>
        <v>#REF!</v>
      </c>
      <c r="N433" s="49" t="str">
        <f t="shared" si="9"/>
        <v>#REF!</v>
      </c>
      <c r="O433" s="49" t="str">
        <f t="shared" si="10"/>
        <v>#REF!</v>
      </c>
      <c r="P433" s="51" t="str">
        <f t="shared" si="17"/>
        <v>#REF!</v>
      </c>
      <c r="Q433" s="51" t="str">
        <f t="shared" si="11"/>
        <v>#REF!</v>
      </c>
      <c r="R433" s="51" t="str">
        <f t="shared" si="12"/>
        <v>#REF!</v>
      </c>
      <c r="S433" s="51" t="str">
        <f t="shared" si="13"/>
        <v>#REF!</v>
      </c>
      <c r="T433" s="19"/>
      <c r="U433" s="19"/>
      <c r="V433" s="19"/>
      <c r="W433" s="19"/>
      <c r="X433" s="19"/>
      <c r="Y433" s="19"/>
      <c r="Z433" s="19"/>
    </row>
    <row r="434" ht="15.75" customHeight="1">
      <c r="A434" s="19" t="s">
        <v>152</v>
      </c>
      <c r="B434" s="19" t="s">
        <v>11</v>
      </c>
      <c r="C434" s="19" t="s">
        <v>153</v>
      </c>
      <c r="D434" s="19" t="s">
        <v>13</v>
      </c>
      <c r="E434" s="19" t="s">
        <v>14</v>
      </c>
      <c r="F434" s="20">
        <v>7389118.14</v>
      </c>
      <c r="G434" s="20">
        <v>8320176.62</v>
      </c>
      <c r="H434" s="46">
        <v>0.0</v>
      </c>
      <c r="I434" s="47" t="str">
        <f t="shared" si="4"/>
        <v>#REF!</v>
      </c>
      <c r="J434" s="47" t="str">
        <f t="shared" si="5"/>
        <v>#REF!</v>
      </c>
      <c r="K434" s="47" t="str">
        <f t="shared" si="6"/>
        <v>#REF!</v>
      </c>
      <c r="L434" s="47" t="str">
        <f t="shared" si="7"/>
        <v>#REF!</v>
      </c>
      <c r="M434" s="49" t="str">
        <f t="shared" si="8"/>
        <v>#REF!</v>
      </c>
      <c r="N434" s="49" t="str">
        <f t="shared" si="9"/>
        <v>#REF!</v>
      </c>
      <c r="O434" s="49" t="str">
        <f t="shared" si="10"/>
        <v>#REF!</v>
      </c>
      <c r="P434" s="51" t="str">
        <f t="shared" si="17"/>
        <v>#REF!</v>
      </c>
      <c r="Q434" s="51" t="str">
        <f t="shared" si="11"/>
        <v>#REF!</v>
      </c>
      <c r="R434" s="51" t="str">
        <f t="shared" si="12"/>
        <v>#REF!</v>
      </c>
      <c r="S434" s="51" t="str">
        <f t="shared" si="13"/>
        <v>#REF!</v>
      </c>
      <c r="T434" s="19"/>
      <c r="U434" s="19"/>
      <c r="V434" s="19"/>
      <c r="W434" s="19"/>
      <c r="X434" s="19"/>
      <c r="Y434" s="19"/>
      <c r="Z434" s="19"/>
    </row>
    <row r="435" ht="15.75" customHeight="1">
      <c r="A435" s="19" t="s">
        <v>152</v>
      </c>
      <c r="B435" s="19" t="s">
        <v>11</v>
      </c>
      <c r="C435" s="19" t="s">
        <v>153</v>
      </c>
      <c r="D435" s="19" t="s">
        <v>15</v>
      </c>
      <c r="E435" s="19" t="s">
        <v>16</v>
      </c>
      <c r="F435" s="20">
        <v>3888638.47</v>
      </c>
      <c r="G435" s="20">
        <v>4378622.47</v>
      </c>
      <c r="H435" s="46">
        <v>0.0</v>
      </c>
      <c r="I435" s="47" t="str">
        <f t="shared" si="4"/>
        <v>#REF!</v>
      </c>
      <c r="J435" s="47" t="str">
        <f t="shared" si="5"/>
        <v>#REF!</v>
      </c>
      <c r="K435" s="47" t="str">
        <f t="shared" si="6"/>
        <v>#REF!</v>
      </c>
      <c r="L435" s="47" t="str">
        <f t="shared" si="7"/>
        <v>#REF!</v>
      </c>
      <c r="M435" s="49" t="str">
        <f t="shared" si="8"/>
        <v>#REF!</v>
      </c>
      <c r="N435" s="49" t="str">
        <f t="shared" si="9"/>
        <v>#REF!</v>
      </c>
      <c r="O435" s="49" t="str">
        <f t="shared" si="10"/>
        <v>#REF!</v>
      </c>
      <c r="P435" s="51" t="str">
        <f t="shared" si="17"/>
        <v>#REF!</v>
      </c>
      <c r="Q435" s="51" t="str">
        <f t="shared" si="11"/>
        <v>#REF!</v>
      </c>
      <c r="R435" s="51" t="str">
        <f t="shared" si="12"/>
        <v>#REF!</v>
      </c>
      <c r="S435" s="51" t="str">
        <f t="shared" si="13"/>
        <v>#REF!</v>
      </c>
      <c r="T435" s="19"/>
      <c r="U435" s="19"/>
      <c r="V435" s="19"/>
      <c r="W435" s="19"/>
      <c r="X435" s="19"/>
      <c r="Y435" s="19"/>
      <c r="Z435" s="19"/>
    </row>
    <row r="436" ht="15.75" customHeight="1">
      <c r="A436" s="19" t="s">
        <v>152</v>
      </c>
      <c r="B436" s="19" t="s">
        <v>11</v>
      </c>
      <c r="C436" s="19" t="s">
        <v>153</v>
      </c>
      <c r="D436" s="19" t="s">
        <v>31</v>
      </c>
      <c r="E436" s="19" t="s">
        <v>32</v>
      </c>
      <c r="F436" s="20">
        <v>0.0</v>
      </c>
      <c r="G436" s="20">
        <v>0.0</v>
      </c>
      <c r="H436" s="46">
        <v>0.0</v>
      </c>
      <c r="I436" s="47" t="str">
        <f t="shared" si="4"/>
        <v>#REF!</v>
      </c>
      <c r="J436" s="47" t="str">
        <f t="shared" si="5"/>
        <v>#REF!</v>
      </c>
      <c r="K436" s="47" t="str">
        <f t="shared" si="6"/>
        <v>#REF!</v>
      </c>
      <c r="L436" s="47" t="str">
        <f t="shared" si="7"/>
        <v>#REF!</v>
      </c>
      <c r="M436" s="49" t="str">
        <f t="shared" si="8"/>
        <v>#REF!</v>
      </c>
      <c r="N436" s="49" t="str">
        <f t="shared" si="9"/>
        <v>#REF!</v>
      </c>
      <c r="O436" s="49" t="str">
        <f t="shared" si="10"/>
        <v>#REF!</v>
      </c>
      <c r="P436" s="51" t="str">
        <f t="shared" si="17"/>
        <v>#REF!</v>
      </c>
      <c r="Q436" s="51" t="str">
        <f t="shared" si="11"/>
        <v>#REF!</v>
      </c>
      <c r="R436" s="51" t="str">
        <f t="shared" si="12"/>
        <v>#REF!</v>
      </c>
      <c r="S436" s="51" t="str">
        <f t="shared" si="13"/>
        <v>#REF!</v>
      </c>
      <c r="T436" s="19"/>
      <c r="U436" s="19"/>
      <c r="V436" s="19"/>
      <c r="W436" s="19"/>
      <c r="X436" s="19"/>
      <c r="Y436" s="19"/>
      <c r="Z436" s="19"/>
    </row>
    <row r="437" ht="15.75" customHeight="1">
      <c r="A437" s="19" t="s">
        <v>152</v>
      </c>
      <c r="B437" s="19" t="s">
        <v>11</v>
      </c>
      <c r="C437" s="19" t="s">
        <v>153</v>
      </c>
      <c r="D437" s="19" t="s">
        <v>33</v>
      </c>
      <c r="E437" s="19" t="s">
        <v>34</v>
      </c>
      <c r="F437" s="20">
        <v>17129.48</v>
      </c>
      <c r="G437" s="20">
        <v>19287.86</v>
      </c>
      <c r="H437" s="46">
        <v>0.0</v>
      </c>
      <c r="I437" s="47" t="str">
        <f t="shared" si="4"/>
        <v>#REF!</v>
      </c>
      <c r="J437" s="47" t="str">
        <f t="shared" si="5"/>
        <v>#REF!</v>
      </c>
      <c r="K437" s="47" t="str">
        <f t="shared" si="6"/>
        <v>#REF!</v>
      </c>
      <c r="L437" s="47" t="str">
        <f t="shared" si="7"/>
        <v>#REF!</v>
      </c>
      <c r="M437" s="49" t="str">
        <f t="shared" si="8"/>
        <v>#REF!</v>
      </c>
      <c r="N437" s="49" t="str">
        <f t="shared" si="9"/>
        <v>#REF!</v>
      </c>
      <c r="O437" s="49" t="str">
        <f t="shared" si="10"/>
        <v>#REF!</v>
      </c>
      <c r="P437" s="51" t="str">
        <f t="shared" si="17"/>
        <v>#REF!</v>
      </c>
      <c r="Q437" s="51" t="str">
        <f t="shared" si="11"/>
        <v>#REF!</v>
      </c>
      <c r="R437" s="51" t="str">
        <f t="shared" si="12"/>
        <v>#REF!</v>
      </c>
      <c r="S437" s="51" t="str">
        <f t="shared" si="13"/>
        <v>#REF!</v>
      </c>
      <c r="T437" s="19"/>
      <c r="U437" s="19"/>
      <c r="V437" s="19"/>
      <c r="W437" s="19"/>
      <c r="X437" s="19"/>
      <c r="Y437" s="19"/>
      <c r="Z437" s="19"/>
    </row>
    <row r="438" ht="15.75" customHeight="1">
      <c r="A438" s="19" t="s">
        <v>152</v>
      </c>
      <c r="B438" s="19" t="s">
        <v>11</v>
      </c>
      <c r="C438" s="19" t="s">
        <v>153</v>
      </c>
      <c r="D438" s="19" t="s">
        <v>64</v>
      </c>
      <c r="E438" s="19" t="s">
        <v>65</v>
      </c>
      <c r="F438" s="20">
        <v>27717.71</v>
      </c>
      <c r="G438" s="20">
        <v>31210.25</v>
      </c>
      <c r="H438" s="46">
        <v>0.0</v>
      </c>
      <c r="I438" s="47" t="str">
        <f t="shared" si="4"/>
        <v>#REF!</v>
      </c>
      <c r="J438" s="47" t="str">
        <f t="shared" si="5"/>
        <v>#REF!</v>
      </c>
      <c r="K438" s="47" t="str">
        <f t="shared" si="6"/>
        <v>#REF!</v>
      </c>
      <c r="L438" s="47" t="str">
        <f t="shared" si="7"/>
        <v>#REF!</v>
      </c>
      <c r="M438" s="49" t="str">
        <f t="shared" si="8"/>
        <v>#REF!</v>
      </c>
      <c r="N438" s="49" t="str">
        <f t="shared" si="9"/>
        <v>#REF!</v>
      </c>
      <c r="O438" s="49" t="str">
        <f t="shared" si="10"/>
        <v>#REF!</v>
      </c>
      <c r="P438" s="51" t="str">
        <f t="shared" si="17"/>
        <v>#REF!</v>
      </c>
      <c r="Q438" s="51" t="str">
        <f t="shared" si="11"/>
        <v>#REF!</v>
      </c>
      <c r="R438" s="51" t="str">
        <f t="shared" si="12"/>
        <v>#REF!</v>
      </c>
      <c r="S438" s="51" t="str">
        <f t="shared" si="13"/>
        <v>#REF!</v>
      </c>
      <c r="T438" s="19"/>
      <c r="U438" s="19"/>
      <c r="V438" s="19"/>
      <c r="W438" s="19"/>
      <c r="X438" s="19"/>
      <c r="Y438" s="19"/>
      <c r="Z438" s="19"/>
    </row>
    <row r="439" ht="15.75" customHeight="1">
      <c r="A439" s="19" t="s">
        <v>152</v>
      </c>
      <c r="B439" s="19" t="s">
        <v>11</v>
      </c>
      <c r="C439" s="19" t="s">
        <v>153</v>
      </c>
      <c r="D439" s="19" t="s">
        <v>17</v>
      </c>
      <c r="E439" s="19" t="s">
        <v>18</v>
      </c>
      <c r="F439" s="20">
        <v>94970.45</v>
      </c>
      <c r="G439" s="20">
        <v>106937.1</v>
      </c>
      <c r="H439" s="46">
        <v>0.0</v>
      </c>
      <c r="I439" s="47" t="str">
        <f t="shared" si="4"/>
        <v>#REF!</v>
      </c>
      <c r="J439" s="47" t="str">
        <f t="shared" si="5"/>
        <v>#REF!</v>
      </c>
      <c r="K439" s="47" t="str">
        <f t="shared" si="6"/>
        <v>#REF!</v>
      </c>
      <c r="L439" s="47" t="str">
        <f t="shared" si="7"/>
        <v>#REF!</v>
      </c>
      <c r="M439" s="49" t="str">
        <f t="shared" si="8"/>
        <v>#REF!</v>
      </c>
      <c r="N439" s="49" t="str">
        <f t="shared" si="9"/>
        <v>#REF!</v>
      </c>
      <c r="O439" s="49" t="str">
        <f t="shared" si="10"/>
        <v>#REF!</v>
      </c>
      <c r="P439" s="51" t="str">
        <f t="shared" si="17"/>
        <v>#REF!</v>
      </c>
      <c r="Q439" s="51" t="str">
        <f t="shared" si="11"/>
        <v>#REF!</v>
      </c>
      <c r="R439" s="51" t="str">
        <f t="shared" si="12"/>
        <v>#REF!</v>
      </c>
      <c r="S439" s="51" t="str">
        <f t="shared" si="13"/>
        <v>#REF!</v>
      </c>
      <c r="T439" s="19"/>
      <c r="U439" s="19"/>
      <c r="V439" s="19"/>
      <c r="W439" s="19"/>
      <c r="X439" s="19"/>
      <c r="Y439" s="19"/>
      <c r="Z439" s="19"/>
    </row>
    <row r="440" ht="15.75" customHeight="1">
      <c r="A440" s="19" t="s">
        <v>152</v>
      </c>
      <c r="B440" s="19" t="s">
        <v>11</v>
      </c>
      <c r="C440" s="19" t="s">
        <v>153</v>
      </c>
      <c r="D440" s="19" t="s">
        <v>19</v>
      </c>
      <c r="E440" s="19" t="s">
        <v>20</v>
      </c>
      <c r="F440" s="20">
        <v>84324.78</v>
      </c>
      <c r="G440" s="20">
        <v>94950.04</v>
      </c>
      <c r="H440" s="46">
        <v>0.0</v>
      </c>
      <c r="I440" s="47" t="str">
        <f t="shared" si="4"/>
        <v>#REF!</v>
      </c>
      <c r="J440" s="47" t="str">
        <f t="shared" si="5"/>
        <v>#REF!</v>
      </c>
      <c r="K440" s="47" t="str">
        <f t="shared" si="6"/>
        <v>#REF!</v>
      </c>
      <c r="L440" s="47" t="str">
        <f t="shared" si="7"/>
        <v>#REF!</v>
      </c>
      <c r="M440" s="49" t="str">
        <f t="shared" si="8"/>
        <v>#REF!</v>
      </c>
      <c r="N440" s="49" t="str">
        <f t="shared" si="9"/>
        <v>#REF!</v>
      </c>
      <c r="O440" s="49" t="str">
        <f t="shared" si="10"/>
        <v>#REF!</v>
      </c>
      <c r="P440" s="51" t="str">
        <f t="shared" si="17"/>
        <v>#REF!</v>
      </c>
      <c r="Q440" s="51" t="str">
        <f t="shared" si="11"/>
        <v>#REF!</v>
      </c>
      <c r="R440" s="51" t="str">
        <f t="shared" si="12"/>
        <v>#REF!</v>
      </c>
      <c r="S440" s="51" t="str">
        <f t="shared" si="13"/>
        <v>#REF!</v>
      </c>
      <c r="T440" s="19"/>
      <c r="U440" s="19"/>
      <c r="V440" s="19"/>
      <c r="W440" s="19"/>
      <c r="X440" s="19"/>
      <c r="Y440" s="19"/>
      <c r="Z440" s="19"/>
    </row>
    <row r="441" ht="15.75" customHeight="1">
      <c r="A441" s="19" t="s">
        <v>152</v>
      </c>
      <c r="B441" s="19" t="s">
        <v>11</v>
      </c>
      <c r="C441" s="19" t="s">
        <v>153</v>
      </c>
      <c r="D441" s="19" t="s">
        <v>21</v>
      </c>
      <c r="E441" s="19" t="s">
        <v>22</v>
      </c>
      <c r="F441" s="20">
        <v>16877.97</v>
      </c>
      <c r="G441" s="20">
        <v>19004.66</v>
      </c>
      <c r="H441" s="46">
        <v>0.0</v>
      </c>
      <c r="I441" s="47" t="str">
        <f t="shared" si="4"/>
        <v>#REF!</v>
      </c>
      <c r="J441" s="47" t="str">
        <f t="shared" si="5"/>
        <v>#REF!</v>
      </c>
      <c r="K441" s="47" t="str">
        <f t="shared" si="6"/>
        <v>#REF!</v>
      </c>
      <c r="L441" s="47" t="str">
        <f t="shared" si="7"/>
        <v>#REF!</v>
      </c>
      <c r="M441" s="49" t="str">
        <f t="shared" si="8"/>
        <v>#REF!</v>
      </c>
      <c r="N441" s="49" t="str">
        <f t="shared" si="9"/>
        <v>#REF!</v>
      </c>
      <c r="O441" s="49" t="str">
        <f t="shared" si="10"/>
        <v>#REF!</v>
      </c>
      <c r="P441" s="51" t="str">
        <f t="shared" si="17"/>
        <v>#REF!</v>
      </c>
      <c r="Q441" s="51" t="str">
        <f t="shared" si="11"/>
        <v>#REF!</v>
      </c>
      <c r="R441" s="51" t="str">
        <f t="shared" si="12"/>
        <v>#REF!</v>
      </c>
      <c r="S441" s="51" t="str">
        <f t="shared" si="13"/>
        <v>#REF!</v>
      </c>
      <c r="T441" s="19"/>
      <c r="U441" s="19"/>
      <c r="V441" s="19"/>
      <c r="W441" s="19"/>
      <c r="X441" s="19"/>
      <c r="Y441" s="19"/>
      <c r="Z441" s="19"/>
    </row>
    <row r="442" ht="15.75" customHeight="1">
      <c r="A442" s="19" t="s">
        <v>154</v>
      </c>
      <c r="B442" s="19" t="s">
        <v>11</v>
      </c>
      <c r="C442" s="19" t="s">
        <v>155</v>
      </c>
      <c r="D442" s="19" t="s">
        <v>13</v>
      </c>
      <c r="E442" s="19" t="s">
        <v>14</v>
      </c>
      <c r="F442" s="20">
        <v>4.458436245E7</v>
      </c>
      <c r="G442" s="20">
        <v>2552077.97</v>
      </c>
      <c r="H442" s="46">
        <v>0.0</v>
      </c>
      <c r="I442" s="47" t="str">
        <f t="shared" si="4"/>
        <v>#REF!</v>
      </c>
      <c r="J442" s="47" t="str">
        <f t="shared" si="5"/>
        <v>#REF!</v>
      </c>
      <c r="K442" s="47" t="str">
        <f t="shared" si="6"/>
        <v>#REF!</v>
      </c>
      <c r="L442" s="47" t="str">
        <f t="shared" si="7"/>
        <v>#REF!</v>
      </c>
      <c r="M442" s="49" t="str">
        <f t="shared" si="8"/>
        <v>#REF!</v>
      </c>
      <c r="N442" s="49" t="str">
        <f t="shared" si="9"/>
        <v>#REF!</v>
      </c>
      <c r="O442" s="49" t="str">
        <f t="shared" si="10"/>
        <v>#REF!</v>
      </c>
      <c r="P442" s="51" t="str">
        <f t="shared" si="17"/>
        <v>#REF!</v>
      </c>
      <c r="Q442" s="51" t="str">
        <f t="shared" si="11"/>
        <v>#REF!</v>
      </c>
      <c r="R442" s="51" t="str">
        <f t="shared" si="12"/>
        <v>#REF!</v>
      </c>
      <c r="S442" s="51" t="str">
        <f t="shared" si="13"/>
        <v>#REF!</v>
      </c>
      <c r="T442" s="19"/>
      <c r="U442" s="19"/>
      <c r="V442" s="19"/>
      <c r="W442" s="19"/>
      <c r="X442" s="19"/>
      <c r="Y442" s="19"/>
      <c r="Z442" s="19"/>
    </row>
    <row r="443" ht="15.75" customHeight="1">
      <c r="A443" s="19" t="s">
        <v>154</v>
      </c>
      <c r="B443" s="19" t="s">
        <v>11</v>
      </c>
      <c r="C443" s="19" t="s">
        <v>155</v>
      </c>
      <c r="D443" s="19" t="s">
        <v>15</v>
      </c>
      <c r="E443" s="19" t="s">
        <v>16</v>
      </c>
      <c r="F443" s="20">
        <v>1.184633028E7</v>
      </c>
      <c r="G443" s="20">
        <v>678102.3</v>
      </c>
      <c r="H443" s="46">
        <v>0.0</v>
      </c>
      <c r="I443" s="47" t="str">
        <f t="shared" si="4"/>
        <v>#REF!</v>
      </c>
      <c r="J443" s="47" t="str">
        <f t="shared" si="5"/>
        <v>#REF!</v>
      </c>
      <c r="K443" s="47" t="str">
        <f t="shared" si="6"/>
        <v>#REF!</v>
      </c>
      <c r="L443" s="47" t="str">
        <f t="shared" si="7"/>
        <v>#REF!</v>
      </c>
      <c r="M443" s="49" t="str">
        <f t="shared" si="8"/>
        <v>#REF!</v>
      </c>
      <c r="N443" s="49" t="str">
        <f t="shared" si="9"/>
        <v>#REF!</v>
      </c>
      <c r="O443" s="49" t="str">
        <f t="shared" si="10"/>
        <v>#REF!</v>
      </c>
      <c r="P443" s="51" t="str">
        <f t="shared" si="17"/>
        <v>#REF!</v>
      </c>
      <c r="Q443" s="51" t="str">
        <f t="shared" si="11"/>
        <v>#REF!</v>
      </c>
      <c r="R443" s="51" t="str">
        <f t="shared" si="12"/>
        <v>#REF!</v>
      </c>
      <c r="S443" s="51" t="str">
        <f t="shared" si="13"/>
        <v>#REF!</v>
      </c>
      <c r="T443" s="19"/>
      <c r="U443" s="19"/>
      <c r="V443" s="19"/>
      <c r="W443" s="19"/>
      <c r="X443" s="19"/>
      <c r="Y443" s="19"/>
      <c r="Z443" s="19"/>
    </row>
    <row r="444" ht="15.75" customHeight="1">
      <c r="A444" s="19" t="s">
        <v>154</v>
      </c>
      <c r="B444" s="19" t="s">
        <v>11</v>
      </c>
      <c r="C444" s="19" t="s">
        <v>155</v>
      </c>
      <c r="D444" s="19" t="s">
        <v>17</v>
      </c>
      <c r="E444" s="19" t="s">
        <v>18</v>
      </c>
      <c r="F444" s="20">
        <v>1092196.6</v>
      </c>
      <c r="G444" s="20">
        <v>62519.03</v>
      </c>
      <c r="H444" s="46">
        <v>0.0</v>
      </c>
      <c r="I444" s="47" t="str">
        <f t="shared" si="4"/>
        <v>#REF!</v>
      </c>
      <c r="J444" s="47" t="str">
        <f t="shared" si="5"/>
        <v>#REF!</v>
      </c>
      <c r="K444" s="47" t="str">
        <f t="shared" si="6"/>
        <v>#REF!</v>
      </c>
      <c r="L444" s="47" t="str">
        <f t="shared" si="7"/>
        <v>#REF!</v>
      </c>
      <c r="M444" s="49" t="str">
        <f t="shared" si="8"/>
        <v>#REF!</v>
      </c>
      <c r="N444" s="49" t="str">
        <f t="shared" si="9"/>
        <v>#REF!</v>
      </c>
      <c r="O444" s="49" t="str">
        <f t="shared" si="10"/>
        <v>#REF!</v>
      </c>
      <c r="P444" s="51" t="str">
        <f t="shared" si="17"/>
        <v>#REF!</v>
      </c>
      <c r="Q444" s="51" t="str">
        <f t="shared" si="11"/>
        <v>#REF!</v>
      </c>
      <c r="R444" s="51" t="str">
        <f t="shared" si="12"/>
        <v>#REF!</v>
      </c>
      <c r="S444" s="51" t="str">
        <f t="shared" si="13"/>
        <v>#REF!</v>
      </c>
      <c r="T444" s="19"/>
      <c r="U444" s="19"/>
      <c r="V444" s="19"/>
      <c r="W444" s="19"/>
      <c r="X444" s="19"/>
      <c r="Y444" s="19"/>
      <c r="Z444" s="19"/>
    </row>
    <row r="445" ht="15.75" customHeight="1">
      <c r="A445" s="19" t="s">
        <v>154</v>
      </c>
      <c r="B445" s="19" t="s">
        <v>11</v>
      </c>
      <c r="C445" s="19" t="s">
        <v>155</v>
      </c>
      <c r="D445" s="19" t="s">
        <v>19</v>
      </c>
      <c r="E445" s="19" t="s">
        <v>20</v>
      </c>
      <c r="F445" s="20">
        <v>0.0</v>
      </c>
      <c r="G445" s="20">
        <v>0.0</v>
      </c>
      <c r="H445" s="46">
        <v>0.0</v>
      </c>
      <c r="I445" s="47" t="str">
        <f t="shared" si="4"/>
        <v>#REF!</v>
      </c>
      <c r="J445" s="47" t="str">
        <f t="shared" si="5"/>
        <v>#REF!</v>
      </c>
      <c r="K445" s="47" t="str">
        <f t="shared" si="6"/>
        <v>#REF!</v>
      </c>
      <c r="L445" s="47" t="str">
        <f t="shared" si="7"/>
        <v>#REF!</v>
      </c>
      <c r="M445" s="49" t="str">
        <f t="shared" si="8"/>
        <v>#REF!</v>
      </c>
      <c r="N445" s="49" t="str">
        <f t="shared" si="9"/>
        <v>#REF!</v>
      </c>
      <c r="O445" s="49" t="str">
        <f t="shared" si="10"/>
        <v>#REF!</v>
      </c>
      <c r="P445" s="51" t="str">
        <f t="shared" si="17"/>
        <v>#REF!</v>
      </c>
      <c r="Q445" s="51" t="str">
        <f t="shared" si="11"/>
        <v>#REF!</v>
      </c>
      <c r="R445" s="51" t="str">
        <f t="shared" si="12"/>
        <v>#REF!</v>
      </c>
      <c r="S445" s="51" t="str">
        <f t="shared" si="13"/>
        <v>#REF!</v>
      </c>
      <c r="T445" s="19"/>
      <c r="U445" s="19"/>
      <c r="V445" s="19"/>
      <c r="W445" s="19"/>
      <c r="X445" s="19"/>
      <c r="Y445" s="19"/>
      <c r="Z445" s="19"/>
    </row>
    <row r="446" ht="15.75" customHeight="1">
      <c r="A446" s="19" t="s">
        <v>154</v>
      </c>
      <c r="B446" s="19" t="s">
        <v>11</v>
      </c>
      <c r="C446" s="19" t="s">
        <v>155</v>
      </c>
      <c r="D446" s="19" t="s">
        <v>21</v>
      </c>
      <c r="E446" s="19" t="s">
        <v>22</v>
      </c>
      <c r="F446" s="20">
        <v>55024.67</v>
      </c>
      <c r="G446" s="20">
        <v>3149.7</v>
      </c>
      <c r="H446" s="46">
        <v>0.0</v>
      </c>
      <c r="I446" s="47" t="str">
        <f t="shared" si="4"/>
        <v>#REF!</v>
      </c>
      <c r="J446" s="47" t="str">
        <f t="shared" si="5"/>
        <v>#REF!</v>
      </c>
      <c r="K446" s="47" t="str">
        <f t="shared" si="6"/>
        <v>#REF!</v>
      </c>
      <c r="L446" s="47" t="str">
        <f t="shared" si="7"/>
        <v>#REF!</v>
      </c>
      <c r="M446" s="49" t="str">
        <f t="shared" si="8"/>
        <v>#REF!</v>
      </c>
      <c r="N446" s="49" t="str">
        <f t="shared" si="9"/>
        <v>#REF!</v>
      </c>
      <c r="O446" s="49" t="str">
        <f t="shared" si="10"/>
        <v>#REF!</v>
      </c>
      <c r="P446" s="51" t="str">
        <f t="shared" si="17"/>
        <v>#REF!</v>
      </c>
      <c r="Q446" s="51" t="str">
        <f t="shared" si="11"/>
        <v>#REF!</v>
      </c>
      <c r="R446" s="51" t="str">
        <f t="shared" si="12"/>
        <v>#REF!</v>
      </c>
      <c r="S446" s="51" t="str">
        <f t="shared" si="13"/>
        <v>#REF!</v>
      </c>
      <c r="T446" s="19"/>
      <c r="U446" s="19"/>
      <c r="V446" s="19"/>
      <c r="W446" s="19"/>
      <c r="X446" s="19"/>
      <c r="Y446" s="19"/>
      <c r="Z446" s="19"/>
    </row>
    <row r="447" ht="15.75" customHeight="1">
      <c r="A447" s="19" t="s">
        <v>156</v>
      </c>
      <c r="B447" s="19" t="s">
        <v>11</v>
      </c>
      <c r="C447" s="19" t="s">
        <v>157</v>
      </c>
      <c r="D447" s="19" t="s">
        <v>13</v>
      </c>
      <c r="E447" s="19" t="s">
        <v>14</v>
      </c>
      <c r="F447" s="20">
        <v>5.652164774E7</v>
      </c>
      <c r="G447" s="20">
        <v>3462273.46</v>
      </c>
      <c r="H447" s="46">
        <v>0.0</v>
      </c>
      <c r="I447" s="47" t="str">
        <f t="shared" si="4"/>
        <v>#REF!</v>
      </c>
      <c r="J447" s="47" t="str">
        <f t="shared" si="5"/>
        <v>#REF!</v>
      </c>
      <c r="K447" s="47" t="str">
        <f t="shared" si="6"/>
        <v>#REF!</v>
      </c>
      <c r="L447" s="47" t="str">
        <f t="shared" si="7"/>
        <v>#REF!</v>
      </c>
      <c r="M447" s="49" t="str">
        <f t="shared" si="8"/>
        <v>#REF!</v>
      </c>
      <c r="N447" s="49" t="str">
        <f t="shared" si="9"/>
        <v>#REF!</v>
      </c>
      <c r="O447" s="49" t="str">
        <f t="shared" si="10"/>
        <v>#REF!</v>
      </c>
      <c r="P447" s="51" t="str">
        <f t="shared" si="17"/>
        <v>#REF!</v>
      </c>
      <c r="Q447" s="51" t="str">
        <f t="shared" si="11"/>
        <v>#REF!</v>
      </c>
      <c r="R447" s="51" t="str">
        <f t="shared" si="12"/>
        <v>#REF!</v>
      </c>
      <c r="S447" s="51" t="str">
        <f t="shared" si="13"/>
        <v>#REF!</v>
      </c>
      <c r="T447" s="19"/>
      <c r="U447" s="19"/>
      <c r="V447" s="19"/>
      <c r="W447" s="19"/>
      <c r="X447" s="19"/>
      <c r="Y447" s="19"/>
      <c r="Z447" s="19"/>
    </row>
    <row r="448" ht="15.75" customHeight="1">
      <c r="A448" s="19" t="s">
        <v>156</v>
      </c>
      <c r="B448" s="19" t="s">
        <v>11</v>
      </c>
      <c r="C448" s="19" t="s">
        <v>157</v>
      </c>
      <c r="D448" s="19" t="s">
        <v>15</v>
      </c>
      <c r="E448" s="19" t="s">
        <v>16</v>
      </c>
      <c r="F448" s="20">
        <v>317785.88</v>
      </c>
      <c r="G448" s="20">
        <v>19466.2</v>
      </c>
      <c r="H448" s="46">
        <v>0.0</v>
      </c>
      <c r="I448" s="47" t="str">
        <f t="shared" si="4"/>
        <v>#REF!</v>
      </c>
      <c r="J448" s="47" t="str">
        <f t="shared" si="5"/>
        <v>#REF!</v>
      </c>
      <c r="K448" s="47" t="str">
        <f t="shared" si="6"/>
        <v>#REF!</v>
      </c>
      <c r="L448" s="47" t="str">
        <f t="shared" si="7"/>
        <v>#REF!</v>
      </c>
      <c r="M448" s="49" t="str">
        <f t="shared" si="8"/>
        <v>#REF!</v>
      </c>
      <c r="N448" s="49" t="str">
        <f t="shared" si="9"/>
        <v>#REF!</v>
      </c>
      <c r="O448" s="49" t="str">
        <f t="shared" si="10"/>
        <v>#REF!</v>
      </c>
      <c r="P448" s="51" t="str">
        <f t="shared" si="17"/>
        <v>#REF!</v>
      </c>
      <c r="Q448" s="51" t="str">
        <f t="shared" si="11"/>
        <v>#REF!</v>
      </c>
      <c r="R448" s="51" t="str">
        <f t="shared" si="12"/>
        <v>#REF!</v>
      </c>
      <c r="S448" s="51" t="str">
        <f t="shared" si="13"/>
        <v>#REF!</v>
      </c>
      <c r="T448" s="19"/>
      <c r="U448" s="19"/>
      <c r="V448" s="19"/>
      <c r="W448" s="19"/>
      <c r="X448" s="19"/>
      <c r="Y448" s="19"/>
      <c r="Z448" s="19"/>
    </row>
    <row r="449" ht="15.75" customHeight="1">
      <c r="A449" s="19" t="s">
        <v>156</v>
      </c>
      <c r="B449" s="19" t="s">
        <v>11</v>
      </c>
      <c r="C449" s="19" t="s">
        <v>157</v>
      </c>
      <c r="D449" s="19" t="s">
        <v>17</v>
      </c>
      <c r="E449" s="19" t="s">
        <v>18</v>
      </c>
      <c r="F449" s="20">
        <v>1409470.76</v>
      </c>
      <c r="G449" s="20">
        <v>86338.13</v>
      </c>
      <c r="H449" s="46">
        <v>0.0</v>
      </c>
      <c r="I449" s="47" t="str">
        <f t="shared" si="4"/>
        <v>#REF!</v>
      </c>
      <c r="J449" s="47" t="str">
        <f t="shared" si="5"/>
        <v>#REF!</v>
      </c>
      <c r="K449" s="47" t="str">
        <f t="shared" si="6"/>
        <v>#REF!</v>
      </c>
      <c r="L449" s="47" t="str">
        <f t="shared" si="7"/>
        <v>#REF!</v>
      </c>
      <c r="M449" s="49" t="str">
        <f t="shared" si="8"/>
        <v>#REF!</v>
      </c>
      <c r="N449" s="49" t="str">
        <f t="shared" si="9"/>
        <v>#REF!</v>
      </c>
      <c r="O449" s="49" t="str">
        <f t="shared" si="10"/>
        <v>#REF!</v>
      </c>
      <c r="P449" s="51" t="str">
        <f t="shared" si="17"/>
        <v>#REF!</v>
      </c>
      <c r="Q449" s="51" t="str">
        <f t="shared" si="11"/>
        <v>#REF!</v>
      </c>
      <c r="R449" s="51" t="str">
        <f t="shared" si="12"/>
        <v>#REF!</v>
      </c>
      <c r="S449" s="51" t="str">
        <f t="shared" si="13"/>
        <v>#REF!</v>
      </c>
      <c r="T449" s="19"/>
      <c r="U449" s="19"/>
      <c r="V449" s="19"/>
      <c r="W449" s="19"/>
      <c r="X449" s="19"/>
      <c r="Y449" s="19"/>
      <c r="Z449" s="19"/>
    </row>
    <row r="450" ht="15.75" customHeight="1">
      <c r="A450" s="19" t="s">
        <v>156</v>
      </c>
      <c r="B450" s="19" t="s">
        <v>11</v>
      </c>
      <c r="C450" s="19" t="s">
        <v>157</v>
      </c>
      <c r="D450" s="19" t="s">
        <v>19</v>
      </c>
      <c r="E450" s="19" t="s">
        <v>20</v>
      </c>
      <c r="F450" s="20">
        <v>346642.86</v>
      </c>
      <c r="G450" s="20">
        <v>21233.85</v>
      </c>
      <c r="H450" s="46">
        <v>0.0</v>
      </c>
      <c r="I450" s="47" t="str">
        <f t="shared" si="4"/>
        <v>#REF!</v>
      </c>
      <c r="J450" s="47" t="str">
        <f t="shared" si="5"/>
        <v>#REF!</v>
      </c>
      <c r="K450" s="47" t="str">
        <f t="shared" si="6"/>
        <v>#REF!</v>
      </c>
      <c r="L450" s="47" t="str">
        <f t="shared" si="7"/>
        <v>#REF!</v>
      </c>
      <c r="M450" s="49" t="str">
        <f t="shared" si="8"/>
        <v>#REF!</v>
      </c>
      <c r="N450" s="49" t="str">
        <f t="shared" si="9"/>
        <v>#REF!</v>
      </c>
      <c r="O450" s="49" t="str">
        <f t="shared" si="10"/>
        <v>#REF!</v>
      </c>
      <c r="P450" s="51" t="str">
        <f t="shared" si="17"/>
        <v>#REF!</v>
      </c>
      <c r="Q450" s="51" t="str">
        <f t="shared" si="11"/>
        <v>#REF!</v>
      </c>
      <c r="R450" s="51" t="str">
        <f t="shared" si="12"/>
        <v>#REF!</v>
      </c>
      <c r="S450" s="51" t="str">
        <f t="shared" si="13"/>
        <v>#REF!</v>
      </c>
      <c r="T450" s="19"/>
      <c r="U450" s="19"/>
      <c r="V450" s="19"/>
      <c r="W450" s="19"/>
      <c r="X450" s="19"/>
      <c r="Y450" s="19"/>
      <c r="Z450" s="19"/>
    </row>
    <row r="451" ht="15.75" customHeight="1">
      <c r="A451" s="19" t="s">
        <v>156</v>
      </c>
      <c r="B451" s="19" t="s">
        <v>11</v>
      </c>
      <c r="C451" s="19" t="s">
        <v>157</v>
      </c>
      <c r="D451" s="19" t="s">
        <v>21</v>
      </c>
      <c r="E451" s="19" t="s">
        <v>22</v>
      </c>
      <c r="F451" s="20">
        <v>476173.76</v>
      </c>
      <c r="G451" s="20">
        <v>29168.36</v>
      </c>
      <c r="H451" s="46">
        <v>0.0</v>
      </c>
      <c r="I451" s="47" t="str">
        <f t="shared" si="4"/>
        <v>#REF!</v>
      </c>
      <c r="J451" s="47" t="str">
        <f t="shared" si="5"/>
        <v>#REF!</v>
      </c>
      <c r="K451" s="47" t="str">
        <f t="shared" si="6"/>
        <v>#REF!</v>
      </c>
      <c r="L451" s="47" t="str">
        <f t="shared" si="7"/>
        <v>#REF!</v>
      </c>
      <c r="M451" s="49" t="str">
        <f t="shared" si="8"/>
        <v>#REF!</v>
      </c>
      <c r="N451" s="49" t="str">
        <f t="shared" si="9"/>
        <v>#REF!</v>
      </c>
      <c r="O451" s="49" t="str">
        <f t="shared" si="10"/>
        <v>#REF!</v>
      </c>
      <c r="P451" s="51" t="str">
        <f t="shared" si="17"/>
        <v>#REF!</v>
      </c>
      <c r="Q451" s="51" t="str">
        <f t="shared" si="11"/>
        <v>#REF!</v>
      </c>
      <c r="R451" s="51" t="str">
        <f t="shared" si="12"/>
        <v>#REF!</v>
      </c>
      <c r="S451" s="51" t="str">
        <f t="shared" si="13"/>
        <v>#REF!</v>
      </c>
      <c r="T451" s="19"/>
      <c r="U451" s="19"/>
      <c r="V451" s="19"/>
      <c r="W451" s="19"/>
      <c r="X451" s="19"/>
      <c r="Y451" s="19"/>
      <c r="Z451" s="19"/>
    </row>
    <row r="452" ht="15.75" customHeight="1">
      <c r="A452" s="19" t="s">
        <v>158</v>
      </c>
      <c r="B452" s="19" t="s">
        <v>11</v>
      </c>
      <c r="C452" s="19" t="s">
        <v>159</v>
      </c>
      <c r="D452" s="19" t="s">
        <v>15</v>
      </c>
      <c r="E452" s="19" t="s">
        <v>16</v>
      </c>
      <c r="F452" s="20">
        <v>8.22749626E7</v>
      </c>
      <c r="G452" s="20">
        <v>3.067702466E7</v>
      </c>
      <c r="H452" s="46">
        <v>0.0</v>
      </c>
      <c r="I452" s="47" t="str">
        <f t="shared" si="4"/>
        <v>#REF!</v>
      </c>
      <c r="J452" s="47" t="str">
        <f t="shared" si="5"/>
        <v>#REF!</v>
      </c>
      <c r="K452" s="47" t="str">
        <f t="shared" si="6"/>
        <v>#REF!</v>
      </c>
      <c r="L452" s="47" t="str">
        <f t="shared" si="7"/>
        <v>#REF!</v>
      </c>
      <c r="M452" s="49" t="str">
        <f t="shared" si="8"/>
        <v>#REF!</v>
      </c>
      <c r="N452" s="49" t="str">
        <f t="shared" si="9"/>
        <v>#REF!</v>
      </c>
      <c r="O452" s="49" t="str">
        <f t="shared" si="10"/>
        <v>#REF!</v>
      </c>
      <c r="P452" s="51" t="str">
        <f t="shared" si="17"/>
        <v>#REF!</v>
      </c>
      <c r="Q452" s="51" t="str">
        <f t="shared" si="11"/>
        <v>#REF!</v>
      </c>
      <c r="R452" s="51" t="str">
        <f t="shared" si="12"/>
        <v>#REF!</v>
      </c>
      <c r="S452" s="51" t="str">
        <f t="shared" si="13"/>
        <v>#REF!</v>
      </c>
      <c r="T452" s="19"/>
      <c r="U452" s="19"/>
      <c r="V452" s="19"/>
      <c r="W452" s="19"/>
      <c r="X452" s="19"/>
      <c r="Y452" s="19"/>
      <c r="Z452" s="19"/>
    </row>
    <row r="453" ht="15.75" customHeight="1">
      <c r="A453" s="19" t="s">
        <v>158</v>
      </c>
      <c r="B453" s="19" t="s">
        <v>11</v>
      </c>
      <c r="C453" s="19" t="s">
        <v>159</v>
      </c>
      <c r="D453" s="19" t="s">
        <v>33</v>
      </c>
      <c r="E453" s="19" t="s">
        <v>34</v>
      </c>
      <c r="F453" s="20">
        <v>68016.2</v>
      </c>
      <c r="G453" s="20">
        <v>25360.51</v>
      </c>
      <c r="H453" s="46">
        <v>0.0</v>
      </c>
      <c r="I453" s="47" t="str">
        <f t="shared" si="4"/>
        <v>#REF!</v>
      </c>
      <c r="J453" s="47" t="str">
        <f t="shared" si="5"/>
        <v>#REF!</v>
      </c>
      <c r="K453" s="47" t="str">
        <f t="shared" si="6"/>
        <v>#REF!</v>
      </c>
      <c r="L453" s="47" t="str">
        <f t="shared" si="7"/>
        <v>#REF!</v>
      </c>
      <c r="M453" s="49" t="str">
        <f t="shared" si="8"/>
        <v>#REF!</v>
      </c>
      <c r="N453" s="49" t="str">
        <f t="shared" si="9"/>
        <v>#REF!</v>
      </c>
      <c r="O453" s="49" t="str">
        <f t="shared" si="10"/>
        <v>#REF!</v>
      </c>
      <c r="P453" s="51" t="str">
        <f t="shared" si="17"/>
        <v>#REF!</v>
      </c>
      <c r="Q453" s="51" t="str">
        <f t="shared" si="11"/>
        <v>#REF!</v>
      </c>
      <c r="R453" s="51" t="str">
        <f t="shared" si="12"/>
        <v>#REF!</v>
      </c>
      <c r="S453" s="51" t="str">
        <f t="shared" si="13"/>
        <v>#REF!</v>
      </c>
      <c r="T453" s="19"/>
      <c r="U453" s="19"/>
      <c r="V453" s="19"/>
      <c r="W453" s="19"/>
      <c r="X453" s="19"/>
      <c r="Y453" s="19"/>
      <c r="Z453" s="19"/>
    </row>
    <row r="454" ht="15.75" customHeight="1">
      <c r="A454" s="19" t="s">
        <v>158</v>
      </c>
      <c r="B454" s="19" t="s">
        <v>11</v>
      </c>
      <c r="C454" s="19" t="s">
        <v>159</v>
      </c>
      <c r="D454" s="19" t="s">
        <v>64</v>
      </c>
      <c r="E454" s="19" t="s">
        <v>65</v>
      </c>
      <c r="F454" s="20">
        <v>963206.97</v>
      </c>
      <c r="G454" s="20">
        <v>359141.14</v>
      </c>
      <c r="H454" s="46">
        <v>0.0</v>
      </c>
      <c r="I454" s="47" t="str">
        <f t="shared" si="4"/>
        <v>#REF!</v>
      </c>
      <c r="J454" s="47" t="str">
        <f t="shared" si="5"/>
        <v>#REF!</v>
      </c>
      <c r="K454" s="47" t="str">
        <f t="shared" si="6"/>
        <v>#REF!</v>
      </c>
      <c r="L454" s="47" t="str">
        <f t="shared" si="7"/>
        <v>#REF!</v>
      </c>
      <c r="M454" s="49" t="str">
        <f t="shared" si="8"/>
        <v>#REF!</v>
      </c>
      <c r="N454" s="49" t="str">
        <f t="shared" si="9"/>
        <v>#REF!</v>
      </c>
      <c r="O454" s="49" t="str">
        <f t="shared" si="10"/>
        <v>#REF!</v>
      </c>
      <c r="P454" s="51" t="str">
        <f t="shared" si="17"/>
        <v>#REF!</v>
      </c>
      <c r="Q454" s="51" t="str">
        <f t="shared" si="11"/>
        <v>#REF!</v>
      </c>
      <c r="R454" s="51" t="str">
        <f t="shared" si="12"/>
        <v>#REF!</v>
      </c>
      <c r="S454" s="51" t="str">
        <f t="shared" si="13"/>
        <v>#REF!</v>
      </c>
      <c r="T454" s="19"/>
      <c r="U454" s="19"/>
      <c r="V454" s="19"/>
      <c r="W454" s="19"/>
      <c r="X454" s="19"/>
      <c r="Y454" s="19"/>
      <c r="Z454" s="19"/>
    </row>
    <row r="455" ht="15.75" customHeight="1">
      <c r="A455" s="19" t="s">
        <v>158</v>
      </c>
      <c r="B455" s="19" t="s">
        <v>11</v>
      </c>
      <c r="C455" s="19" t="s">
        <v>159</v>
      </c>
      <c r="D455" s="19" t="s">
        <v>17</v>
      </c>
      <c r="E455" s="19" t="s">
        <v>18</v>
      </c>
      <c r="F455" s="20">
        <v>467650.82</v>
      </c>
      <c r="G455" s="20">
        <v>174368.18</v>
      </c>
      <c r="H455" s="46">
        <v>0.0</v>
      </c>
      <c r="I455" s="47" t="str">
        <f t="shared" si="4"/>
        <v>#REF!</v>
      </c>
      <c r="J455" s="47" t="str">
        <f t="shared" si="5"/>
        <v>#REF!</v>
      </c>
      <c r="K455" s="47" t="str">
        <f t="shared" si="6"/>
        <v>#REF!</v>
      </c>
      <c r="L455" s="47" t="str">
        <f t="shared" si="7"/>
        <v>#REF!</v>
      </c>
      <c r="M455" s="49" t="str">
        <f t="shared" si="8"/>
        <v>#REF!</v>
      </c>
      <c r="N455" s="49" t="str">
        <f t="shared" si="9"/>
        <v>#REF!</v>
      </c>
      <c r="O455" s="49" t="str">
        <f t="shared" si="10"/>
        <v>#REF!</v>
      </c>
      <c r="P455" s="51" t="str">
        <f t="shared" si="17"/>
        <v>#REF!</v>
      </c>
      <c r="Q455" s="51" t="str">
        <f t="shared" si="11"/>
        <v>#REF!</v>
      </c>
      <c r="R455" s="51" t="str">
        <f t="shared" si="12"/>
        <v>#REF!</v>
      </c>
      <c r="S455" s="51" t="str">
        <f t="shared" si="13"/>
        <v>#REF!</v>
      </c>
      <c r="T455" s="19"/>
      <c r="U455" s="19"/>
      <c r="V455" s="19"/>
      <c r="W455" s="19"/>
      <c r="X455" s="19"/>
      <c r="Y455" s="19"/>
      <c r="Z455" s="19"/>
    </row>
    <row r="456" ht="15.75" customHeight="1">
      <c r="A456" s="19" t="s">
        <v>158</v>
      </c>
      <c r="B456" s="19" t="s">
        <v>11</v>
      </c>
      <c r="C456" s="19" t="s">
        <v>159</v>
      </c>
      <c r="D456" s="19" t="s">
        <v>19</v>
      </c>
      <c r="E456" s="19" t="s">
        <v>20</v>
      </c>
      <c r="F456" s="20">
        <v>342667.03</v>
      </c>
      <c r="G456" s="20">
        <v>127766.76</v>
      </c>
      <c r="H456" s="46">
        <v>0.0</v>
      </c>
      <c r="I456" s="47" t="str">
        <f t="shared" si="4"/>
        <v>#REF!</v>
      </c>
      <c r="J456" s="47" t="str">
        <f t="shared" si="5"/>
        <v>#REF!</v>
      </c>
      <c r="K456" s="47" t="str">
        <f t="shared" si="6"/>
        <v>#REF!</v>
      </c>
      <c r="L456" s="47" t="str">
        <f t="shared" si="7"/>
        <v>#REF!</v>
      </c>
      <c r="M456" s="49" t="str">
        <f t="shared" si="8"/>
        <v>#REF!</v>
      </c>
      <c r="N456" s="49" t="str">
        <f t="shared" si="9"/>
        <v>#REF!</v>
      </c>
      <c r="O456" s="49" t="str">
        <f t="shared" si="10"/>
        <v>#REF!</v>
      </c>
      <c r="P456" s="51" t="str">
        <f t="shared" si="17"/>
        <v>#REF!</v>
      </c>
      <c r="Q456" s="51" t="str">
        <f t="shared" si="11"/>
        <v>#REF!</v>
      </c>
      <c r="R456" s="51" t="str">
        <f t="shared" si="12"/>
        <v>#REF!</v>
      </c>
      <c r="S456" s="51" t="str">
        <f t="shared" si="13"/>
        <v>#REF!</v>
      </c>
      <c r="T456" s="19"/>
      <c r="U456" s="19"/>
      <c r="V456" s="19"/>
      <c r="W456" s="19"/>
      <c r="X456" s="19"/>
      <c r="Y456" s="19"/>
      <c r="Z456" s="19"/>
    </row>
    <row r="457" ht="15.75" customHeight="1">
      <c r="A457" s="19" t="s">
        <v>158</v>
      </c>
      <c r="B457" s="19" t="s">
        <v>11</v>
      </c>
      <c r="C457" s="19" t="s">
        <v>159</v>
      </c>
      <c r="D457" s="19" t="s">
        <v>21</v>
      </c>
      <c r="E457" s="19" t="s">
        <v>22</v>
      </c>
      <c r="F457" s="20">
        <v>323048.38</v>
      </c>
      <c r="G457" s="20">
        <v>120451.75</v>
      </c>
      <c r="H457" s="46">
        <v>0.0</v>
      </c>
      <c r="I457" s="47" t="str">
        <f t="shared" si="4"/>
        <v>#REF!</v>
      </c>
      <c r="J457" s="47" t="str">
        <f t="shared" si="5"/>
        <v>#REF!</v>
      </c>
      <c r="K457" s="47" t="str">
        <f t="shared" si="6"/>
        <v>#REF!</v>
      </c>
      <c r="L457" s="47" t="str">
        <f t="shared" si="7"/>
        <v>#REF!</v>
      </c>
      <c r="M457" s="49" t="str">
        <f t="shared" si="8"/>
        <v>#REF!</v>
      </c>
      <c r="N457" s="49" t="str">
        <f t="shared" si="9"/>
        <v>#REF!</v>
      </c>
      <c r="O457" s="49" t="str">
        <f t="shared" si="10"/>
        <v>#REF!</v>
      </c>
      <c r="P457" s="51" t="str">
        <f t="shared" si="17"/>
        <v>#REF!</v>
      </c>
      <c r="Q457" s="51" t="str">
        <f t="shared" si="11"/>
        <v>#REF!</v>
      </c>
      <c r="R457" s="51" t="str">
        <f t="shared" si="12"/>
        <v>#REF!</v>
      </c>
      <c r="S457" s="51" t="str">
        <f t="shared" si="13"/>
        <v>#REF!</v>
      </c>
      <c r="T457" s="19"/>
      <c r="U457" s="19"/>
      <c r="V457" s="19"/>
      <c r="W457" s="19"/>
      <c r="X457" s="19"/>
      <c r="Y457" s="19"/>
      <c r="Z457" s="19"/>
    </row>
    <row r="458" ht="15.75" customHeight="1">
      <c r="A458" s="19" t="s">
        <v>160</v>
      </c>
      <c r="B458" s="19" t="s">
        <v>11</v>
      </c>
      <c r="C458" s="19" t="s">
        <v>161</v>
      </c>
      <c r="D458" s="19" t="s">
        <v>15</v>
      </c>
      <c r="E458" s="19" t="s">
        <v>16</v>
      </c>
      <c r="F458" s="20">
        <v>2.008800065E7</v>
      </c>
      <c r="G458" s="20">
        <v>2324069.85</v>
      </c>
      <c r="H458" s="46">
        <v>0.0</v>
      </c>
      <c r="I458" s="47" t="str">
        <f t="shared" si="4"/>
        <v>#REF!</v>
      </c>
      <c r="J458" s="47" t="str">
        <f t="shared" si="5"/>
        <v>#REF!</v>
      </c>
      <c r="K458" s="47" t="str">
        <f t="shared" si="6"/>
        <v>#REF!</v>
      </c>
      <c r="L458" s="47" t="str">
        <f t="shared" si="7"/>
        <v>#REF!</v>
      </c>
      <c r="M458" s="49" t="str">
        <f t="shared" si="8"/>
        <v>#REF!</v>
      </c>
      <c r="N458" s="49" t="str">
        <f t="shared" si="9"/>
        <v>#REF!</v>
      </c>
      <c r="O458" s="49" t="str">
        <f t="shared" si="10"/>
        <v>#REF!</v>
      </c>
      <c r="P458" s="51" t="str">
        <f t="shared" si="17"/>
        <v>#REF!</v>
      </c>
      <c r="Q458" s="51" t="str">
        <f t="shared" si="11"/>
        <v>#REF!</v>
      </c>
      <c r="R458" s="51" t="str">
        <f t="shared" si="12"/>
        <v>#REF!</v>
      </c>
      <c r="S458" s="51" t="str">
        <f t="shared" si="13"/>
        <v>#REF!</v>
      </c>
      <c r="T458" s="19"/>
      <c r="U458" s="19"/>
      <c r="V458" s="19"/>
      <c r="W458" s="19"/>
      <c r="X458" s="19"/>
      <c r="Y458" s="19"/>
      <c r="Z458" s="19"/>
    </row>
    <row r="459" ht="15.75" customHeight="1">
      <c r="A459" s="19" t="s">
        <v>160</v>
      </c>
      <c r="B459" s="19" t="s">
        <v>11</v>
      </c>
      <c r="C459" s="19" t="s">
        <v>161</v>
      </c>
      <c r="D459" s="19" t="s">
        <v>17</v>
      </c>
      <c r="E459" s="19" t="s">
        <v>18</v>
      </c>
      <c r="F459" s="20">
        <v>155247.32</v>
      </c>
      <c r="G459" s="20">
        <v>17961.25</v>
      </c>
      <c r="H459" s="46">
        <v>0.0</v>
      </c>
      <c r="I459" s="47" t="str">
        <f t="shared" si="4"/>
        <v>#REF!</v>
      </c>
      <c r="J459" s="47" t="str">
        <f t="shared" si="5"/>
        <v>#REF!</v>
      </c>
      <c r="K459" s="47" t="str">
        <f t="shared" si="6"/>
        <v>#REF!</v>
      </c>
      <c r="L459" s="47" t="str">
        <f t="shared" si="7"/>
        <v>#REF!</v>
      </c>
      <c r="M459" s="49" t="str">
        <f t="shared" si="8"/>
        <v>#REF!</v>
      </c>
      <c r="N459" s="49" t="str">
        <f t="shared" si="9"/>
        <v>#REF!</v>
      </c>
      <c r="O459" s="49" t="str">
        <f t="shared" si="10"/>
        <v>#REF!</v>
      </c>
      <c r="P459" s="51" t="str">
        <f t="shared" si="17"/>
        <v>#REF!</v>
      </c>
      <c r="Q459" s="51" t="str">
        <f t="shared" si="11"/>
        <v>#REF!</v>
      </c>
      <c r="R459" s="51" t="str">
        <f t="shared" si="12"/>
        <v>#REF!</v>
      </c>
      <c r="S459" s="51" t="str">
        <f t="shared" si="13"/>
        <v>#REF!</v>
      </c>
      <c r="T459" s="19"/>
      <c r="U459" s="19"/>
      <c r="V459" s="19"/>
      <c r="W459" s="19"/>
      <c r="X459" s="19"/>
      <c r="Y459" s="19"/>
      <c r="Z459" s="19"/>
    </row>
    <row r="460" ht="15.75" customHeight="1">
      <c r="A460" s="19" t="s">
        <v>160</v>
      </c>
      <c r="B460" s="19" t="s">
        <v>11</v>
      </c>
      <c r="C460" s="19" t="s">
        <v>161</v>
      </c>
      <c r="D460" s="19" t="s">
        <v>21</v>
      </c>
      <c r="E460" s="19" t="s">
        <v>22</v>
      </c>
      <c r="F460" s="20">
        <v>109045.03</v>
      </c>
      <c r="G460" s="20">
        <v>12615.9</v>
      </c>
      <c r="H460" s="46">
        <v>0.0</v>
      </c>
      <c r="I460" s="47" t="str">
        <f t="shared" si="4"/>
        <v>#REF!</v>
      </c>
      <c r="J460" s="47" t="str">
        <f t="shared" si="5"/>
        <v>#REF!</v>
      </c>
      <c r="K460" s="47" t="str">
        <f t="shared" si="6"/>
        <v>#REF!</v>
      </c>
      <c r="L460" s="47" t="str">
        <f t="shared" si="7"/>
        <v>#REF!</v>
      </c>
      <c r="M460" s="49" t="str">
        <f t="shared" si="8"/>
        <v>#REF!</v>
      </c>
      <c r="N460" s="49" t="str">
        <f t="shared" si="9"/>
        <v>#REF!</v>
      </c>
      <c r="O460" s="49" t="str">
        <f t="shared" si="10"/>
        <v>#REF!</v>
      </c>
      <c r="P460" s="51" t="str">
        <f t="shared" si="17"/>
        <v>#REF!</v>
      </c>
      <c r="Q460" s="51" t="str">
        <f t="shared" si="11"/>
        <v>#REF!</v>
      </c>
      <c r="R460" s="51" t="str">
        <f t="shared" si="12"/>
        <v>#REF!</v>
      </c>
      <c r="S460" s="51" t="str">
        <f t="shared" si="13"/>
        <v>#REF!</v>
      </c>
      <c r="T460" s="19"/>
      <c r="U460" s="19"/>
      <c r="V460" s="19"/>
      <c r="W460" s="19"/>
      <c r="X460" s="19"/>
      <c r="Y460" s="19"/>
      <c r="Z460" s="19"/>
    </row>
    <row r="461" ht="15.75" customHeight="1">
      <c r="A461" s="19" t="s">
        <v>162</v>
      </c>
      <c r="B461" s="19" t="s">
        <v>11</v>
      </c>
      <c r="C461" s="19" t="s">
        <v>163</v>
      </c>
      <c r="D461" s="19" t="s">
        <v>13</v>
      </c>
      <c r="E461" s="19" t="s">
        <v>14</v>
      </c>
      <c r="F461" s="20">
        <v>4709042.6</v>
      </c>
      <c r="G461" s="20">
        <v>492315.15</v>
      </c>
      <c r="H461" s="46">
        <v>0.0</v>
      </c>
      <c r="I461" s="47" t="str">
        <f t="shared" si="4"/>
        <v>#REF!</v>
      </c>
      <c r="J461" s="47" t="str">
        <f t="shared" si="5"/>
        <v>#REF!</v>
      </c>
      <c r="K461" s="47" t="str">
        <f t="shared" si="6"/>
        <v>#REF!</v>
      </c>
      <c r="L461" s="47" t="str">
        <f t="shared" si="7"/>
        <v>#REF!</v>
      </c>
      <c r="M461" s="49" t="str">
        <f t="shared" si="8"/>
        <v>#REF!</v>
      </c>
      <c r="N461" s="49" t="str">
        <f t="shared" si="9"/>
        <v>#REF!</v>
      </c>
      <c r="O461" s="49" t="str">
        <f t="shared" si="10"/>
        <v>#REF!</v>
      </c>
      <c r="P461" s="51" t="str">
        <f t="shared" si="17"/>
        <v>#REF!</v>
      </c>
      <c r="Q461" s="51" t="str">
        <f t="shared" si="11"/>
        <v>#REF!</v>
      </c>
      <c r="R461" s="51" t="str">
        <f t="shared" si="12"/>
        <v>#REF!</v>
      </c>
      <c r="S461" s="51" t="str">
        <f t="shared" si="13"/>
        <v>#REF!</v>
      </c>
      <c r="T461" s="19"/>
      <c r="U461" s="19"/>
      <c r="V461" s="19"/>
      <c r="W461" s="19"/>
      <c r="X461" s="19"/>
      <c r="Y461" s="19"/>
      <c r="Z461" s="19"/>
    </row>
    <row r="462" ht="15.75" customHeight="1">
      <c r="A462" s="19" t="s">
        <v>162</v>
      </c>
      <c r="B462" s="19" t="s">
        <v>11</v>
      </c>
      <c r="C462" s="19" t="s">
        <v>163</v>
      </c>
      <c r="D462" s="19" t="s">
        <v>56</v>
      </c>
      <c r="E462" s="19" t="s">
        <v>57</v>
      </c>
      <c r="F462" s="20">
        <v>4556258.71</v>
      </c>
      <c r="G462" s="20">
        <v>476342.09</v>
      </c>
      <c r="H462" s="46">
        <v>0.0</v>
      </c>
      <c r="I462" s="47" t="str">
        <f t="shared" si="4"/>
        <v>#REF!</v>
      </c>
      <c r="J462" s="47" t="str">
        <f t="shared" si="5"/>
        <v>#REF!</v>
      </c>
      <c r="K462" s="47" t="str">
        <f t="shared" si="6"/>
        <v>#REF!</v>
      </c>
      <c r="L462" s="47" t="str">
        <f t="shared" si="7"/>
        <v>#REF!</v>
      </c>
      <c r="M462" s="49" t="str">
        <f t="shared" si="8"/>
        <v>#REF!</v>
      </c>
      <c r="N462" s="49" t="str">
        <f t="shared" si="9"/>
        <v>#REF!</v>
      </c>
      <c r="O462" s="49" t="str">
        <f t="shared" si="10"/>
        <v>#REF!</v>
      </c>
      <c r="P462" s="51" t="str">
        <f t="shared" si="17"/>
        <v>#REF!</v>
      </c>
      <c r="Q462" s="51" t="str">
        <f t="shared" si="11"/>
        <v>#REF!</v>
      </c>
      <c r="R462" s="51" t="str">
        <f t="shared" si="12"/>
        <v>#REF!</v>
      </c>
      <c r="S462" s="51" t="str">
        <f t="shared" si="13"/>
        <v>#REF!</v>
      </c>
      <c r="T462" s="19"/>
      <c r="U462" s="19"/>
      <c r="V462" s="19"/>
      <c r="W462" s="19"/>
      <c r="X462" s="19"/>
      <c r="Y462" s="19"/>
      <c r="Z462" s="19"/>
    </row>
    <row r="463" ht="15.75" customHeight="1">
      <c r="A463" s="19" t="s">
        <v>162</v>
      </c>
      <c r="B463" s="19" t="s">
        <v>11</v>
      </c>
      <c r="C463" s="19" t="s">
        <v>163</v>
      </c>
      <c r="D463" s="19" t="s">
        <v>19</v>
      </c>
      <c r="E463" s="19" t="s">
        <v>20</v>
      </c>
      <c r="F463" s="20">
        <v>0.0</v>
      </c>
      <c r="G463" s="20">
        <v>0.0</v>
      </c>
      <c r="H463" s="46">
        <v>0.0</v>
      </c>
      <c r="I463" s="47" t="str">
        <f t="shared" si="4"/>
        <v>#REF!</v>
      </c>
      <c r="J463" s="47" t="str">
        <f t="shared" si="5"/>
        <v>#REF!</v>
      </c>
      <c r="K463" s="47" t="str">
        <f t="shared" si="6"/>
        <v>#REF!</v>
      </c>
      <c r="L463" s="47" t="str">
        <f t="shared" si="7"/>
        <v>#REF!</v>
      </c>
      <c r="M463" s="49" t="str">
        <f t="shared" si="8"/>
        <v>#REF!</v>
      </c>
      <c r="N463" s="49" t="str">
        <f t="shared" si="9"/>
        <v>#REF!</v>
      </c>
      <c r="O463" s="49" t="str">
        <f t="shared" si="10"/>
        <v>#REF!</v>
      </c>
      <c r="P463" s="51" t="str">
        <f t="shared" si="17"/>
        <v>#REF!</v>
      </c>
      <c r="Q463" s="51" t="str">
        <f t="shared" si="11"/>
        <v>#REF!</v>
      </c>
      <c r="R463" s="51" t="str">
        <f t="shared" si="12"/>
        <v>#REF!</v>
      </c>
      <c r="S463" s="51" t="str">
        <f t="shared" si="13"/>
        <v>#REF!</v>
      </c>
      <c r="T463" s="19"/>
      <c r="U463" s="19"/>
      <c r="V463" s="19"/>
      <c r="W463" s="19"/>
      <c r="X463" s="19"/>
      <c r="Y463" s="19"/>
      <c r="Z463" s="19"/>
    </row>
    <row r="464" ht="15.75" customHeight="1">
      <c r="A464" s="19" t="s">
        <v>162</v>
      </c>
      <c r="B464" s="19" t="s">
        <v>11</v>
      </c>
      <c r="C464" s="19" t="s">
        <v>163</v>
      </c>
      <c r="D464" s="19" t="s">
        <v>21</v>
      </c>
      <c r="E464" s="19" t="s">
        <v>22</v>
      </c>
      <c r="F464" s="20">
        <v>115926.69</v>
      </c>
      <c r="G464" s="20">
        <v>12119.76</v>
      </c>
      <c r="H464" s="46">
        <v>0.0</v>
      </c>
      <c r="I464" s="47" t="str">
        <f t="shared" si="4"/>
        <v>#REF!</v>
      </c>
      <c r="J464" s="47" t="str">
        <f t="shared" si="5"/>
        <v>#REF!</v>
      </c>
      <c r="K464" s="47" t="str">
        <f t="shared" si="6"/>
        <v>#REF!</v>
      </c>
      <c r="L464" s="47" t="str">
        <f t="shared" si="7"/>
        <v>#REF!</v>
      </c>
      <c r="M464" s="49" t="str">
        <f t="shared" si="8"/>
        <v>#REF!</v>
      </c>
      <c r="N464" s="49" t="str">
        <f t="shared" si="9"/>
        <v>#REF!</v>
      </c>
      <c r="O464" s="49" t="str">
        <f t="shared" si="10"/>
        <v>#REF!</v>
      </c>
      <c r="P464" s="51" t="str">
        <f t="shared" si="17"/>
        <v>#REF!</v>
      </c>
      <c r="Q464" s="51" t="str">
        <f t="shared" si="11"/>
        <v>#REF!</v>
      </c>
      <c r="R464" s="51" t="str">
        <f t="shared" si="12"/>
        <v>#REF!</v>
      </c>
      <c r="S464" s="51" t="str">
        <f t="shared" si="13"/>
        <v>#REF!</v>
      </c>
      <c r="T464" s="19"/>
      <c r="U464" s="19"/>
      <c r="V464" s="19"/>
      <c r="W464" s="19"/>
      <c r="X464" s="19"/>
      <c r="Y464" s="19"/>
      <c r="Z464" s="19"/>
    </row>
    <row r="465" ht="15.75" customHeight="1">
      <c r="A465" s="19" t="s">
        <v>164</v>
      </c>
      <c r="B465" s="19" t="s">
        <v>11</v>
      </c>
      <c r="C465" s="19" t="s">
        <v>165</v>
      </c>
      <c r="D465" s="19" t="s">
        <v>13</v>
      </c>
      <c r="E465" s="19" t="s">
        <v>14</v>
      </c>
      <c r="F465" s="20">
        <v>4.632305124E7</v>
      </c>
      <c r="G465" s="20">
        <v>8.827759165E7</v>
      </c>
      <c r="H465" s="46">
        <v>0.0</v>
      </c>
      <c r="I465" s="47" t="str">
        <f t="shared" si="4"/>
        <v>#REF!</v>
      </c>
      <c r="J465" s="47" t="str">
        <f t="shared" si="5"/>
        <v>#REF!</v>
      </c>
      <c r="K465" s="47" t="str">
        <f t="shared" si="6"/>
        <v>#REF!</v>
      </c>
      <c r="L465" s="47" t="str">
        <f t="shared" si="7"/>
        <v>#REF!</v>
      </c>
      <c r="M465" s="49" t="str">
        <f t="shared" si="8"/>
        <v>#REF!</v>
      </c>
      <c r="N465" s="49" t="str">
        <f t="shared" si="9"/>
        <v>#REF!</v>
      </c>
      <c r="O465" s="49" t="str">
        <f t="shared" si="10"/>
        <v>#REF!</v>
      </c>
      <c r="P465" s="51" t="str">
        <f t="shared" si="17"/>
        <v>#REF!</v>
      </c>
      <c r="Q465" s="51" t="str">
        <f t="shared" si="11"/>
        <v>#REF!</v>
      </c>
      <c r="R465" s="51" t="str">
        <f t="shared" si="12"/>
        <v>#REF!</v>
      </c>
      <c r="S465" s="51" t="str">
        <f t="shared" si="13"/>
        <v>#REF!</v>
      </c>
      <c r="T465" s="19"/>
      <c r="U465" s="19"/>
      <c r="V465" s="19"/>
      <c r="W465" s="19"/>
      <c r="X465" s="19"/>
      <c r="Y465" s="19"/>
      <c r="Z465" s="19"/>
    </row>
    <row r="466" ht="15.75" customHeight="1">
      <c r="A466" s="19" t="s">
        <v>164</v>
      </c>
      <c r="B466" s="19" t="s">
        <v>11</v>
      </c>
      <c r="C466" s="19" t="s">
        <v>165</v>
      </c>
      <c r="D466" s="19" t="s">
        <v>15</v>
      </c>
      <c r="E466" s="19" t="s">
        <v>16</v>
      </c>
      <c r="F466" s="20">
        <v>4397704.43</v>
      </c>
      <c r="G466" s="20">
        <v>8380681.89</v>
      </c>
      <c r="H466" s="46">
        <v>0.0</v>
      </c>
      <c r="I466" s="47" t="str">
        <f t="shared" si="4"/>
        <v>#REF!</v>
      </c>
      <c r="J466" s="47" t="str">
        <f t="shared" si="5"/>
        <v>#REF!</v>
      </c>
      <c r="K466" s="47" t="str">
        <f t="shared" si="6"/>
        <v>#REF!</v>
      </c>
      <c r="L466" s="47" t="str">
        <f t="shared" si="7"/>
        <v>#REF!</v>
      </c>
      <c r="M466" s="49" t="str">
        <f t="shared" si="8"/>
        <v>#REF!</v>
      </c>
      <c r="N466" s="49" t="str">
        <f t="shared" si="9"/>
        <v>#REF!</v>
      </c>
      <c r="O466" s="49" t="str">
        <f t="shared" si="10"/>
        <v>#REF!</v>
      </c>
      <c r="P466" s="51" t="str">
        <f t="shared" si="17"/>
        <v>#REF!</v>
      </c>
      <c r="Q466" s="51" t="str">
        <f t="shared" si="11"/>
        <v>#REF!</v>
      </c>
      <c r="R466" s="51" t="str">
        <f t="shared" si="12"/>
        <v>#REF!</v>
      </c>
      <c r="S466" s="51" t="str">
        <f t="shared" si="13"/>
        <v>#REF!</v>
      </c>
      <c r="T466" s="19"/>
      <c r="U466" s="19"/>
      <c r="V466" s="19"/>
      <c r="W466" s="19"/>
      <c r="X466" s="19"/>
      <c r="Y466" s="19"/>
      <c r="Z466" s="19"/>
    </row>
    <row r="467" ht="15.75" customHeight="1">
      <c r="A467" s="19" t="s">
        <v>164</v>
      </c>
      <c r="B467" s="19" t="s">
        <v>11</v>
      </c>
      <c r="C467" s="19" t="s">
        <v>165</v>
      </c>
      <c r="D467" s="19" t="s">
        <v>56</v>
      </c>
      <c r="E467" s="19" t="s">
        <v>57</v>
      </c>
      <c r="F467" s="20">
        <v>7775849.1</v>
      </c>
      <c r="G467" s="20">
        <v>1.481839416E7</v>
      </c>
      <c r="H467" s="46">
        <v>0.0</v>
      </c>
      <c r="I467" s="47" t="str">
        <f t="shared" si="4"/>
        <v>#REF!</v>
      </c>
      <c r="J467" s="47" t="str">
        <f t="shared" si="5"/>
        <v>#REF!</v>
      </c>
      <c r="K467" s="47" t="str">
        <f t="shared" si="6"/>
        <v>#REF!</v>
      </c>
      <c r="L467" s="47" t="str">
        <f t="shared" si="7"/>
        <v>#REF!</v>
      </c>
      <c r="M467" s="49" t="str">
        <f t="shared" si="8"/>
        <v>#REF!</v>
      </c>
      <c r="N467" s="49" t="str">
        <f t="shared" si="9"/>
        <v>#REF!</v>
      </c>
      <c r="O467" s="49" t="str">
        <f t="shared" si="10"/>
        <v>#REF!</v>
      </c>
      <c r="P467" s="51" t="str">
        <f t="shared" si="17"/>
        <v>#REF!</v>
      </c>
      <c r="Q467" s="51" t="str">
        <f t="shared" si="11"/>
        <v>#REF!</v>
      </c>
      <c r="R467" s="51" t="str">
        <f t="shared" si="12"/>
        <v>#REF!</v>
      </c>
      <c r="S467" s="51" t="str">
        <f t="shared" si="13"/>
        <v>#REF!</v>
      </c>
      <c r="T467" s="19"/>
      <c r="U467" s="19"/>
      <c r="V467" s="19"/>
      <c r="W467" s="19"/>
      <c r="X467" s="19"/>
      <c r="Y467" s="19"/>
      <c r="Z467" s="19"/>
    </row>
    <row r="468" ht="15.75" customHeight="1">
      <c r="A468" s="19" t="s">
        <v>164</v>
      </c>
      <c r="B468" s="19" t="s">
        <v>11</v>
      </c>
      <c r="C468" s="19" t="s">
        <v>165</v>
      </c>
      <c r="D468" s="19" t="s">
        <v>17</v>
      </c>
      <c r="E468" s="19" t="s">
        <v>18</v>
      </c>
      <c r="F468" s="20">
        <v>282368.87</v>
      </c>
      <c r="G468" s="20">
        <v>538108.86</v>
      </c>
      <c r="H468" s="46">
        <v>0.0</v>
      </c>
      <c r="I468" s="47" t="str">
        <f t="shared" si="4"/>
        <v>#REF!</v>
      </c>
      <c r="J468" s="47" t="str">
        <f t="shared" si="5"/>
        <v>#REF!</v>
      </c>
      <c r="K468" s="47" t="str">
        <f t="shared" si="6"/>
        <v>#REF!</v>
      </c>
      <c r="L468" s="47" t="str">
        <f t="shared" si="7"/>
        <v>#REF!</v>
      </c>
      <c r="M468" s="49" t="str">
        <f t="shared" si="8"/>
        <v>#REF!</v>
      </c>
      <c r="N468" s="49" t="str">
        <f t="shared" si="9"/>
        <v>#REF!</v>
      </c>
      <c r="O468" s="49" t="str">
        <f t="shared" si="10"/>
        <v>#REF!</v>
      </c>
      <c r="P468" s="51" t="str">
        <f t="shared" si="17"/>
        <v>#REF!</v>
      </c>
      <c r="Q468" s="51" t="str">
        <f t="shared" si="11"/>
        <v>#REF!</v>
      </c>
      <c r="R468" s="51" t="str">
        <f t="shared" si="12"/>
        <v>#REF!</v>
      </c>
      <c r="S468" s="51" t="str">
        <f t="shared" si="13"/>
        <v>#REF!</v>
      </c>
      <c r="T468" s="19"/>
      <c r="U468" s="19"/>
      <c r="V468" s="19"/>
      <c r="W468" s="19"/>
      <c r="X468" s="19"/>
      <c r="Y468" s="19"/>
      <c r="Z468" s="19"/>
    </row>
    <row r="469" ht="15.75" customHeight="1">
      <c r="A469" s="19" t="s">
        <v>164</v>
      </c>
      <c r="B469" s="19" t="s">
        <v>11</v>
      </c>
      <c r="C469" s="19" t="s">
        <v>165</v>
      </c>
      <c r="D469" s="19" t="s">
        <v>19</v>
      </c>
      <c r="E469" s="19" t="s">
        <v>20</v>
      </c>
      <c r="F469" s="20">
        <v>240809.28</v>
      </c>
      <c r="G469" s="20">
        <v>458908.97</v>
      </c>
      <c r="H469" s="46">
        <v>0.0</v>
      </c>
      <c r="I469" s="47" t="str">
        <f t="shared" si="4"/>
        <v>#REF!</v>
      </c>
      <c r="J469" s="47" t="str">
        <f t="shared" si="5"/>
        <v>#REF!</v>
      </c>
      <c r="K469" s="47" t="str">
        <f t="shared" si="6"/>
        <v>#REF!</v>
      </c>
      <c r="L469" s="47" t="str">
        <f t="shared" si="7"/>
        <v>#REF!</v>
      </c>
      <c r="M469" s="49" t="str">
        <f t="shared" si="8"/>
        <v>#REF!</v>
      </c>
      <c r="N469" s="49" t="str">
        <f t="shared" si="9"/>
        <v>#REF!</v>
      </c>
      <c r="O469" s="49" t="str">
        <f t="shared" si="10"/>
        <v>#REF!</v>
      </c>
      <c r="P469" s="51" t="str">
        <f t="shared" si="17"/>
        <v>#REF!</v>
      </c>
      <c r="Q469" s="51" t="str">
        <f t="shared" si="11"/>
        <v>#REF!</v>
      </c>
      <c r="R469" s="51" t="str">
        <f t="shared" si="12"/>
        <v>#REF!</v>
      </c>
      <c r="S469" s="51" t="str">
        <f t="shared" si="13"/>
        <v>#REF!</v>
      </c>
      <c r="T469" s="19"/>
      <c r="U469" s="19"/>
      <c r="V469" s="19"/>
      <c r="W469" s="19"/>
      <c r="X469" s="19"/>
      <c r="Y469" s="19"/>
      <c r="Z469" s="19"/>
    </row>
    <row r="470" ht="15.75" customHeight="1">
      <c r="A470" s="19" t="s">
        <v>164</v>
      </c>
      <c r="B470" s="19" t="s">
        <v>11</v>
      </c>
      <c r="C470" s="19" t="s">
        <v>165</v>
      </c>
      <c r="D470" s="19" t="s">
        <v>21</v>
      </c>
      <c r="E470" s="19" t="s">
        <v>22</v>
      </c>
      <c r="F470" s="20">
        <v>97288.93</v>
      </c>
      <c r="G470" s="20">
        <v>185402.99</v>
      </c>
      <c r="H470" s="46">
        <v>0.0</v>
      </c>
      <c r="I470" s="47" t="str">
        <f t="shared" si="4"/>
        <v>#REF!</v>
      </c>
      <c r="J470" s="47" t="str">
        <f t="shared" si="5"/>
        <v>#REF!</v>
      </c>
      <c r="K470" s="47" t="str">
        <f t="shared" si="6"/>
        <v>#REF!</v>
      </c>
      <c r="L470" s="47" t="str">
        <f t="shared" si="7"/>
        <v>#REF!</v>
      </c>
      <c r="M470" s="49" t="str">
        <f t="shared" si="8"/>
        <v>#REF!</v>
      </c>
      <c r="N470" s="49" t="str">
        <f t="shared" si="9"/>
        <v>#REF!</v>
      </c>
      <c r="O470" s="49" t="str">
        <f t="shared" si="10"/>
        <v>#REF!</v>
      </c>
      <c r="P470" s="51" t="str">
        <f t="shared" si="17"/>
        <v>#REF!</v>
      </c>
      <c r="Q470" s="51" t="str">
        <f t="shared" si="11"/>
        <v>#REF!</v>
      </c>
      <c r="R470" s="51" t="str">
        <f t="shared" si="12"/>
        <v>#REF!</v>
      </c>
      <c r="S470" s="51" t="str">
        <f t="shared" si="13"/>
        <v>#REF!</v>
      </c>
      <c r="T470" s="19"/>
      <c r="U470" s="19"/>
      <c r="V470" s="19"/>
      <c r="W470" s="19"/>
      <c r="X470" s="19"/>
      <c r="Y470" s="19"/>
      <c r="Z470" s="19"/>
    </row>
    <row r="471" ht="15.75" customHeight="1">
      <c r="A471" s="19" t="s">
        <v>164</v>
      </c>
      <c r="B471" s="19" t="s">
        <v>11</v>
      </c>
      <c r="C471" s="19" t="s">
        <v>165</v>
      </c>
      <c r="D471" s="19" t="s">
        <v>58</v>
      </c>
      <c r="E471" s="19" t="s">
        <v>59</v>
      </c>
      <c r="F471" s="20">
        <v>2230805.15</v>
      </c>
      <c r="G471" s="20">
        <v>4251233.48</v>
      </c>
      <c r="H471" s="46">
        <v>0.0</v>
      </c>
      <c r="I471" s="47" t="str">
        <f t="shared" si="4"/>
        <v>#REF!</v>
      </c>
      <c r="J471" s="47" t="str">
        <f t="shared" si="5"/>
        <v>#REF!</v>
      </c>
      <c r="K471" s="47" t="str">
        <f t="shared" si="6"/>
        <v>#REF!</v>
      </c>
      <c r="L471" s="47" t="str">
        <f t="shared" si="7"/>
        <v>#REF!</v>
      </c>
      <c r="M471" s="49" t="str">
        <f t="shared" si="8"/>
        <v>#REF!</v>
      </c>
      <c r="N471" s="49" t="str">
        <f t="shared" si="9"/>
        <v>#REF!</v>
      </c>
      <c r="O471" s="49" t="str">
        <f t="shared" si="10"/>
        <v>#REF!</v>
      </c>
      <c r="P471" s="51" t="str">
        <f t="shared" si="17"/>
        <v>#REF!</v>
      </c>
      <c r="Q471" s="51" t="str">
        <f t="shared" si="11"/>
        <v>#REF!</v>
      </c>
      <c r="R471" s="51" t="str">
        <f t="shared" si="12"/>
        <v>#REF!</v>
      </c>
      <c r="S471" s="51" t="str">
        <f t="shared" si="13"/>
        <v>#REF!</v>
      </c>
      <c r="T471" s="19"/>
      <c r="U471" s="19"/>
      <c r="V471" s="19"/>
      <c r="W471" s="19"/>
      <c r="X471" s="19"/>
      <c r="Y471" s="19"/>
      <c r="Z471" s="19"/>
    </row>
    <row r="472" ht="15.75" customHeight="1">
      <c r="A472" s="19" t="s">
        <v>166</v>
      </c>
      <c r="B472" s="19" t="s">
        <v>11</v>
      </c>
      <c r="C472" s="19" t="s">
        <v>167</v>
      </c>
      <c r="D472" s="19" t="s">
        <v>13</v>
      </c>
      <c r="E472" s="19" t="s">
        <v>14</v>
      </c>
      <c r="F472" s="20">
        <v>4.528087788E7</v>
      </c>
      <c r="G472" s="20">
        <v>2124777.45</v>
      </c>
      <c r="H472" s="46">
        <v>0.0</v>
      </c>
      <c r="I472" s="47" t="str">
        <f t="shared" si="4"/>
        <v>#REF!</v>
      </c>
      <c r="J472" s="47" t="str">
        <f t="shared" si="5"/>
        <v>#REF!</v>
      </c>
      <c r="K472" s="47" t="str">
        <f t="shared" si="6"/>
        <v>#REF!</v>
      </c>
      <c r="L472" s="47" t="str">
        <f t="shared" si="7"/>
        <v>#REF!</v>
      </c>
      <c r="M472" s="49" t="str">
        <f t="shared" si="8"/>
        <v>#REF!</v>
      </c>
      <c r="N472" s="49" t="str">
        <f t="shared" si="9"/>
        <v>#REF!</v>
      </c>
      <c r="O472" s="49" t="str">
        <f t="shared" si="10"/>
        <v>#REF!</v>
      </c>
      <c r="P472" s="51" t="str">
        <f t="shared" si="17"/>
        <v>#REF!</v>
      </c>
      <c r="Q472" s="51" t="str">
        <f t="shared" si="11"/>
        <v>#REF!</v>
      </c>
      <c r="R472" s="51" t="str">
        <f t="shared" si="12"/>
        <v>#REF!</v>
      </c>
      <c r="S472" s="51" t="str">
        <f t="shared" si="13"/>
        <v>#REF!</v>
      </c>
      <c r="T472" s="19"/>
      <c r="U472" s="19"/>
      <c r="V472" s="19"/>
      <c r="W472" s="19"/>
      <c r="X472" s="19"/>
      <c r="Y472" s="19"/>
      <c r="Z472" s="19"/>
    </row>
    <row r="473" ht="15.75" customHeight="1">
      <c r="A473" s="19" t="s">
        <v>166</v>
      </c>
      <c r="B473" s="19" t="s">
        <v>11</v>
      </c>
      <c r="C473" s="19" t="s">
        <v>167</v>
      </c>
      <c r="D473" s="19" t="s">
        <v>17</v>
      </c>
      <c r="E473" s="19" t="s">
        <v>18</v>
      </c>
      <c r="F473" s="20">
        <v>360760.8</v>
      </c>
      <c r="G473" s="20">
        <v>16928.48</v>
      </c>
      <c r="H473" s="46">
        <v>0.0</v>
      </c>
      <c r="I473" s="47" t="str">
        <f t="shared" si="4"/>
        <v>#REF!</v>
      </c>
      <c r="J473" s="47" t="str">
        <f t="shared" si="5"/>
        <v>#REF!</v>
      </c>
      <c r="K473" s="47" t="str">
        <f t="shared" si="6"/>
        <v>#REF!</v>
      </c>
      <c r="L473" s="47" t="str">
        <f t="shared" si="7"/>
        <v>#REF!</v>
      </c>
      <c r="M473" s="49" t="str">
        <f t="shared" si="8"/>
        <v>#REF!</v>
      </c>
      <c r="N473" s="49" t="str">
        <f t="shared" si="9"/>
        <v>#REF!</v>
      </c>
      <c r="O473" s="49" t="str">
        <f t="shared" si="10"/>
        <v>#REF!</v>
      </c>
      <c r="P473" s="51" t="str">
        <f t="shared" si="17"/>
        <v>#REF!</v>
      </c>
      <c r="Q473" s="51" t="str">
        <f t="shared" si="11"/>
        <v>#REF!</v>
      </c>
      <c r="R473" s="51" t="str">
        <f t="shared" si="12"/>
        <v>#REF!</v>
      </c>
      <c r="S473" s="51" t="str">
        <f t="shared" si="13"/>
        <v>#REF!</v>
      </c>
      <c r="T473" s="19"/>
      <c r="U473" s="19"/>
      <c r="V473" s="19"/>
      <c r="W473" s="19"/>
      <c r="X473" s="19"/>
      <c r="Y473" s="19"/>
      <c r="Z473" s="19"/>
    </row>
    <row r="474" ht="15.75" customHeight="1">
      <c r="A474" s="19" t="s">
        <v>166</v>
      </c>
      <c r="B474" s="19" t="s">
        <v>11</v>
      </c>
      <c r="C474" s="19" t="s">
        <v>167</v>
      </c>
      <c r="D474" s="19" t="s">
        <v>21</v>
      </c>
      <c r="E474" s="19" t="s">
        <v>22</v>
      </c>
      <c r="F474" s="20">
        <v>270872.01</v>
      </c>
      <c r="G474" s="20">
        <v>12710.5</v>
      </c>
      <c r="H474" s="46">
        <v>0.0</v>
      </c>
      <c r="I474" s="47" t="str">
        <f t="shared" si="4"/>
        <v>#REF!</v>
      </c>
      <c r="J474" s="47" t="str">
        <f t="shared" si="5"/>
        <v>#REF!</v>
      </c>
      <c r="K474" s="47" t="str">
        <f t="shared" si="6"/>
        <v>#REF!</v>
      </c>
      <c r="L474" s="47" t="str">
        <f t="shared" si="7"/>
        <v>#REF!</v>
      </c>
      <c r="M474" s="49" t="str">
        <f t="shared" si="8"/>
        <v>#REF!</v>
      </c>
      <c r="N474" s="49" t="str">
        <f t="shared" si="9"/>
        <v>#REF!</v>
      </c>
      <c r="O474" s="49" t="str">
        <f t="shared" si="10"/>
        <v>#REF!</v>
      </c>
      <c r="P474" s="51" t="str">
        <f t="shared" si="17"/>
        <v>#REF!</v>
      </c>
      <c r="Q474" s="51" t="str">
        <f t="shared" si="11"/>
        <v>#REF!</v>
      </c>
      <c r="R474" s="51" t="str">
        <f t="shared" si="12"/>
        <v>#REF!</v>
      </c>
      <c r="S474" s="51" t="str">
        <f t="shared" si="13"/>
        <v>#REF!</v>
      </c>
      <c r="T474" s="19"/>
      <c r="U474" s="19"/>
      <c r="V474" s="19"/>
      <c r="W474" s="19"/>
      <c r="X474" s="19"/>
      <c r="Y474" s="19"/>
      <c r="Z474" s="19"/>
    </row>
    <row r="475" ht="15.75" customHeight="1">
      <c r="A475" s="19" t="s">
        <v>166</v>
      </c>
      <c r="B475" s="19" t="s">
        <v>11</v>
      </c>
      <c r="C475" s="19" t="s">
        <v>167</v>
      </c>
      <c r="D475" s="19" t="s">
        <v>39</v>
      </c>
      <c r="E475" s="19" t="s">
        <v>40</v>
      </c>
      <c r="F475" s="20">
        <v>1957203.31</v>
      </c>
      <c r="G475" s="20">
        <v>91840.57</v>
      </c>
      <c r="H475" s="46">
        <v>0.0</v>
      </c>
      <c r="I475" s="47" t="str">
        <f t="shared" si="4"/>
        <v>#REF!</v>
      </c>
      <c r="J475" s="47" t="str">
        <f t="shared" si="5"/>
        <v>#REF!</v>
      </c>
      <c r="K475" s="47" t="str">
        <f t="shared" si="6"/>
        <v>#REF!</v>
      </c>
      <c r="L475" s="47" t="str">
        <f t="shared" si="7"/>
        <v>#REF!</v>
      </c>
      <c r="M475" s="49" t="str">
        <f t="shared" si="8"/>
        <v>#REF!</v>
      </c>
      <c r="N475" s="49" t="str">
        <f t="shared" si="9"/>
        <v>#REF!</v>
      </c>
      <c r="O475" s="49" t="str">
        <f t="shared" si="10"/>
        <v>#REF!</v>
      </c>
      <c r="P475" s="51" t="str">
        <f t="shared" si="17"/>
        <v>#REF!</v>
      </c>
      <c r="Q475" s="51" t="str">
        <f t="shared" si="11"/>
        <v>#REF!</v>
      </c>
      <c r="R475" s="51" t="str">
        <f t="shared" si="12"/>
        <v>#REF!</v>
      </c>
      <c r="S475" s="51" t="str">
        <f t="shared" si="13"/>
        <v>#REF!</v>
      </c>
      <c r="T475" s="19"/>
      <c r="U475" s="19"/>
      <c r="V475" s="19"/>
      <c r="W475" s="19"/>
      <c r="X475" s="19"/>
      <c r="Y475" s="19"/>
      <c r="Z475" s="19"/>
    </row>
    <row r="476" ht="15.75" customHeight="1">
      <c r="A476" s="19" t="s">
        <v>168</v>
      </c>
      <c r="B476" s="19" t="s">
        <v>11</v>
      </c>
      <c r="C476" s="19" t="s">
        <v>169</v>
      </c>
      <c r="D476" s="19" t="s">
        <v>13</v>
      </c>
      <c r="E476" s="19" t="s">
        <v>14</v>
      </c>
      <c r="F476" s="20">
        <v>2.3812598757E8</v>
      </c>
      <c r="G476" s="20">
        <v>5706150.25</v>
      </c>
      <c r="H476" s="46">
        <v>0.0</v>
      </c>
      <c r="I476" s="47" t="str">
        <f t="shared" si="4"/>
        <v>#REF!</v>
      </c>
      <c r="J476" s="47" t="str">
        <f t="shared" si="5"/>
        <v>#REF!</v>
      </c>
      <c r="K476" s="47" t="str">
        <f t="shared" si="6"/>
        <v>#REF!</v>
      </c>
      <c r="L476" s="47" t="str">
        <f t="shared" si="7"/>
        <v>#REF!</v>
      </c>
      <c r="M476" s="49" t="str">
        <f t="shared" si="8"/>
        <v>#REF!</v>
      </c>
      <c r="N476" s="49" t="str">
        <f t="shared" si="9"/>
        <v>#REF!</v>
      </c>
      <c r="O476" s="49" t="str">
        <f t="shared" si="10"/>
        <v>#REF!</v>
      </c>
      <c r="P476" s="51" t="str">
        <f t="shared" si="17"/>
        <v>#REF!</v>
      </c>
      <c r="Q476" s="51" t="str">
        <f t="shared" si="11"/>
        <v>#REF!</v>
      </c>
      <c r="R476" s="51" t="str">
        <f t="shared" si="12"/>
        <v>#REF!</v>
      </c>
      <c r="S476" s="51" t="str">
        <f t="shared" si="13"/>
        <v>#REF!</v>
      </c>
      <c r="T476" s="19"/>
      <c r="U476" s="19"/>
      <c r="V476" s="19"/>
      <c r="W476" s="19"/>
      <c r="X476" s="19"/>
      <c r="Y476" s="19"/>
      <c r="Z476" s="19"/>
    </row>
    <row r="477" ht="15.75" customHeight="1">
      <c r="A477" s="19" t="s">
        <v>168</v>
      </c>
      <c r="B477" s="19" t="s">
        <v>11</v>
      </c>
      <c r="C477" s="19" t="s">
        <v>169</v>
      </c>
      <c r="D477" s="19" t="s">
        <v>15</v>
      </c>
      <c r="E477" s="19" t="s">
        <v>16</v>
      </c>
      <c r="F477" s="20">
        <v>2.167203471E7</v>
      </c>
      <c r="G477" s="20">
        <v>519321.25</v>
      </c>
      <c r="H477" s="46">
        <v>0.0</v>
      </c>
      <c r="I477" s="47" t="str">
        <f t="shared" si="4"/>
        <v>#REF!</v>
      </c>
      <c r="J477" s="47" t="str">
        <f t="shared" si="5"/>
        <v>#REF!</v>
      </c>
      <c r="K477" s="47" t="str">
        <f t="shared" si="6"/>
        <v>#REF!</v>
      </c>
      <c r="L477" s="47" t="str">
        <f t="shared" si="7"/>
        <v>#REF!</v>
      </c>
      <c r="M477" s="49" t="str">
        <f t="shared" si="8"/>
        <v>#REF!</v>
      </c>
      <c r="N477" s="49" t="str">
        <f t="shared" si="9"/>
        <v>#REF!</v>
      </c>
      <c r="O477" s="49" t="str">
        <f t="shared" si="10"/>
        <v>#REF!</v>
      </c>
      <c r="P477" s="51" t="str">
        <f t="shared" si="17"/>
        <v>#REF!</v>
      </c>
      <c r="Q477" s="51" t="str">
        <f t="shared" si="11"/>
        <v>#REF!</v>
      </c>
      <c r="R477" s="51" t="str">
        <f t="shared" si="12"/>
        <v>#REF!</v>
      </c>
      <c r="S477" s="51" t="str">
        <f t="shared" si="13"/>
        <v>#REF!</v>
      </c>
      <c r="T477" s="19"/>
      <c r="U477" s="19"/>
      <c r="V477" s="19"/>
      <c r="W477" s="19"/>
      <c r="X477" s="19"/>
      <c r="Y477" s="19"/>
      <c r="Z477" s="19"/>
    </row>
    <row r="478" ht="15.75" customHeight="1">
      <c r="A478" s="19" t="s">
        <v>168</v>
      </c>
      <c r="B478" s="19" t="s">
        <v>11</v>
      </c>
      <c r="C478" s="19" t="s">
        <v>169</v>
      </c>
      <c r="D478" s="19" t="s">
        <v>56</v>
      </c>
      <c r="E478" s="19" t="s">
        <v>57</v>
      </c>
      <c r="F478" s="20">
        <v>3.470615012E7</v>
      </c>
      <c r="G478" s="20">
        <v>831654.32</v>
      </c>
      <c r="H478" s="46">
        <v>0.0</v>
      </c>
      <c r="I478" s="47" t="str">
        <f t="shared" si="4"/>
        <v>#REF!</v>
      </c>
      <c r="J478" s="47" t="str">
        <f t="shared" si="5"/>
        <v>#REF!</v>
      </c>
      <c r="K478" s="47" t="str">
        <f t="shared" si="6"/>
        <v>#REF!</v>
      </c>
      <c r="L478" s="47" t="str">
        <f t="shared" si="7"/>
        <v>#REF!</v>
      </c>
      <c r="M478" s="49" t="str">
        <f t="shared" si="8"/>
        <v>#REF!</v>
      </c>
      <c r="N478" s="49" t="str">
        <f t="shared" si="9"/>
        <v>#REF!</v>
      </c>
      <c r="O478" s="49" t="str">
        <f t="shared" si="10"/>
        <v>#REF!</v>
      </c>
      <c r="P478" s="51" t="str">
        <f t="shared" si="17"/>
        <v>#REF!</v>
      </c>
      <c r="Q478" s="51" t="str">
        <f t="shared" si="11"/>
        <v>#REF!</v>
      </c>
      <c r="R478" s="51" t="str">
        <f t="shared" si="12"/>
        <v>#REF!</v>
      </c>
      <c r="S478" s="51" t="str">
        <f t="shared" si="13"/>
        <v>#REF!</v>
      </c>
      <c r="T478" s="19"/>
      <c r="U478" s="19"/>
      <c r="V478" s="19"/>
      <c r="W478" s="19"/>
      <c r="X478" s="19"/>
      <c r="Y478" s="19"/>
      <c r="Z478" s="19"/>
    </row>
    <row r="479" ht="15.75" customHeight="1">
      <c r="A479" s="19" t="s">
        <v>168</v>
      </c>
      <c r="B479" s="19" t="s">
        <v>11</v>
      </c>
      <c r="C479" s="19" t="s">
        <v>169</v>
      </c>
      <c r="D479" s="19" t="s">
        <v>33</v>
      </c>
      <c r="E479" s="19" t="s">
        <v>34</v>
      </c>
      <c r="F479" s="20">
        <v>11826.58</v>
      </c>
      <c r="G479" s="20">
        <v>283.4</v>
      </c>
      <c r="H479" s="46">
        <v>0.0</v>
      </c>
      <c r="I479" s="47" t="str">
        <f t="shared" si="4"/>
        <v>#REF!</v>
      </c>
      <c r="J479" s="47" t="str">
        <f t="shared" si="5"/>
        <v>#REF!</v>
      </c>
      <c r="K479" s="47" t="str">
        <f t="shared" si="6"/>
        <v>#REF!</v>
      </c>
      <c r="L479" s="47" t="str">
        <f t="shared" si="7"/>
        <v>#REF!</v>
      </c>
      <c r="M479" s="49" t="str">
        <f t="shared" si="8"/>
        <v>#REF!</v>
      </c>
      <c r="N479" s="49" t="str">
        <f t="shared" si="9"/>
        <v>#REF!</v>
      </c>
      <c r="O479" s="49" t="str">
        <f t="shared" si="10"/>
        <v>#REF!</v>
      </c>
      <c r="P479" s="51" t="str">
        <f t="shared" si="17"/>
        <v>#REF!</v>
      </c>
      <c r="Q479" s="51" t="str">
        <f t="shared" si="11"/>
        <v>#REF!</v>
      </c>
      <c r="R479" s="51" t="str">
        <f t="shared" si="12"/>
        <v>#REF!</v>
      </c>
      <c r="S479" s="51" t="str">
        <f t="shared" si="13"/>
        <v>#REF!</v>
      </c>
      <c r="T479" s="19"/>
      <c r="U479" s="19"/>
      <c r="V479" s="19"/>
      <c r="W479" s="19"/>
      <c r="X479" s="19"/>
      <c r="Y479" s="19"/>
      <c r="Z479" s="19"/>
    </row>
    <row r="480" ht="15.75" customHeight="1">
      <c r="A480" s="19" t="s">
        <v>168</v>
      </c>
      <c r="B480" s="19" t="s">
        <v>11</v>
      </c>
      <c r="C480" s="19" t="s">
        <v>169</v>
      </c>
      <c r="D480" s="19" t="s">
        <v>17</v>
      </c>
      <c r="E480" s="19" t="s">
        <v>18</v>
      </c>
      <c r="F480" s="20">
        <v>1220515.67</v>
      </c>
      <c r="G480" s="20">
        <v>29246.9</v>
      </c>
      <c r="H480" s="46">
        <v>0.0</v>
      </c>
      <c r="I480" s="47" t="str">
        <f t="shared" si="4"/>
        <v>#REF!</v>
      </c>
      <c r="J480" s="47" t="str">
        <f t="shared" si="5"/>
        <v>#REF!</v>
      </c>
      <c r="K480" s="47" t="str">
        <f t="shared" si="6"/>
        <v>#REF!</v>
      </c>
      <c r="L480" s="47" t="str">
        <f t="shared" si="7"/>
        <v>#REF!</v>
      </c>
      <c r="M480" s="49" t="str">
        <f t="shared" si="8"/>
        <v>#REF!</v>
      </c>
      <c r="N480" s="49" t="str">
        <f t="shared" si="9"/>
        <v>#REF!</v>
      </c>
      <c r="O480" s="49" t="str">
        <f t="shared" si="10"/>
        <v>#REF!</v>
      </c>
      <c r="P480" s="51" t="str">
        <f t="shared" si="17"/>
        <v>#REF!</v>
      </c>
      <c r="Q480" s="51" t="str">
        <f t="shared" si="11"/>
        <v>#REF!</v>
      </c>
      <c r="R480" s="51" t="str">
        <f t="shared" si="12"/>
        <v>#REF!</v>
      </c>
      <c r="S480" s="51" t="str">
        <f t="shared" si="13"/>
        <v>#REF!</v>
      </c>
      <c r="T480" s="19"/>
      <c r="U480" s="19"/>
      <c r="V480" s="19"/>
      <c r="W480" s="19"/>
      <c r="X480" s="19"/>
      <c r="Y480" s="19"/>
      <c r="Z480" s="19"/>
    </row>
    <row r="481" ht="15.75" customHeight="1">
      <c r="A481" s="19" t="s">
        <v>168</v>
      </c>
      <c r="B481" s="19" t="s">
        <v>11</v>
      </c>
      <c r="C481" s="19" t="s">
        <v>169</v>
      </c>
      <c r="D481" s="19" t="s">
        <v>19</v>
      </c>
      <c r="E481" s="19" t="s">
        <v>20</v>
      </c>
      <c r="F481" s="20">
        <v>1560356.69</v>
      </c>
      <c r="G481" s="20">
        <v>37390.42</v>
      </c>
      <c r="H481" s="46">
        <v>0.0</v>
      </c>
      <c r="I481" s="47" t="str">
        <f t="shared" si="4"/>
        <v>#REF!</v>
      </c>
      <c r="J481" s="47" t="str">
        <f t="shared" si="5"/>
        <v>#REF!</v>
      </c>
      <c r="K481" s="47" t="str">
        <f t="shared" si="6"/>
        <v>#REF!</v>
      </c>
      <c r="L481" s="47" t="str">
        <f t="shared" si="7"/>
        <v>#REF!</v>
      </c>
      <c r="M481" s="49" t="str">
        <f t="shared" si="8"/>
        <v>#REF!</v>
      </c>
      <c r="N481" s="49" t="str">
        <f t="shared" si="9"/>
        <v>#REF!</v>
      </c>
      <c r="O481" s="49" t="str">
        <f t="shared" si="10"/>
        <v>#REF!</v>
      </c>
      <c r="P481" s="51" t="str">
        <f t="shared" si="17"/>
        <v>#REF!</v>
      </c>
      <c r="Q481" s="51" t="str">
        <f t="shared" si="11"/>
        <v>#REF!</v>
      </c>
      <c r="R481" s="51" t="str">
        <f t="shared" si="12"/>
        <v>#REF!</v>
      </c>
      <c r="S481" s="51" t="str">
        <f t="shared" si="13"/>
        <v>#REF!</v>
      </c>
      <c r="T481" s="19"/>
      <c r="U481" s="19"/>
      <c r="V481" s="19"/>
      <c r="W481" s="19"/>
      <c r="X481" s="19"/>
      <c r="Y481" s="19"/>
      <c r="Z481" s="19"/>
    </row>
    <row r="482" ht="15.75" customHeight="1">
      <c r="A482" s="19" t="s">
        <v>168</v>
      </c>
      <c r="B482" s="19" t="s">
        <v>11</v>
      </c>
      <c r="C482" s="19" t="s">
        <v>169</v>
      </c>
      <c r="D482" s="19" t="s">
        <v>21</v>
      </c>
      <c r="E482" s="19" t="s">
        <v>22</v>
      </c>
      <c r="F482" s="20">
        <v>556767.1</v>
      </c>
      <c r="G482" s="20">
        <v>13341.66</v>
      </c>
      <c r="H482" s="46">
        <v>0.0</v>
      </c>
      <c r="I482" s="47" t="str">
        <f t="shared" si="4"/>
        <v>#REF!</v>
      </c>
      <c r="J482" s="47" t="str">
        <f t="shared" si="5"/>
        <v>#REF!</v>
      </c>
      <c r="K482" s="47" t="str">
        <f t="shared" si="6"/>
        <v>#REF!</v>
      </c>
      <c r="L482" s="47" t="str">
        <f t="shared" si="7"/>
        <v>#REF!</v>
      </c>
      <c r="M482" s="49" t="str">
        <f t="shared" si="8"/>
        <v>#REF!</v>
      </c>
      <c r="N482" s="49" t="str">
        <f t="shared" si="9"/>
        <v>#REF!</v>
      </c>
      <c r="O482" s="49" t="str">
        <f t="shared" si="10"/>
        <v>#REF!</v>
      </c>
      <c r="P482" s="51" t="str">
        <f t="shared" si="17"/>
        <v>#REF!</v>
      </c>
      <c r="Q482" s="51" t="str">
        <f t="shared" si="11"/>
        <v>#REF!</v>
      </c>
      <c r="R482" s="51" t="str">
        <f t="shared" si="12"/>
        <v>#REF!</v>
      </c>
      <c r="S482" s="51" t="str">
        <f t="shared" si="13"/>
        <v>#REF!</v>
      </c>
      <c r="T482" s="19"/>
      <c r="U482" s="19"/>
      <c r="V482" s="19"/>
      <c r="W482" s="19"/>
      <c r="X482" s="19"/>
      <c r="Y482" s="19"/>
      <c r="Z482" s="19"/>
    </row>
    <row r="483" ht="15.75" customHeight="1">
      <c r="A483" s="19" t="s">
        <v>168</v>
      </c>
      <c r="B483" s="19" t="s">
        <v>11</v>
      </c>
      <c r="C483" s="19" t="s">
        <v>169</v>
      </c>
      <c r="D483" s="19" t="s">
        <v>58</v>
      </c>
      <c r="E483" s="19" t="s">
        <v>59</v>
      </c>
      <c r="F483" s="20">
        <v>2.9891401856E8</v>
      </c>
      <c r="G483" s="20">
        <v>7162797.8</v>
      </c>
      <c r="H483" s="46">
        <v>0.0</v>
      </c>
      <c r="I483" s="47" t="str">
        <f t="shared" si="4"/>
        <v>#REF!</v>
      </c>
      <c r="J483" s="47" t="str">
        <f t="shared" si="5"/>
        <v>#REF!</v>
      </c>
      <c r="K483" s="47" t="str">
        <f t="shared" si="6"/>
        <v>#REF!</v>
      </c>
      <c r="L483" s="47" t="str">
        <f t="shared" si="7"/>
        <v>#REF!</v>
      </c>
      <c r="M483" s="49" t="str">
        <f t="shared" si="8"/>
        <v>#REF!</v>
      </c>
      <c r="N483" s="49" t="str">
        <f t="shared" si="9"/>
        <v>#REF!</v>
      </c>
      <c r="O483" s="49" t="str">
        <f t="shared" si="10"/>
        <v>#REF!</v>
      </c>
      <c r="P483" s="51" t="str">
        <f t="shared" si="17"/>
        <v>#REF!</v>
      </c>
      <c r="Q483" s="51" t="str">
        <f t="shared" si="11"/>
        <v>#REF!</v>
      </c>
      <c r="R483" s="51" t="str">
        <f t="shared" si="12"/>
        <v>#REF!</v>
      </c>
      <c r="S483" s="51" t="str">
        <f t="shared" si="13"/>
        <v>#REF!</v>
      </c>
      <c r="T483" s="19"/>
      <c r="U483" s="19"/>
      <c r="V483" s="19"/>
      <c r="W483" s="19"/>
      <c r="X483" s="19"/>
      <c r="Y483" s="19"/>
      <c r="Z483" s="19"/>
    </row>
    <row r="484" ht="15.75" customHeight="1">
      <c r="A484" s="19" t="s">
        <v>170</v>
      </c>
      <c r="B484" s="19" t="s">
        <v>11</v>
      </c>
      <c r="C484" s="19" t="s">
        <v>171</v>
      </c>
      <c r="D484" s="19" t="s">
        <v>15</v>
      </c>
      <c r="E484" s="19" t="s">
        <v>16</v>
      </c>
      <c r="F484" s="20">
        <v>1.860065914E7</v>
      </c>
      <c r="G484" s="20">
        <v>4.857935357E7</v>
      </c>
      <c r="H484" s="46">
        <v>0.0</v>
      </c>
      <c r="I484" s="47" t="str">
        <f t="shared" si="4"/>
        <v>#REF!</v>
      </c>
      <c r="J484" s="47" t="str">
        <f t="shared" si="5"/>
        <v>#REF!</v>
      </c>
      <c r="K484" s="47" t="str">
        <f t="shared" si="6"/>
        <v>#REF!</v>
      </c>
      <c r="L484" s="47" t="str">
        <f t="shared" si="7"/>
        <v>#REF!</v>
      </c>
      <c r="M484" s="49" t="str">
        <f t="shared" si="8"/>
        <v>#REF!</v>
      </c>
      <c r="N484" s="49" t="str">
        <f t="shared" si="9"/>
        <v>#REF!</v>
      </c>
      <c r="O484" s="49" t="str">
        <f t="shared" si="10"/>
        <v>#REF!</v>
      </c>
      <c r="P484" s="51" t="str">
        <f t="shared" si="17"/>
        <v>#REF!</v>
      </c>
      <c r="Q484" s="51" t="str">
        <f t="shared" si="11"/>
        <v>#REF!</v>
      </c>
      <c r="R484" s="51" t="str">
        <f t="shared" si="12"/>
        <v>#REF!</v>
      </c>
      <c r="S484" s="51" t="str">
        <f t="shared" si="13"/>
        <v>#REF!</v>
      </c>
      <c r="T484" s="19"/>
      <c r="U484" s="19"/>
      <c r="V484" s="19"/>
      <c r="W484" s="19"/>
      <c r="X484" s="19"/>
      <c r="Y484" s="19"/>
      <c r="Z484" s="19"/>
    </row>
    <row r="485" ht="15.75" customHeight="1">
      <c r="A485" s="19" t="s">
        <v>170</v>
      </c>
      <c r="B485" s="19" t="s">
        <v>11</v>
      </c>
      <c r="C485" s="19" t="s">
        <v>171</v>
      </c>
      <c r="D485" s="19" t="s">
        <v>17</v>
      </c>
      <c r="E485" s="19" t="s">
        <v>18</v>
      </c>
      <c r="F485" s="20">
        <v>553154.23</v>
      </c>
      <c r="G485" s="20">
        <v>1444673.26</v>
      </c>
      <c r="H485" s="46">
        <v>0.0</v>
      </c>
      <c r="I485" s="47" t="str">
        <f t="shared" si="4"/>
        <v>#REF!</v>
      </c>
      <c r="J485" s="47" t="str">
        <f t="shared" si="5"/>
        <v>#REF!</v>
      </c>
      <c r="K485" s="47" t="str">
        <f t="shared" si="6"/>
        <v>#REF!</v>
      </c>
      <c r="L485" s="47" t="str">
        <f t="shared" si="7"/>
        <v>#REF!</v>
      </c>
      <c r="M485" s="49" t="str">
        <f t="shared" si="8"/>
        <v>#REF!</v>
      </c>
      <c r="N485" s="49" t="str">
        <f t="shared" si="9"/>
        <v>#REF!</v>
      </c>
      <c r="O485" s="49" t="str">
        <f t="shared" si="10"/>
        <v>#REF!</v>
      </c>
      <c r="P485" s="51" t="str">
        <f t="shared" si="17"/>
        <v>#REF!</v>
      </c>
      <c r="Q485" s="51" t="str">
        <f t="shared" si="11"/>
        <v>#REF!</v>
      </c>
      <c r="R485" s="51" t="str">
        <f t="shared" si="12"/>
        <v>#REF!</v>
      </c>
      <c r="S485" s="51" t="str">
        <f t="shared" si="13"/>
        <v>#REF!</v>
      </c>
      <c r="T485" s="19"/>
      <c r="U485" s="19"/>
      <c r="V485" s="19"/>
      <c r="W485" s="19"/>
      <c r="X485" s="19"/>
      <c r="Y485" s="19"/>
      <c r="Z485" s="19"/>
    </row>
    <row r="486" ht="15.75" customHeight="1">
      <c r="A486" s="19" t="s">
        <v>170</v>
      </c>
      <c r="B486" s="19" t="s">
        <v>11</v>
      </c>
      <c r="C486" s="19" t="s">
        <v>171</v>
      </c>
      <c r="D486" s="19" t="s">
        <v>19</v>
      </c>
      <c r="E486" s="19" t="s">
        <v>20</v>
      </c>
      <c r="F486" s="20">
        <v>0.0</v>
      </c>
      <c r="G486" s="20">
        <v>0.0</v>
      </c>
      <c r="H486" s="46">
        <v>0.0</v>
      </c>
      <c r="I486" s="47" t="str">
        <f t="shared" si="4"/>
        <v>#REF!</v>
      </c>
      <c r="J486" s="47" t="str">
        <f t="shared" si="5"/>
        <v>#REF!</v>
      </c>
      <c r="K486" s="47" t="str">
        <f t="shared" si="6"/>
        <v>#REF!</v>
      </c>
      <c r="L486" s="47" t="str">
        <f t="shared" si="7"/>
        <v>#REF!</v>
      </c>
      <c r="M486" s="49" t="str">
        <f t="shared" si="8"/>
        <v>#REF!</v>
      </c>
      <c r="N486" s="49" t="str">
        <f t="shared" si="9"/>
        <v>#REF!</v>
      </c>
      <c r="O486" s="49" t="str">
        <f t="shared" si="10"/>
        <v>#REF!</v>
      </c>
      <c r="P486" s="51" t="str">
        <f t="shared" si="17"/>
        <v>#REF!</v>
      </c>
      <c r="Q486" s="51" t="str">
        <f t="shared" si="11"/>
        <v>#REF!</v>
      </c>
      <c r="R486" s="51" t="str">
        <f t="shared" si="12"/>
        <v>#REF!</v>
      </c>
      <c r="S486" s="51" t="str">
        <f t="shared" si="13"/>
        <v>#REF!</v>
      </c>
      <c r="T486" s="19"/>
      <c r="U486" s="19"/>
      <c r="V486" s="19"/>
      <c r="W486" s="19"/>
      <c r="X486" s="19"/>
      <c r="Y486" s="19"/>
      <c r="Z486" s="19"/>
    </row>
    <row r="487" ht="15.75" customHeight="1">
      <c r="A487" s="19" t="s">
        <v>170</v>
      </c>
      <c r="B487" s="19" t="s">
        <v>11</v>
      </c>
      <c r="C487" s="19" t="s">
        <v>171</v>
      </c>
      <c r="D487" s="19" t="s">
        <v>21</v>
      </c>
      <c r="E487" s="19" t="s">
        <v>22</v>
      </c>
      <c r="F487" s="20">
        <v>0.0</v>
      </c>
      <c r="G487" s="20">
        <v>0.0</v>
      </c>
      <c r="H487" s="46">
        <v>0.0</v>
      </c>
      <c r="I487" s="47" t="str">
        <f t="shared" si="4"/>
        <v>#REF!</v>
      </c>
      <c r="J487" s="47" t="str">
        <f t="shared" si="5"/>
        <v>#REF!</v>
      </c>
      <c r="K487" s="47" t="str">
        <f t="shared" si="6"/>
        <v>#REF!</v>
      </c>
      <c r="L487" s="47" t="str">
        <f t="shared" si="7"/>
        <v>#REF!</v>
      </c>
      <c r="M487" s="49" t="str">
        <f t="shared" si="8"/>
        <v>#REF!</v>
      </c>
      <c r="N487" s="49" t="str">
        <f t="shared" si="9"/>
        <v>#REF!</v>
      </c>
      <c r="O487" s="49" t="str">
        <f t="shared" si="10"/>
        <v>#REF!</v>
      </c>
      <c r="P487" s="51" t="str">
        <f t="shared" si="17"/>
        <v>#REF!</v>
      </c>
      <c r="Q487" s="51" t="str">
        <f t="shared" si="11"/>
        <v>#REF!</v>
      </c>
      <c r="R487" s="51" t="str">
        <f t="shared" si="12"/>
        <v>#REF!</v>
      </c>
      <c r="S487" s="51" t="str">
        <f t="shared" si="13"/>
        <v>#REF!</v>
      </c>
      <c r="T487" s="19"/>
      <c r="U487" s="19"/>
      <c r="V487" s="19"/>
      <c r="W487" s="19"/>
      <c r="X487" s="19"/>
      <c r="Y487" s="19"/>
      <c r="Z487" s="19"/>
    </row>
    <row r="488" ht="15.75" customHeight="1">
      <c r="A488" s="19" t="s">
        <v>170</v>
      </c>
      <c r="B488" s="19" t="s">
        <v>11</v>
      </c>
      <c r="C488" s="19" t="s">
        <v>171</v>
      </c>
      <c r="D488" s="19" t="s">
        <v>58</v>
      </c>
      <c r="E488" s="19" t="s">
        <v>59</v>
      </c>
      <c r="F488" s="20">
        <v>822300.03</v>
      </c>
      <c r="G488" s="20">
        <v>2147601.51</v>
      </c>
      <c r="H488" s="46">
        <v>0.0</v>
      </c>
      <c r="I488" s="47" t="str">
        <f t="shared" si="4"/>
        <v>#REF!</v>
      </c>
      <c r="J488" s="47" t="str">
        <f t="shared" si="5"/>
        <v>#REF!</v>
      </c>
      <c r="K488" s="47" t="str">
        <f t="shared" si="6"/>
        <v>#REF!</v>
      </c>
      <c r="L488" s="47" t="str">
        <f t="shared" si="7"/>
        <v>#REF!</v>
      </c>
      <c r="M488" s="49" t="str">
        <f t="shared" si="8"/>
        <v>#REF!</v>
      </c>
      <c r="N488" s="49" t="str">
        <f t="shared" si="9"/>
        <v>#REF!</v>
      </c>
      <c r="O488" s="49" t="str">
        <f t="shared" si="10"/>
        <v>#REF!</v>
      </c>
      <c r="P488" s="51" t="str">
        <f t="shared" si="17"/>
        <v>#REF!</v>
      </c>
      <c r="Q488" s="51" t="str">
        <f t="shared" si="11"/>
        <v>#REF!</v>
      </c>
      <c r="R488" s="51" t="str">
        <f t="shared" si="12"/>
        <v>#REF!</v>
      </c>
      <c r="S488" s="51" t="str">
        <f t="shared" si="13"/>
        <v>#REF!</v>
      </c>
      <c r="T488" s="19"/>
      <c r="U488" s="19"/>
      <c r="V488" s="19"/>
      <c r="W488" s="19"/>
      <c r="X488" s="19"/>
      <c r="Y488" s="19"/>
      <c r="Z488" s="19"/>
    </row>
    <row r="489" ht="15.75" customHeight="1">
      <c r="A489" s="19" t="s">
        <v>170</v>
      </c>
      <c r="B489" s="19" t="s">
        <v>11</v>
      </c>
      <c r="C489" s="19" t="s">
        <v>171</v>
      </c>
      <c r="D489" s="19" t="s">
        <v>23</v>
      </c>
      <c r="E489" s="19" t="s">
        <v>24</v>
      </c>
      <c r="F489" s="20">
        <v>3.55569156E7</v>
      </c>
      <c r="G489" s="20">
        <v>9.286401966E7</v>
      </c>
      <c r="H489" s="46">
        <v>0.0</v>
      </c>
      <c r="I489" s="47" t="str">
        <f t="shared" si="4"/>
        <v>#REF!</v>
      </c>
      <c r="J489" s="47" t="str">
        <f t="shared" si="5"/>
        <v>#REF!</v>
      </c>
      <c r="K489" s="47" t="str">
        <f t="shared" si="6"/>
        <v>#REF!</v>
      </c>
      <c r="L489" s="47" t="str">
        <f t="shared" si="7"/>
        <v>#REF!</v>
      </c>
      <c r="M489" s="49" t="str">
        <f t="shared" si="8"/>
        <v>#REF!</v>
      </c>
      <c r="N489" s="49" t="str">
        <f t="shared" si="9"/>
        <v>#REF!</v>
      </c>
      <c r="O489" s="49" t="str">
        <f t="shared" si="10"/>
        <v>#REF!</v>
      </c>
      <c r="P489" s="51" t="str">
        <f t="shared" si="17"/>
        <v>#REF!</v>
      </c>
      <c r="Q489" s="51" t="str">
        <f t="shared" si="11"/>
        <v>#REF!</v>
      </c>
      <c r="R489" s="51" t="str">
        <f t="shared" si="12"/>
        <v>#REF!</v>
      </c>
      <c r="S489" s="51" t="str">
        <f t="shared" si="13"/>
        <v>#REF!</v>
      </c>
      <c r="T489" s="19"/>
      <c r="U489" s="19"/>
      <c r="V489" s="19"/>
      <c r="W489" s="19"/>
      <c r="X489" s="19"/>
      <c r="Y489" s="19"/>
      <c r="Z489" s="19"/>
    </row>
    <row r="490" ht="15.75" customHeight="1">
      <c r="A490" s="19" t="s">
        <v>170</v>
      </c>
      <c r="B490" s="19" t="s">
        <v>11</v>
      </c>
      <c r="C490" s="19" t="s">
        <v>171</v>
      </c>
      <c r="D490" s="19" t="s">
        <v>172</v>
      </c>
      <c r="E490" s="19" t="s">
        <v>173</v>
      </c>
      <c r="F490" s="20">
        <v>0.0</v>
      </c>
      <c r="G490" s="20">
        <v>0.0</v>
      </c>
      <c r="H490" s="46">
        <v>0.0</v>
      </c>
      <c r="I490" s="47" t="str">
        <f t="shared" si="4"/>
        <v>#REF!</v>
      </c>
      <c r="J490" s="47" t="str">
        <f t="shared" si="5"/>
        <v>#REF!</v>
      </c>
      <c r="K490" s="47" t="str">
        <f t="shared" si="6"/>
        <v>#REF!</v>
      </c>
      <c r="L490" s="47" t="str">
        <f t="shared" si="7"/>
        <v>#REF!</v>
      </c>
      <c r="M490" s="49" t="str">
        <f t="shared" si="8"/>
        <v>#REF!</v>
      </c>
      <c r="N490" s="49" t="str">
        <f t="shared" si="9"/>
        <v>#REF!</v>
      </c>
      <c r="O490" s="49" t="str">
        <f t="shared" si="10"/>
        <v>#REF!</v>
      </c>
      <c r="P490" s="51" t="str">
        <f t="shared" si="17"/>
        <v>#REF!</v>
      </c>
      <c r="Q490" s="51" t="str">
        <f t="shared" si="11"/>
        <v>#REF!</v>
      </c>
      <c r="R490" s="51" t="str">
        <f t="shared" si="12"/>
        <v>#REF!</v>
      </c>
      <c r="S490" s="51" t="str">
        <f t="shared" si="13"/>
        <v>#REF!</v>
      </c>
      <c r="T490" s="19"/>
      <c r="U490" s="19"/>
      <c r="V490" s="19"/>
      <c r="W490" s="19"/>
      <c r="X490" s="19"/>
      <c r="Y490" s="19"/>
      <c r="Z490" s="19"/>
    </row>
    <row r="491" ht="15.75" customHeight="1">
      <c r="A491" s="19" t="s">
        <v>174</v>
      </c>
      <c r="B491" s="19" t="s">
        <v>11</v>
      </c>
      <c r="C491" s="19" t="s">
        <v>175</v>
      </c>
      <c r="D491" s="19" t="s">
        <v>13</v>
      </c>
      <c r="E491" s="19" t="s">
        <v>14</v>
      </c>
      <c r="F491" s="20">
        <v>1521859.19</v>
      </c>
      <c r="G491" s="20">
        <v>470439.59</v>
      </c>
      <c r="H491" s="46">
        <v>0.0</v>
      </c>
      <c r="I491" s="47" t="str">
        <f t="shared" si="4"/>
        <v>#REF!</v>
      </c>
      <c r="J491" s="47" t="str">
        <f t="shared" si="5"/>
        <v>#REF!</v>
      </c>
      <c r="K491" s="47" t="str">
        <f t="shared" si="6"/>
        <v>#REF!</v>
      </c>
      <c r="L491" s="47" t="str">
        <f t="shared" si="7"/>
        <v>#REF!</v>
      </c>
      <c r="M491" s="49" t="str">
        <f t="shared" si="8"/>
        <v>#REF!</v>
      </c>
      <c r="N491" s="49" t="str">
        <f t="shared" si="9"/>
        <v>#REF!</v>
      </c>
      <c r="O491" s="49" t="str">
        <f t="shared" si="10"/>
        <v>#REF!</v>
      </c>
      <c r="P491" s="51" t="str">
        <f t="shared" si="17"/>
        <v>#REF!</v>
      </c>
      <c r="Q491" s="51" t="str">
        <f t="shared" si="11"/>
        <v>#REF!</v>
      </c>
      <c r="R491" s="51" t="str">
        <f t="shared" si="12"/>
        <v>#REF!</v>
      </c>
      <c r="S491" s="51" t="str">
        <f t="shared" si="13"/>
        <v>#REF!</v>
      </c>
      <c r="T491" s="19"/>
      <c r="U491" s="19"/>
      <c r="V491" s="19"/>
      <c r="W491" s="19"/>
      <c r="X491" s="19"/>
      <c r="Y491" s="19"/>
      <c r="Z491" s="19"/>
    </row>
    <row r="492" ht="15.75" customHeight="1">
      <c r="A492" s="19" t="s">
        <v>174</v>
      </c>
      <c r="B492" s="19" t="s">
        <v>11</v>
      </c>
      <c r="C492" s="19" t="s">
        <v>175</v>
      </c>
      <c r="D492" s="19" t="s">
        <v>17</v>
      </c>
      <c r="E492" s="19" t="s">
        <v>18</v>
      </c>
      <c r="F492" s="20">
        <v>18248.55</v>
      </c>
      <c r="G492" s="20">
        <v>5641.02</v>
      </c>
      <c r="H492" s="46">
        <v>0.0</v>
      </c>
      <c r="I492" s="47" t="str">
        <f t="shared" si="4"/>
        <v>#REF!</v>
      </c>
      <c r="J492" s="47" t="str">
        <f t="shared" si="5"/>
        <v>#REF!</v>
      </c>
      <c r="K492" s="47" t="str">
        <f t="shared" si="6"/>
        <v>#REF!</v>
      </c>
      <c r="L492" s="47" t="str">
        <f t="shared" si="7"/>
        <v>#REF!</v>
      </c>
      <c r="M492" s="49" t="str">
        <f t="shared" si="8"/>
        <v>#REF!</v>
      </c>
      <c r="N492" s="49" t="str">
        <f t="shared" si="9"/>
        <v>#REF!</v>
      </c>
      <c r="O492" s="49" t="str">
        <f t="shared" si="10"/>
        <v>#REF!</v>
      </c>
      <c r="P492" s="51" t="str">
        <f t="shared" si="17"/>
        <v>#REF!</v>
      </c>
      <c r="Q492" s="51" t="str">
        <f t="shared" si="11"/>
        <v>#REF!</v>
      </c>
      <c r="R492" s="51" t="str">
        <f t="shared" si="12"/>
        <v>#REF!</v>
      </c>
      <c r="S492" s="51" t="str">
        <f t="shared" si="13"/>
        <v>#REF!</v>
      </c>
      <c r="T492" s="19"/>
      <c r="U492" s="19"/>
      <c r="V492" s="19"/>
      <c r="W492" s="19"/>
      <c r="X492" s="19"/>
      <c r="Y492" s="19"/>
      <c r="Z492" s="19"/>
    </row>
    <row r="493" ht="15.75" customHeight="1">
      <c r="A493" s="19" t="s">
        <v>174</v>
      </c>
      <c r="B493" s="19" t="s">
        <v>11</v>
      </c>
      <c r="C493" s="19" t="s">
        <v>175</v>
      </c>
      <c r="D493" s="19" t="s">
        <v>19</v>
      </c>
      <c r="E493" s="19" t="s">
        <v>20</v>
      </c>
      <c r="F493" s="20">
        <v>0.0</v>
      </c>
      <c r="G493" s="20">
        <v>0.0</v>
      </c>
      <c r="H493" s="46">
        <v>0.0</v>
      </c>
      <c r="I493" s="47" t="str">
        <f t="shared" si="4"/>
        <v>#REF!</v>
      </c>
      <c r="J493" s="47" t="str">
        <f t="shared" si="5"/>
        <v>#REF!</v>
      </c>
      <c r="K493" s="47" t="str">
        <f t="shared" si="6"/>
        <v>#REF!</v>
      </c>
      <c r="L493" s="47" t="str">
        <f t="shared" si="7"/>
        <v>#REF!</v>
      </c>
      <c r="M493" s="49" t="str">
        <f t="shared" si="8"/>
        <v>#REF!</v>
      </c>
      <c r="N493" s="49" t="str">
        <f t="shared" si="9"/>
        <v>#REF!</v>
      </c>
      <c r="O493" s="49" t="str">
        <f t="shared" si="10"/>
        <v>#REF!</v>
      </c>
      <c r="P493" s="51" t="str">
        <f t="shared" si="17"/>
        <v>#REF!</v>
      </c>
      <c r="Q493" s="51" t="str">
        <f t="shared" si="11"/>
        <v>#REF!</v>
      </c>
      <c r="R493" s="51" t="str">
        <f t="shared" si="12"/>
        <v>#REF!</v>
      </c>
      <c r="S493" s="51" t="str">
        <f t="shared" si="13"/>
        <v>#REF!</v>
      </c>
      <c r="T493" s="19"/>
      <c r="U493" s="19"/>
      <c r="V493" s="19"/>
      <c r="W493" s="19"/>
      <c r="X493" s="19"/>
      <c r="Y493" s="19"/>
      <c r="Z493" s="19"/>
    </row>
    <row r="494" ht="15.75" customHeight="1">
      <c r="A494" s="19" t="s">
        <v>174</v>
      </c>
      <c r="B494" s="19" t="s">
        <v>11</v>
      </c>
      <c r="C494" s="19" t="s">
        <v>175</v>
      </c>
      <c r="D494" s="19" t="s">
        <v>21</v>
      </c>
      <c r="E494" s="19" t="s">
        <v>22</v>
      </c>
      <c r="F494" s="20">
        <v>3553.26</v>
      </c>
      <c r="G494" s="20">
        <v>1098.39</v>
      </c>
      <c r="H494" s="46">
        <v>0.0</v>
      </c>
      <c r="I494" s="47" t="str">
        <f t="shared" si="4"/>
        <v>#REF!</v>
      </c>
      <c r="J494" s="47" t="str">
        <f t="shared" si="5"/>
        <v>#REF!</v>
      </c>
      <c r="K494" s="47" t="str">
        <f t="shared" si="6"/>
        <v>#REF!</v>
      </c>
      <c r="L494" s="47" t="str">
        <f t="shared" si="7"/>
        <v>#REF!</v>
      </c>
      <c r="M494" s="49" t="str">
        <f t="shared" si="8"/>
        <v>#REF!</v>
      </c>
      <c r="N494" s="49" t="str">
        <f t="shared" si="9"/>
        <v>#REF!</v>
      </c>
      <c r="O494" s="49" t="str">
        <f t="shared" si="10"/>
        <v>#REF!</v>
      </c>
      <c r="P494" s="51" t="str">
        <f t="shared" si="17"/>
        <v>#REF!</v>
      </c>
      <c r="Q494" s="51" t="str">
        <f t="shared" si="11"/>
        <v>#REF!</v>
      </c>
      <c r="R494" s="51" t="str">
        <f t="shared" si="12"/>
        <v>#REF!</v>
      </c>
      <c r="S494" s="51" t="str">
        <f t="shared" si="13"/>
        <v>#REF!</v>
      </c>
      <c r="T494" s="19"/>
      <c r="U494" s="19"/>
      <c r="V494" s="19"/>
      <c r="W494" s="19"/>
      <c r="X494" s="19"/>
      <c r="Y494" s="19"/>
      <c r="Z494" s="19"/>
    </row>
    <row r="495" ht="15.75" customHeight="1">
      <c r="A495" s="19" t="s">
        <v>176</v>
      </c>
      <c r="B495" s="19" t="s">
        <v>11</v>
      </c>
      <c r="C495" s="19" t="s">
        <v>177</v>
      </c>
      <c r="D495" s="19" t="s">
        <v>13</v>
      </c>
      <c r="E495" s="19" t="s">
        <v>14</v>
      </c>
      <c r="F495" s="20">
        <v>3.506802107E7</v>
      </c>
      <c r="G495" s="20">
        <v>1.079885565E7</v>
      </c>
      <c r="H495" s="46">
        <v>0.0</v>
      </c>
      <c r="I495" s="47" t="str">
        <f t="shared" si="4"/>
        <v>#REF!</v>
      </c>
      <c r="J495" s="47" t="str">
        <f t="shared" si="5"/>
        <v>#REF!</v>
      </c>
      <c r="K495" s="47" t="str">
        <f t="shared" si="6"/>
        <v>#REF!</v>
      </c>
      <c r="L495" s="47" t="str">
        <f t="shared" si="7"/>
        <v>#REF!</v>
      </c>
      <c r="M495" s="49" t="str">
        <f t="shared" si="8"/>
        <v>#REF!</v>
      </c>
      <c r="N495" s="49" t="str">
        <f t="shared" si="9"/>
        <v>#REF!</v>
      </c>
      <c r="O495" s="49" t="str">
        <f t="shared" si="10"/>
        <v>#REF!</v>
      </c>
      <c r="P495" s="51" t="str">
        <f t="shared" si="17"/>
        <v>#REF!</v>
      </c>
      <c r="Q495" s="51" t="str">
        <f t="shared" si="11"/>
        <v>#REF!</v>
      </c>
      <c r="R495" s="51" t="str">
        <f t="shared" si="12"/>
        <v>#REF!</v>
      </c>
      <c r="S495" s="51" t="str">
        <f t="shared" si="13"/>
        <v>#REF!</v>
      </c>
      <c r="T495" s="19"/>
      <c r="U495" s="19"/>
      <c r="V495" s="19"/>
      <c r="W495" s="19"/>
      <c r="X495" s="19"/>
      <c r="Y495" s="19"/>
      <c r="Z495" s="19"/>
    </row>
    <row r="496" ht="15.75" customHeight="1">
      <c r="A496" s="19" t="s">
        <v>176</v>
      </c>
      <c r="B496" s="19" t="s">
        <v>11</v>
      </c>
      <c r="C496" s="19" t="s">
        <v>177</v>
      </c>
      <c r="D496" s="19" t="s">
        <v>33</v>
      </c>
      <c r="E496" s="19" t="s">
        <v>34</v>
      </c>
      <c r="F496" s="20">
        <v>39000.89</v>
      </c>
      <c r="G496" s="20">
        <v>12009.95</v>
      </c>
      <c r="H496" s="46">
        <v>0.0</v>
      </c>
      <c r="I496" s="47" t="str">
        <f t="shared" si="4"/>
        <v>#REF!</v>
      </c>
      <c r="J496" s="47" t="str">
        <f t="shared" si="5"/>
        <v>#REF!</v>
      </c>
      <c r="K496" s="47" t="str">
        <f t="shared" si="6"/>
        <v>#REF!</v>
      </c>
      <c r="L496" s="47" t="str">
        <f t="shared" si="7"/>
        <v>#REF!</v>
      </c>
      <c r="M496" s="49" t="str">
        <f t="shared" si="8"/>
        <v>#REF!</v>
      </c>
      <c r="N496" s="49" t="str">
        <f t="shared" si="9"/>
        <v>#REF!</v>
      </c>
      <c r="O496" s="49" t="str">
        <f t="shared" si="10"/>
        <v>#REF!</v>
      </c>
      <c r="P496" s="51" t="str">
        <f t="shared" si="17"/>
        <v>#REF!</v>
      </c>
      <c r="Q496" s="51" t="str">
        <f t="shared" si="11"/>
        <v>#REF!</v>
      </c>
      <c r="R496" s="51" t="str">
        <f t="shared" si="12"/>
        <v>#REF!</v>
      </c>
      <c r="S496" s="51" t="str">
        <f t="shared" si="13"/>
        <v>#REF!</v>
      </c>
      <c r="T496" s="19"/>
      <c r="U496" s="19"/>
      <c r="V496" s="19"/>
      <c r="W496" s="19"/>
      <c r="X496" s="19"/>
      <c r="Y496" s="19"/>
      <c r="Z496" s="19"/>
    </row>
    <row r="497" ht="15.75" customHeight="1">
      <c r="A497" s="19" t="s">
        <v>176</v>
      </c>
      <c r="B497" s="19" t="s">
        <v>11</v>
      </c>
      <c r="C497" s="19" t="s">
        <v>177</v>
      </c>
      <c r="D497" s="19" t="s">
        <v>17</v>
      </c>
      <c r="E497" s="19" t="s">
        <v>18</v>
      </c>
      <c r="F497" s="20">
        <v>233869.1</v>
      </c>
      <c r="G497" s="20">
        <v>72017.71</v>
      </c>
      <c r="H497" s="46">
        <v>0.0</v>
      </c>
      <c r="I497" s="47" t="str">
        <f t="shared" si="4"/>
        <v>#REF!</v>
      </c>
      <c r="J497" s="47" t="str">
        <f t="shared" si="5"/>
        <v>#REF!</v>
      </c>
      <c r="K497" s="47" t="str">
        <f t="shared" si="6"/>
        <v>#REF!</v>
      </c>
      <c r="L497" s="47" t="str">
        <f t="shared" si="7"/>
        <v>#REF!</v>
      </c>
      <c r="M497" s="49" t="str">
        <f t="shared" si="8"/>
        <v>#REF!</v>
      </c>
      <c r="N497" s="49" t="str">
        <f t="shared" si="9"/>
        <v>#REF!</v>
      </c>
      <c r="O497" s="49" t="str">
        <f t="shared" si="10"/>
        <v>#REF!</v>
      </c>
      <c r="P497" s="51" t="str">
        <f t="shared" si="17"/>
        <v>#REF!</v>
      </c>
      <c r="Q497" s="51" t="str">
        <f t="shared" si="11"/>
        <v>#REF!</v>
      </c>
      <c r="R497" s="51" t="str">
        <f t="shared" si="12"/>
        <v>#REF!</v>
      </c>
      <c r="S497" s="51" t="str">
        <f t="shared" si="13"/>
        <v>#REF!</v>
      </c>
      <c r="T497" s="19"/>
      <c r="U497" s="19"/>
      <c r="V497" s="19"/>
      <c r="W497" s="19"/>
      <c r="X497" s="19"/>
      <c r="Y497" s="19"/>
      <c r="Z497" s="19"/>
    </row>
    <row r="498" ht="15.75" customHeight="1">
      <c r="A498" s="19" t="s">
        <v>176</v>
      </c>
      <c r="B498" s="19" t="s">
        <v>11</v>
      </c>
      <c r="C498" s="19" t="s">
        <v>177</v>
      </c>
      <c r="D498" s="19" t="s">
        <v>19</v>
      </c>
      <c r="E498" s="19" t="s">
        <v>20</v>
      </c>
      <c r="F498" s="20">
        <v>4846.57</v>
      </c>
      <c r="G498" s="20">
        <v>1492.45</v>
      </c>
      <c r="H498" s="46">
        <v>0.0</v>
      </c>
      <c r="I498" s="47" t="str">
        <f t="shared" si="4"/>
        <v>#REF!</v>
      </c>
      <c r="J498" s="47" t="str">
        <f t="shared" si="5"/>
        <v>#REF!</v>
      </c>
      <c r="K498" s="47" t="str">
        <f t="shared" si="6"/>
        <v>#REF!</v>
      </c>
      <c r="L498" s="47" t="str">
        <f t="shared" si="7"/>
        <v>#REF!</v>
      </c>
      <c r="M498" s="49" t="str">
        <f t="shared" si="8"/>
        <v>#REF!</v>
      </c>
      <c r="N498" s="49" t="str">
        <f t="shared" si="9"/>
        <v>#REF!</v>
      </c>
      <c r="O498" s="49" t="str">
        <f t="shared" si="10"/>
        <v>#REF!</v>
      </c>
      <c r="P498" s="51" t="str">
        <f t="shared" si="17"/>
        <v>#REF!</v>
      </c>
      <c r="Q498" s="51" t="str">
        <f t="shared" si="11"/>
        <v>#REF!</v>
      </c>
      <c r="R498" s="51" t="str">
        <f t="shared" si="12"/>
        <v>#REF!</v>
      </c>
      <c r="S498" s="51" t="str">
        <f t="shared" si="13"/>
        <v>#REF!</v>
      </c>
      <c r="T498" s="19"/>
      <c r="U498" s="19"/>
      <c r="V498" s="19"/>
      <c r="W498" s="19"/>
      <c r="X498" s="19"/>
      <c r="Y498" s="19"/>
      <c r="Z498" s="19"/>
    </row>
    <row r="499" ht="15.75" customHeight="1">
      <c r="A499" s="19" t="s">
        <v>176</v>
      </c>
      <c r="B499" s="19" t="s">
        <v>11</v>
      </c>
      <c r="C499" s="19" t="s">
        <v>177</v>
      </c>
      <c r="D499" s="19" t="s">
        <v>21</v>
      </c>
      <c r="E499" s="19" t="s">
        <v>22</v>
      </c>
      <c r="F499" s="20">
        <v>48338.59</v>
      </c>
      <c r="G499" s="20">
        <v>14885.4</v>
      </c>
      <c r="H499" s="46">
        <v>0.0</v>
      </c>
      <c r="I499" s="47" t="str">
        <f t="shared" si="4"/>
        <v>#REF!</v>
      </c>
      <c r="J499" s="47" t="str">
        <f t="shared" si="5"/>
        <v>#REF!</v>
      </c>
      <c r="K499" s="47" t="str">
        <f t="shared" si="6"/>
        <v>#REF!</v>
      </c>
      <c r="L499" s="47" t="str">
        <f t="shared" si="7"/>
        <v>#REF!</v>
      </c>
      <c r="M499" s="49" t="str">
        <f t="shared" si="8"/>
        <v>#REF!</v>
      </c>
      <c r="N499" s="49" t="str">
        <f t="shared" si="9"/>
        <v>#REF!</v>
      </c>
      <c r="O499" s="49" t="str">
        <f t="shared" si="10"/>
        <v>#REF!</v>
      </c>
      <c r="P499" s="51" t="str">
        <f t="shared" si="17"/>
        <v>#REF!</v>
      </c>
      <c r="Q499" s="51" t="str">
        <f t="shared" si="11"/>
        <v>#REF!</v>
      </c>
      <c r="R499" s="51" t="str">
        <f t="shared" si="12"/>
        <v>#REF!</v>
      </c>
      <c r="S499" s="51" t="str">
        <f t="shared" si="13"/>
        <v>#REF!</v>
      </c>
      <c r="T499" s="19"/>
      <c r="U499" s="19"/>
      <c r="V499" s="19"/>
      <c r="W499" s="19"/>
      <c r="X499" s="19"/>
      <c r="Y499" s="19"/>
      <c r="Z499" s="19"/>
    </row>
    <row r="500" ht="15.75" customHeight="1">
      <c r="A500" s="19" t="s">
        <v>176</v>
      </c>
      <c r="B500" s="19" t="s">
        <v>11</v>
      </c>
      <c r="C500" s="19" t="s">
        <v>177</v>
      </c>
      <c r="D500" s="19" t="s">
        <v>39</v>
      </c>
      <c r="E500" s="19" t="s">
        <v>40</v>
      </c>
      <c r="F500" s="20">
        <v>1.707371678E7</v>
      </c>
      <c r="G500" s="20">
        <v>5257684.84</v>
      </c>
      <c r="H500" s="46">
        <v>0.0</v>
      </c>
      <c r="I500" s="47" t="str">
        <f t="shared" si="4"/>
        <v>#REF!</v>
      </c>
      <c r="J500" s="47" t="str">
        <f t="shared" si="5"/>
        <v>#REF!</v>
      </c>
      <c r="K500" s="47" t="str">
        <f t="shared" si="6"/>
        <v>#REF!</v>
      </c>
      <c r="L500" s="47" t="str">
        <f t="shared" si="7"/>
        <v>#REF!</v>
      </c>
      <c r="M500" s="49" t="str">
        <f t="shared" si="8"/>
        <v>#REF!</v>
      </c>
      <c r="N500" s="49" t="str">
        <f t="shared" si="9"/>
        <v>#REF!</v>
      </c>
      <c r="O500" s="49" t="str">
        <f t="shared" si="10"/>
        <v>#REF!</v>
      </c>
      <c r="P500" s="51" t="str">
        <f t="shared" si="17"/>
        <v>#REF!</v>
      </c>
      <c r="Q500" s="51" t="str">
        <f t="shared" si="11"/>
        <v>#REF!</v>
      </c>
      <c r="R500" s="51" t="str">
        <f t="shared" si="12"/>
        <v>#REF!</v>
      </c>
      <c r="S500" s="51" t="str">
        <f t="shared" si="13"/>
        <v>#REF!</v>
      </c>
      <c r="T500" s="19"/>
      <c r="U500" s="19"/>
      <c r="V500" s="19"/>
      <c r="W500" s="19"/>
      <c r="X500" s="19"/>
      <c r="Y500" s="19"/>
      <c r="Z500" s="19"/>
    </row>
    <row r="501" ht="15.75" customHeight="1">
      <c r="A501" s="19" t="s">
        <v>178</v>
      </c>
      <c r="B501" s="19" t="s">
        <v>11</v>
      </c>
      <c r="C501" s="19" t="s">
        <v>179</v>
      </c>
      <c r="D501" s="19" t="s">
        <v>13</v>
      </c>
      <c r="E501" s="19" t="s">
        <v>14</v>
      </c>
      <c r="F501" s="20">
        <v>939473.93</v>
      </c>
      <c r="G501" s="20">
        <v>732890.54</v>
      </c>
      <c r="H501" s="46">
        <v>0.0</v>
      </c>
      <c r="I501" s="47" t="str">
        <f t="shared" si="4"/>
        <v>#REF!</v>
      </c>
      <c r="J501" s="47" t="str">
        <f t="shared" si="5"/>
        <v>#REF!</v>
      </c>
      <c r="K501" s="47" t="str">
        <f t="shared" si="6"/>
        <v>#REF!</v>
      </c>
      <c r="L501" s="47" t="str">
        <f t="shared" si="7"/>
        <v>#REF!</v>
      </c>
      <c r="M501" s="49" t="str">
        <f t="shared" si="8"/>
        <v>#REF!</v>
      </c>
      <c r="N501" s="49" t="str">
        <f t="shared" si="9"/>
        <v>#REF!</v>
      </c>
      <c r="O501" s="49" t="str">
        <f t="shared" si="10"/>
        <v>#REF!</v>
      </c>
      <c r="P501" s="51" t="str">
        <f t="shared" si="17"/>
        <v>#REF!</v>
      </c>
      <c r="Q501" s="51" t="str">
        <f t="shared" si="11"/>
        <v>#REF!</v>
      </c>
      <c r="R501" s="51" t="str">
        <f t="shared" si="12"/>
        <v>#REF!</v>
      </c>
      <c r="S501" s="51" t="str">
        <f t="shared" si="13"/>
        <v>#REF!</v>
      </c>
      <c r="T501" s="19"/>
      <c r="U501" s="19"/>
      <c r="V501" s="19"/>
      <c r="W501" s="19"/>
      <c r="X501" s="19"/>
      <c r="Y501" s="19"/>
      <c r="Z501" s="19"/>
    </row>
    <row r="502" ht="15.75" customHeight="1">
      <c r="A502" s="19" t="s">
        <v>178</v>
      </c>
      <c r="B502" s="19" t="s">
        <v>11</v>
      </c>
      <c r="C502" s="19" t="s">
        <v>179</v>
      </c>
      <c r="D502" s="19" t="s">
        <v>15</v>
      </c>
      <c r="E502" s="19" t="s">
        <v>16</v>
      </c>
      <c r="F502" s="20">
        <v>583154.96</v>
      </c>
      <c r="G502" s="20">
        <v>454923.49</v>
      </c>
      <c r="H502" s="46">
        <v>0.0</v>
      </c>
      <c r="I502" s="47" t="str">
        <f t="shared" si="4"/>
        <v>#REF!</v>
      </c>
      <c r="J502" s="47" t="str">
        <f t="shared" si="5"/>
        <v>#REF!</v>
      </c>
      <c r="K502" s="47" t="str">
        <f t="shared" si="6"/>
        <v>#REF!</v>
      </c>
      <c r="L502" s="47" t="str">
        <f t="shared" si="7"/>
        <v>#REF!</v>
      </c>
      <c r="M502" s="49" t="str">
        <f t="shared" si="8"/>
        <v>#REF!</v>
      </c>
      <c r="N502" s="49" t="str">
        <f t="shared" si="9"/>
        <v>#REF!</v>
      </c>
      <c r="O502" s="49" t="str">
        <f t="shared" si="10"/>
        <v>#REF!</v>
      </c>
      <c r="P502" s="51" t="str">
        <f t="shared" si="17"/>
        <v>#REF!</v>
      </c>
      <c r="Q502" s="51" t="str">
        <f t="shared" si="11"/>
        <v>#REF!</v>
      </c>
      <c r="R502" s="51" t="str">
        <f t="shared" si="12"/>
        <v>#REF!</v>
      </c>
      <c r="S502" s="51" t="str">
        <f t="shared" si="13"/>
        <v>#REF!</v>
      </c>
      <c r="T502" s="19"/>
      <c r="U502" s="19"/>
      <c r="V502" s="19"/>
      <c r="W502" s="19"/>
      <c r="X502" s="19"/>
      <c r="Y502" s="19"/>
      <c r="Z502" s="19"/>
    </row>
    <row r="503" ht="15.75" customHeight="1">
      <c r="A503" s="19" t="s">
        <v>178</v>
      </c>
      <c r="B503" s="19" t="s">
        <v>11</v>
      </c>
      <c r="C503" s="19" t="s">
        <v>179</v>
      </c>
      <c r="D503" s="19" t="s">
        <v>17</v>
      </c>
      <c r="E503" s="19" t="s">
        <v>18</v>
      </c>
      <c r="F503" s="20">
        <v>53293.32</v>
      </c>
      <c r="G503" s="20">
        <v>41574.52</v>
      </c>
      <c r="H503" s="46">
        <v>0.0</v>
      </c>
      <c r="I503" s="47" t="str">
        <f t="shared" si="4"/>
        <v>#REF!</v>
      </c>
      <c r="J503" s="47" t="str">
        <f t="shared" si="5"/>
        <v>#REF!</v>
      </c>
      <c r="K503" s="47" t="str">
        <f t="shared" si="6"/>
        <v>#REF!</v>
      </c>
      <c r="L503" s="47" t="str">
        <f t="shared" si="7"/>
        <v>#REF!</v>
      </c>
      <c r="M503" s="49" t="str">
        <f t="shared" si="8"/>
        <v>#REF!</v>
      </c>
      <c r="N503" s="49" t="str">
        <f t="shared" si="9"/>
        <v>#REF!</v>
      </c>
      <c r="O503" s="49" t="str">
        <f t="shared" si="10"/>
        <v>#REF!</v>
      </c>
      <c r="P503" s="51" t="str">
        <f t="shared" si="17"/>
        <v>#REF!</v>
      </c>
      <c r="Q503" s="51" t="str">
        <f t="shared" si="11"/>
        <v>#REF!</v>
      </c>
      <c r="R503" s="51" t="str">
        <f t="shared" si="12"/>
        <v>#REF!</v>
      </c>
      <c r="S503" s="51" t="str">
        <f t="shared" si="13"/>
        <v>#REF!</v>
      </c>
      <c r="T503" s="19"/>
      <c r="U503" s="19"/>
      <c r="V503" s="19"/>
      <c r="W503" s="19"/>
      <c r="X503" s="19"/>
      <c r="Y503" s="19"/>
      <c r="Z503" s="19"/>
    </row>
    <row r="504" ht="15.75" customHeight="1">
      <c r="A504" s="19" t="s">
        <v>178</v>
      </c>
      <c r="B504" s="19" t="s">
        <v>11</v>
      </c>
      <c r="C504" s="19" t="s">
        <v>179</v>
      </c>
      <c r="D504" s="19" t="s">
        <v>19</v>
      </c>
      <c r="E504" s="19" t="s">
        <v>20</v>
      </c>
      <c r="F504" s="20">
        <v>0.0</v>
      </c>
      <c r="G504" s="20">
        <v>0.0</v>
      </c>
      <c r="H504" s="46">
        <v>0.0</v>
      </c>
      <c r="I504" s="47" t="str">
        <f t="shared" si="4"/>
        <v>#REF!</v>
      </c>
      <c r="J504" s="47" t="str">
        <f t="shared" si="5"/>
        <v>#REF!</v>
      </c>
      <c r="K504" s="47" t="str">
        <f t="shared" si="6"/>
        <v>#REF!</v>
      </c>
      <c r="L504" s="47" t="str">
        <f t="shared" si="7"/>
        <v>#REF!</v>
      </c>
      <c r="M504" s="49" t="str">
        <f t="shared" si="8"/>
        <v>#REF!</v>
      </c>
      <c r="N504" s="49" t="str">
        <f t="shared" si="9"/>
        <v>#REF!</v>
      </c>
      <c r="O504" s="49" t="str">
        <f t="shared" si="10"/>
        <v>#REF!</v>
      </c>
      <c r="P504" s="51" t="str">
        <f t="shared" si="17"/>
        <v>#REF!</v>
      </c>
      <c r="Q504" s="51" t="str">
        <f t="shared" si="11"/>
        <v>#REF!</v>
      </c>
      <c r="R504" s="51" t="str">
        <f t="shared" si="12"/>
        <v>#REF!</v>
      </c>
      <c r="S504" s="51" t="str">
        <f t="shared" si="13"/>
        <v>#REF!</v>
      </c>
      <c r="T504" s="19"/>
      <c r="U504" s="19"/>
      <c r="V504" s="19"/>
      <c r="W504" s="19"/>
      <c r="X504" s="19"/>
      <c r="Y504" s="19"/>
      <c r="Z504" s="19"/>
    </row>
    <row r="505" ht="15.75" customHeight="1">
      <c r="A505" s="19" t="s">
        <v>178</v>
      </c>
      <c r="B505" s="19" t="s">
        <v>11</v>
      </c>
      <c r="C505" s="19" t="s">
        <v>179</v>
      </c>
      <c r="D505" s="19" t="s">
        <v>21</v>
      </c>
      <c r="E505" s="19" t="s">
        <v>22</v>
      </c>
      <c r="F505" s="20">
        <v>3177.76</v>
      </c>
      <c r="G505" s="20">
        <v>2478.99</v>
      </c>
      <c r="H505" s="46">
        <v>0.0</v>
      </c>
      <c r="I505" s="47" t="str">
        <f t="shared" si="4"/>
        <v>#REF!</v>
      </c>
      <c r="J505" s="47" t="str">
        <f t="shared" si="5"/>
        <v>#REF!</v>
      </c>
      <c r="K505" s="47" t="str">
        <f t="shared" si="6"/>
        <v>#REF!</v>
      </c>
      <c r="L505" s="47" t="str">
        <f t="shared" si="7"/>
        <v>#REF!</v>
      </c>
      <c r="M505" s="49" t="str">
        <f t="shared" si="8"/>
        <v>#REF!</v>
      </c>
      <c r="N505" s="49" t="str">
        <f t="shared" si="9"/>
        <v>#REF!</v>
      </c>
      <c r="O505" s="49" t="str">
        <f t="shared" si="10"/>
        <v>#REF!</v>
      </c>
      <c r="P505" s="51" t="str">
        <f t="shared" si="17"/>
        <v>#REF!</v>
      </c>
      <c r="Q505" s="51" t="str">
        <f t="shared" si="11"/>
        <v>#REF!</v>
      </c>
      <c r="R505" s="51" t="str">
        <f t="shared" si="12"/>
        <v>#REF!</v>
      </c>
      <c r="S505" s="51" t="str">
        <f t="shared" si="13"/>
        <v>#REF!</v>
      </c>
      <c r="T505" s="19"/>
      <c r="U505" s="19"/>
      <c r="V505" s="19"/>
      <c r="W505" s="19"/>
      <c r="X505" s="19"/>
      <c r="Y505" s="19"/>
      <c r="Z505" s="19"/>
    </row>
    <row r="506" ht="15.75" customHeight="1">
      <c r="A506" s="19" t="s">
        <v>178</v>
      </c>
      <c r="B506" s="19" t="s">
        <v>11</v>
      </c>
      <c r="C506" s="19" t="s">
        <v>179</v>
      </c>
      <c r="D506" s="19" t="s">
        <v>23</v>
      </c>
      <c r="E506" s="19" t="s">
        <v>24</v>
      </c>
      <c r="F506" s="20">
        <v>1685075.03</v>
      </c>
      <c r="G506" s="20">
        <v>1314539.46</v>
      </c>
      <c r="H506" s="46">
        <v>0.0</v>
      </c>
      <c r="I506" s="47" t="str">
        <f t="shared" si="4"/>
        <v>#REF!</v>
      </c>
      <c r="J506" s="47" t="str">
        <f t="shared" si="5"/>
        <v>#REF!</v>
      </c>
      <c r="K506" s="47" t="str">
        <f t="shared" si="6"/>
        <v>#REF!</v>
      </c>
      <c r="L506" s="47" t="str">
        <f t="shared" si="7"/>
        <v>#REF!</v>
      </c>
      <c r="M506" s="49" t="str">
        <f t="shared" si="8"/>
        <v>#REF!</v>
      </c>
      <c r="N506" s="49" t="str">
        <f t="shared" si="9"/>
        <v>#REF!</v>
      </c>
      <c r="O506" s="49" t="str">
        <f t="shared" si="10"/>
        <v>#REF!</v>
      </c>
      <c r="P506" s="51" t="str">
        <f t="shared" si="17"/>
        <v>#REF!</v>
      </c>
      <c r="Q506" s="51" t="str">
        <f t="shared" si="11"/>
        <v>#REF!</v>
      </c>
      <c r="R506" s="51" t="str">
        <f t="shared" si="12"/>
        <v>#REF!</v>
      </c>
      <c r="S506" s="51" t="str">
        <f t="shared" si="13"/>
        <v>#REF!</v>
      </c>
      <c r="T506" s="19"/>
      <c r="U506" s="19"/>
      <c r="V506" s="19"/>
      <c r="W506" s="19"/>
      <c r="X506" s="19"/>
      <c r="Y506" s="19"/>
      <c r="Z506" s="19"/>
    </row>
    <row r="507" ht="15.75" customHeight="1">
      <c r="A507" s="19" t="s">
        <v>180</v>
      </c>
      <c r="B507" s="19" t="s">
        <v>11</v>
      </c>
      <c r="C507" s="19" t="s">
        <v>181</v>
      </c>
      <c r="D507" s="19" t="s">
        <v>13</v>
      </c>
      <c r="E507" s="19" t="s">
        <v>14</v>
      </c>
      <c r="F507" s="20">
        <v>4560417.62</v>
      </c>
      <c r="G507" s="20">
        <v>509543.59</v>
      </c>
      <c r="H507" s="46">
        <v>0.0</v>
      </c>
      <c r="I507" s="47" t="str">
        <f t="shared" si="4"/>
        <v>#REF!</v>
      </c>
      <c r="J507" s="47" t="str">
        <f t="shared" si="5"/>
        <v>#REF!</v>
      </c>
      <c r="K507" s="47" t="str">
        <f t="shared" si="6"/>
        <v>#REF!</v>
      </c>
      <c r="L507" s="47" t="str">
        <f t="shared" si="7"/>
        <v>#REF!</v>
      </c>
      <c r="M507" s="49" t="str">
        <f t="shared" si="8"/>
        <v>#REF!</v>
      </c>
      <c r="N507" s="49" t="str">
        <f t="shared" si="9"/>
        <v>#REF!</v>
      </c>
      <c r="O507" s="49" t="str">
        <f t="shared" si="10"/>
        <v>#REF!</v>
      </c>
      <c r="P507" s="51" t="str">
        <f t="shared" si="17"/>
        <v>#REF!</v>
      </c>
      <c r="Q507" s="51" t="str">
        <f t="shared" si="11"/>
        <v>#REF!</v>
      </c>
      <c r="R507" s="51" t="str">
        <f t="shared" si="12"/>
        <v>#REF!</v>
      </c>
      <c r="S507" s="51" t="str">
        <f t="shared" si="13"/>
        <v>#REF!</v>
      </c>
      <c r="T507" s="19"/>
      <c r="U507" s="19"/>
      <c r="V507" s="19"/>
      <c r="W507" s="19"/>
      <c r="X507" s="19"/>
      <c r="Y507" s="19"/>
      <c r="Z507" s="19"/>
    </row>
    <row r="508" ht="15.75" customHeight="1">
      <c r="A508" s="19" t="s">
        <v>180</v>
      </c>
      <c r="B508" s="19" t="s">
        <v>11</v>
      </c>
      <c r="C508" s="19" t="s">
        <v>181</v>
      </c>
      <c r="D508" s="19" t="s">
        <v>15</v>
      </c>
      <c r="E508" s="19" t="s">
        <v>16</v>
      </c>
      <c r="F508" s="20">
        <v>5715878.56</v>
      </c>
      <c r="G508" s="20">
        <v>638645.3</v>
      </c>
      <c r="H508" s="46">
        <v>0.0</v>
      </c>
      <c r="I508" s="47" t="str">
        <f t="shared" si="4"/>
        <v>#REF!</v>
      </c>
      <c r="J508" s="47" t="str">
        <f t="shared" si="5"/>
        <v>#REF!</v>
      </c>
      <c r="K508" s="47" t="str">
        <f t="shared" si="6"/>
        <v>#REF!</v>
      </c>
      <c r="L508" s="47" t="str">
        <f t="shared" si="7"/>
        <v>#REF!</v>
      </c>
      <c r="M508" s="49" t="str">
        <f t="shared" si="8"/>
        <v>#REF!</v>
      </c>
      <c r="N508" s="49" t="str">
        <f t="shared" si="9"/>
        <v>#REF!</v>
      </c>
      <c r="O508" s="49" t="str">
        <f t="shared" si="10"/>
        <v>#REF!</v>
      </c>
      <c r="P508" s="51" t="str">
        <f t="shared" si="17"/>
        <v>#REF!</v>
      </c>
      <c r="Q508" s="51" t="str">
        <f t="shared" si="11"/>
        <v>#REF!</v>
      </c>
      <c r="R508" s="51" t="str">
        <f t="shared" si="12"/>
        <v>#REF!</v>
      </c>
      <c r="S508" s="51" t="str">
        <f t="shared" si="13"/>
        <v>#REF!</v>
      </c>
      <c r="T508" s="19"/>
      <c r="U508" s="19"/>
      <c r="V508" s="19"/>
      <c r="W508" s="19"/>
      <c r="X508" s="19"/>
      <c r="Y508" s="19"/>
      <c r="Z508" s="19"/>
    </row>
    <row r="509" ht="15.75" customHeight="1">
      <c r="A509" s="19" t="s">
        <v>180</v>
      </c>
      <c r="B509" s="19" t="s">
        <v>11</v>
      </c>
      <c r="C509" s="19" t="s">
        <v>181</v>
      </c>
      <c r="D509" s="19" t="s">
        <v>17</v>
      </c>
      <c r="E509" s="19" t="s">
        <v>18</v>
      </c>
      <c r="F509" s="20">
        <v>193503.66</v>
      </c>
      <c r="G509" s="20">
        <v>21620.51</v>
      </c>
      <c r="H509" s="46">
        <v>0.0</v>
      </c>
      <c r="I509" s="47" t="str">
        <f t="shared" si="4"/>
        <v>#REF!</v>
      </c>
      <c r="J509" s="47" t="str">
        <f t="shared" si="5"/>
        <v>#REF!</v>
      </c>
      <c r="K509" s="47" t="str">
        <f t="shared" si="6"/>
        <v>#REF!</v>
      </c>
      <c r="L509" s="47" t="str">
        <f t="shared" si="7"/>
        <v>#REF!</v>
      </c>
      <c r="M509" s="49" t="str">
        <f t="shared" si="8"/>
        <v>#REF!</v>
      </c>
      <c r="N509" s="49" t="str">
        <f t="shared" si="9"/>
        <v>#REF!</v>
      </c>
      <c r="O509" s="49" t="str">
        <f t="shared" si="10"/>
        <v>#REF!</v>
      </c>
      <c r="P509" s="51" t="str">
        <f t="shared" si="17"/>
        <v>#REF!</v>
      </c>
      <c r="Q509" s="51" t="str">
        <f t="shared" si="11"/>
        <v>#REF!</v>
      </c>
      <c r="R509" s="51" t="str">
        <f t="shared" si="12"/>
        <v>#REF!</v>
      </c>
      <c r="S509" s="51" t="str">
        <f t="shared" si="13"/>
        <v>#REF!</v>
      </c>
      <c r="T509" s="19"/>
      <c r="U509" s="19"/>
      <c r="V509" s="19"/>
      <c r="W509" s="19"/>
      <c r="X509" s="19"/>
      <c r="Y509" s="19"/>
      <c r="Z509" s="19"/>
    </row>
    <row r="510" ht="15.75" customHeight="1">
      <c r="A510" s="19" t="s">
        <v>180</v>
      </c>
      <c r="B510" s="19" t="s">
        <v>11</v>
      </c>
      <c r="C510" s="19" t="s">
        <v>181</v>
      </c>
      <c r="D510" s="19" t="s">
        <v>19</v>
      </c>
      <c r="E510" s="19" t="s">
        <v>20</v>
      </c>
      <c r="F510" s="20">
        <v>27469.99</v>
      </c>
      <c r="G510" s="20">
        <v>3069.27</v>
      </c>
      <c r="H510" s="46">
        <v>0.0</v>
      </c>
      <c r="I510" s="47" t="str">
        <f t="shared" si="4"/>
        <v>#REF!</v>
      </c>
      <c r="J510" s="47" t="str">
        <f t="shared" si="5"/>
        <v>#REF!</v>
      </c>
      <c r="K510" s="47" t="str">
        <f t="shared" si="6"/>
        <v>#REF!</v>
      </c>
      <c r="L510" s="47" t="str">
        <f t="shared" si="7"/>
        <v>#REF!</v>
      </c>
      <c r="M510" s="49" t="str">
        <f t="shared" si="8"/>
        <v>#REF!</v>
      </c>
      <c r="N510" s="49" t="str">
        <f t="shared" si="9"/>
        <v>#REF!</v>
      </c>
      <c r="O510" s="49" t="str">
        <f t="shared" si="10"/>
        <v>#REF!</v>
      </c>
      <c r="P510" s="51" t="str">
        <f t="shared" si="17"/>
        <v>#REF!</v>
      </c>
      <c r="Q510" s="51" t="str">
        <f t="shared" si="11"/>
        <v>#REF!</v>
      </c>
      <c r="R510" s="51" t="str">
        <f t="shared" si="12"/>
        <v>#REF!</v>
      </c>
      <c r="S510" s="51" t="str">
        <f t="shared" si="13"/>
        <v>#REF!</v>
      </c>
      <c r="T510" s="19"/>
      <c r="U510" s="19"/>
      <c r="V510" s="19"/>
      <c r="W510" s="19"/>
      <c r="X510" s="19"/>
      <c r="Y510" s="19"/>
      <c r="Z510" s="19"/>
    </row>
    <row r="511" ht="15.75" customHeight="1">
      <c r="A511" s="19" t="s">
        <v>180</v>
      </c>
      <c r="B511" s="19" t="s">
        <v>11</v>
      </c>
      <c r="C511" s="19" t="s">
        <v>181</v>
      </c>
      <c r="D511" s="19" t="s">
        <v>21</v>
      </c>
      <c r="E511" s="19" t="s">
        <v>22</v>
      </c>
      <c r="F511" s="20">
        <v>27464.24</v>
      </c>
      <c r="G511" s="20">
        <v>3068.63</v>
      </c>
      <c r="H511" s="46">
        <v>0.0</v>
      </c>
      <c r="I511" s="47" t="str">
        <f t="shared" si="4"/>
        <v>#REF!</v>
      </c>
      <c r="J511" s="47" t="str">
        <f t="shared" si="5"/>
        <v>#REF!</v>
      </c>
      <c r="K511" s="47" t="str">
        <f t="shared" si="6"/>
        <v>#REF!</v>
      </c>
      <c r="L511" s="47" t="str">
        <f t="shared" si="7"/>
        <v>#REF!</v>
      </c>
      <c r="M511" s="49" t="str">
        <f t="shared" si="8"/>
        <v>#REF!</v>
      </c>
      <c r="N511" s="49" t="str">
        <f t="shared" si="9"/>
        <v>#REF!</v>
      </c>
      <c r="O511" s="49" t="str">
        <f t="shared" si="10"/>
        <v>#REF!</v>
      </c>
      <c r="P511" s="51" t="str">
        <f t="shared" si="17"/>
        <v>#REF!</v>
      </c>
      <c r="Q511" s="51" t="str">
        <f t="shared" si="11"/>
        <v>#REF!</v>
      </c>
      <c r="R511" s="51" t="str">
        <f t="shared" si="12"/>
        <v>#REF!</v>
      </c>
      <c r="S511" s="51" t="str">
        <f t="shared" si="13"/>
        <v>#REF!</v>
      </c>
      <c r="T511" s="19"/>
      <c r="U511" s="19"/>
      <c r="V511" s="19"/>
      <c r="W511" s="19"/>
      <c r="X511" s="19"/>
      <c r="Y511" s="19"/>
      <c r="Z511" s="19"/>
    </row>
    <row r="512" ht="15.75" customHeight="1">
      <c r="A512" s="19" t="s">
        <v>180</v>
      </c>
      <c r="B512" s="19" t="s">
        <v>11</v>
      </c>
      <c r="C512" s="19" t="s">
        <v>181</v>
      </c>
      <c r="D512" s="19" t="s">
        <v>23</v>
      </c>
      <c r="E512" s="19" t="s">
        <v>24</v>
      </c>
      <c r="F512" s="20">
        <v>1.742031475E7</v>
      </c>
      <c r="G512" s="20">
        <v>1946402.84</v>
      </c>
      <c r="H512" s="46">
        <v>0.0</v>
      </c>
      <c r="I512" s="47" t="str">
        <f t="shared" si="4"/>
        <v>#REF!</v>
      </c>
      <c r="J512" s="47" t="str">
        <f t="shared" si="5"/>
        <v>#REF!</v>
      </c>
      <c r="K512" s="47" t="str">
        <f t="shared" si="6"/>
        <v>#REF!</v>
      </c>
      <c r="L512" s="47" t="str">
        <f t="shared" si="7"/>
        <v>#REF!</v>
      </c>
      <c r="M512" s="49" t="str">
        <f t="shared" si="8"/>
        <v>#REF!</v>
      </c>
      <c r="N512" s="49" t="str">
        <f t="shared" si="9"/>
        <v>#REF!</v>
      </c>
      <c r="O512" s="49" t="str">
        <f t="shared" si="10"/>
        <v>#REF!</v>
      </c>
      <c r="P512" s="51" t="str">
        <f t="shared" si="17"/>
        <v>#REF!</v>
      </c>
      <c r="Q512" s="51" t="str">
        <f t="shared" si="11"/>
        <v>#REF!</v>
      </c>
      <c r="R512" s="51" t="str">
        <f t="shared" si="12"/>
        <v>#REF!</v>
      </c>
      <c r="S512" s="51" t="str">
        <f t="shared" si="13"/>
        <v>#REF!</v>
      </c>
      <c r="T512" s="19"/>
      <c r="U512" s="19"/>
      <c r="V512" s="19"/>
      <c r="W512" s="19"/>
      <c r="X512" s="19"/>
      <c r="Y512" s="19"/>
      <c r="Z512" s="19"/>
    </row>
    <row r="513" ht="15.75" customHeight="1">
      <c r="A513" s="19" t="s">
        <v>180</v>
      </c>
      <c r="B513" s="19" t="s">
        <v>11</v>
      </c>
      <c r="C513" s="19" t="s">
        <v>181</v>
      </c>
      <c r="D513" s="19" t="s">
        <v>39</v>
      </c>
      <c r="E513" s="19" t="s">
        <v>40</v>
      </c>
      <c r="F513" s="20">
        <v>1296720.18</v>
      </c>
      <c r="G513" s="20">
        <v>144884.86</v>
      </c>
      <c r="H513" s="46">
        <v>0.0</v>
      </c>
      <c r="I513" s="47" t="str">
        <f t="shared" si="4"/>
        <v>#REF!</v>
      </c>
      <c r="J513" s="47" t="str">
        <f t="shared" si="5"/>
        <v>#REF!</v>
      </c>
      <c r="K513" s="47" t="str">
        <f t="shared" si="6"/>
        <v>#REF!</v>
      </c>
      <c r="L513" s="47" t="str">
        <f t="shared" si="7"/>
        <v>#REF!</v>
      </c>
      <c r="M513" s="49" t="str">
        <f t="shared" si="8"/>
        <v>#REF!</v>
      </c>
      <c r="N513" s="49" t="str">
        <f t="shared" si="9"/>
        <v>#REF!</v>
      </c>
      <c r="O513" s="49" t="str">
        <f t="shared" si="10"/>
        <v>#REF!</v>
      </c>
      <c r="P513" s="51" t="str">
        <f t="shared" si="17"/>
        <v>#REF!</v>
      </c>
      <c r="Q513" s="51" t="str">
        <f t="shared" si="11"/>
        <v>#REF!</v>
      </c>
      <c r="R513" s="51" t="str">
        <f t="shared" si="12"/>
        <v>#REF!</v>
      </c>
      <c r="S513" s="51" t="str">
        <f t="shared" si="13"/>
        <v>#REF!</v>
      </c>
      <c r="T513" s="19"/>
      <c r="U513" s="19"/>
      <c r="V513" s="19"/>
      <c r="W513" s="19"/>
      <c r="X513" s="19"/>
      <c r="Y513" s="19"/>
      <c r="Z513" s="19"/>
    </row>
    <row r="514" ht="15.75" customHeight="1">
      <c r="A514" s="19" t="s">
        <v>182</v>
      </c>
      <c r="B514" s="19" t="s">
        <v>11</v>
      </c>
      <c r="C514" s="19" t="s">
        <v>183</v>
      </c>
      <c r="D514" s="19" t="s">
        <v>13</v>
      </c>
      <c r="E514" s="19" t="s">
        <v>14</v>
      </c>
      <c r="F514" s="20">
        <v>2.0342087695E8</v>
      </c>
      <c r="G514" s="20">
        <v>2.549730484E7</v>
      </c>
      <c r="H514" s="46">
        <v>0.0</v>
      </c>
      <c r="I514" s="47" t="str">
        <f t="shared" si="4"/>
        <v>#REF!</v>
      </c>
      <c r="J514" s="47" t="str">
        <f t="shared" si="5"/>
        <v>#REF!</v>
      </c>
      <c r="K514" s="47" t="str">
        <f t="shared" si="6"/>
        <v>#REF!</v>
      </c>
      <c r="L514" s="47" t="str">
        <f t="shared" si="7"/>
        <v>#REF!</v>
      </c>
      <c r="M514" s="49" t="str">
        <f t="shared" si="8"/>
        <v>#REF!</v>
      </c>
      <c r="N514" s="49" t="str">
        <f t="shared" si="9"/>
        <v>#REF!</v>
      </c>
      <c r="O514" s="49" t="str">
        <f t="shared" si="10"/>
        <v>#REF!</v>
      </c>
      <c r="P514" s="51" t="str">
        <f t="shared" si="17"/>
        <v>#REF!</v>
      </c>
      <c r="Q514" s="51" t="str">
        <f t="shared" si="11"/>
        <v>#REF!</v>
      </c>
      <c r="R514" s="51" t="str">
        <f t="shared" si="12"/>
        <v>#REF!</v>
      </c>
      <c r="S514" s="51" t="str">
        <f t="shared" si="13"/>
        <v>#REF!</v>
      </c>
      <c r="T514" s="19"/>
      <c r="U514" s="19"/>
      <c r="V514" s="19"/>
      <c r="W514" s="19"/>
      <c r="X514" s="19"/>
      <c r="Y514" s="19"/>
      <c r="Z514" s="19"/>
    </row>
    <row r="515" ht="15.75" customHeight="1">
      <c r="A515" s="19" t="s">
        <v>182</v>
      </c>
      <c r="B515" s="19" t="s">
        <v>11</v>
      </c>
      <c r="C515" s="19" t="s">
        <v>183</v>
      </c>
      <c r="D515" s="19" t="s">
        <v>15</v>
      </c>
      <c r="E515" s="19" t="s">
        <v>16</v>
      </c>
      <c r="F515" s="20">
        <v>529706.04</v>
      </c>
      <c r="G515" s="20">
        <v>66394.74</v>
      </c>
      <c r="H515" s="46">
        <v>0.0</v>
      </c>
      <c r="I515" s="47" t="str">
        <f t="shared" si="4"/>
        <v>#REF!</v>
      </c>
      <c r="J515" s="47" t="str">
        <f t="shared" si="5"/>
        <v>#REF!</v>
      </c>
      <c r="K515" s="47" t="str">
        <f t="shared" si="6"/>
        <v>#REF!</v>
      </c>
      <c r="L515" s="47" t="str">
        <f t="shared" si="7"/>
        <v>#REF!</v>
      </c>
      <c r="M515" s="49" t="str">
        <f t="shared" si="8"/>
        <v>#REF!</v>
      </c>
      <c r="N515" s="49" t="str">
        <f t="shared" si="9"/>
        <v>#REF!</v>
      </c>
      <c r="O515" s="49" t="str">
        <f t="shared" si="10"/>
        <v>#REF!</v>
      </c>
      <c r="P515" s="51" t="str">
        <f t="shared" si="17"/>
        <v>#REF!</v>
      </c>
      <c r="Q515" s="51" t="str">
        <f t="shared" si="11"/>
        <v>#REF!</v>
      </c>
      <c r="R515" s="51" t="str">
        <f t="shared" si="12"/>
        <v>#REF!</v>
      </c>
      <c r="S515" s="51" t="str">
        <f t="shared" si="13"/>
        <v>#REF!</v>
      </c>
      <c r="T515" s="19"/>
      <c r="U515" s="19"/>
      <c r="V515" s="19"/>
      <c r="W515" s="19"/>
      <c r="X515" s="19"/>
      <c r="Y515" s="19"/>
      <c r="Z515" s="19"/>
    </row>
    <row r="516" ht="15.75" customHeight="1">
      <c r="A516" s="19" t="s">
        <v>182</v>
      </c>
      <c r="B516" s="19" t="s">
        <v>11</v>
      </c>
      <c r="C516" s="19" t="s">
        <v>183</v>
      </c>
      <c r="D516" s="19" t="s">
        <v>33</v>
      </c>
      <c r="E516" s="19" t="s">
        <v>34</v>
      </c>
      <c r="F516" s="20">
        <v>10102.39</v>
      </c>
      <c r="G516" s="20">
        <v>1266.26</v>
      </c>
      <c r="H516" s="46">
        <v>0.0</v>
      </c>
      <c r="I516" s="47" t="str">
        <f t="shared" si="4"/>
        <v>#REF!</v>
      </c>
      <c r="J516" s="47" t="str">
        <f t="shared" si="5"/>
        <v>#REF!</v>
      </c>
      <c r="K516" s="47" t="str">
        <f t="shared" si="6"/>
        <v>#REF!</v>
      </c>
      <c r="L516" s="47" t="str">
        <f t="shared" si="7"/>
        <v>#REF!</v>
      </c>
      <c r="M516" s="49" t="str">
        <f t="shared" si="8"/>
        <v>#REF!</v>
      </c>
      <c r="N516" s="49" t="str">
        <f t="shared" si="9"/>
        <v>#REF!</v>
      </c>
      <c r="O516" s="49" t="str">
        <f t="shared" si="10"/>
        <v>#REF!</v>
      </c>
      <c r="P516" s="51" t="str">
        <f t="shared" si="17"/>
        <v>#REF!</v>
      </c>
      <c r="Q516" s="51" t="str">
        <f t="shared" si="11"/>
        <v>#REF!</v>
      </c>
      <c r="R516" s="51" t="str">
        <f t="shared" si="12"/>
        <v>#REF!</v>
      </c>
      <c r="S516" s="51" t="str">
        <f t="shared" si="13"/>
        <v>#REF!</v>
      </c>
      <c r="T516" s="19"/>
      <c r="U516" s="19"/>
      <c r="V516" s="19"/>
      <c r="W516" s="19"/>
      <c r="X516" s="19"/>
      <c r="Y516" s="19"/>
      <c r="Z516" s="19"/>
    </row>
    <row r="517" ht="15.75" customHeight="1">
      <c r="A517" s="19" t="s">
        <v>182</v>
      </c>
      <c r="B517" s="19" t="s">
        <v>11</v>
      </c>
      <c r="C517" s="19" t="s">
        <v>183</v>
      </c>
      <c r="D517" s="19" t="s">
        <v>17</v>
      </c>
      <c r="E517" s="19" t="s">
        <v>18</v>
      </c>
      <c r="F517" s="20">
        <v>1.360553204E7</v>
      </c>
      <c r="G517" s="20">
        <v>1705352.98</v>
      </c>
      <c r="H517" s="46">
        <v>0.0</v>
      </c>
      <c r="I517" s="47" t="str">
        <f t="shared" si="4"/>
        <v>#REF!</v>
      </c>
      <c r="J517" s="47" t="str">
        <f t="shared" si="5"/>
        <v>#REF!</v>
      </c>
      <c r="K517" s="47" t="str">
        <f t="shared" si="6"/>
        <v>#REF!</v>
      </c>
      <c r="L517" s="47" t="str">
        <f t="shared" si="7"/>
        <v>#REF!</v>
      </c>
      <c r="M517" s="49" t="str">
        <f t="shared" si="8"/>
        <v>#REF!</v>
      </c>
      <c r="N517" s="49" t="str">
        <f t="shared" si="9"/>
        <v>#REF!</v>
      </c>
      <c r="O517" s="49" t="str">
        <f t="shared" si="10"/>
        <v>#REF!</v>
      </c>
      <c r="P517" s="51" t="str">
        <f t="shared" si="17"/>
        <v>#REF!</v>
      </c>
      <c r="Q517" s="51" t="str">
        <f t="shared" si="11"/>
        <v>#REF!</v>
      </c>
      <c r="R517" s="51" t="str">
        <f t="shared" si="12"/>
        <v>#REF!</v>
      </c>
      <c r="S517" s="51" t="str">
        <f t="shared" si="13"/>
        <v>#REF!</v>
      </c>
      <c r="T517" s="19"/>
      <c r="U517" s="19"/>
      <c r="V517" s="19"/>
      <c r="W517" s="19"/>
      <c r="X517" s="19"/>
      <c r="Y517" s="19"/>
      <c r="Z517" s="19"/>
    </row>
    <row r="518" ht="15.75" customHeight="1">
      <c r="A518" s="19" t="s">
        <v>182</v>
      </c>
      <c r="B518" s="19" t="s">
        <v>11</v>
      </c>
      <c r="C518" s="19" t="s">
        <v>183</v>
      </c>
      <c r="D518" s="19" t="s">
        <v>19</v>
      </c>
      <c r="E518" s="19" t="s">
        <v>20</v>
      </c>
      <c r="F518" s="20">
        <v>0.0</v>
      </c>
      <c r="G518" s="20">
        <v>0.0</v>
      </c>
      <c r="H518" s="46">
        <v>0.0</v>
      </c>
      <c r="I518" s="47" t="str">
        <f t="shared" si="4"/>
        <v>#REF!</v>
      </c>
      <c r="J518" s="47" t="str">
        <f t="shared" si="5"/>
        <v>#REF!</v>
      </c>
      <c r="K518" s="47" t="str">
        <f t="shared" si="6"/>
        <v>#REF!</v>
      </c>
      <c r="L518" s="47" t="str">
        <f t="shared" si="7"/>
        <v>#REF!</v>
      </c>
      <c r="M518" s="49" t="str">
        <f t="shared" si="8"/>
        <v>#REF!</v>
      </c>
      <c r="N518" s="49" t="str">
        <f t="shared" si="9"/>
        <v>#REF!</v>
      </c>
      <c r="O518" s="49" t="str">
        <f t="shared" si="10"/>
        <v>#REF!</v>
      </c>
      <c r="P518" s="51" t="str">
        <f t="shared" si="17"/>
        <v>#REF!</v>
      </c>
      <c r="Q518" s="51" t="str">
        <f t="shared" si="11"/>
        <v>#REF!</v>
      </c>
      <c r="R518" s="51" t="str">
        <f t="shared" si="12"/>
        <v>#REF!</v>
      </c>
      <c r="S518" s="51" t="str">
        <f t="shared" si="13"/>
        <v>#REF!</v>
      </c>
      <c r="T518" s="19"/>
      <c r="U518" s="19"/>
      <c r="V518" s="19"/>
      <c r="W518" s="19"/>
      <c r="X518" s="19"/>
      <c r="Y518" s="19"/>
      <c r="Z518" s="19"/>
    </row>
    <row r="519" ht="15.75" customHeight="1">
      <c r="A519" s="19" t="s">
        <v>182</v>
      </c>
      <c r="B519" s="19" t="s">
        <v>11</v>
      </c>
      <c r="C519" s="19" t="s">
        <v>183</v>
      </c>
      <c r="D519" s="19" t="s">
        <v>47</v>
      </c>
      <c r="E519" s="19" t="s">
        <v>48</v>
      </c>
      <c r="F519" s="20">
        <v>15657.4</v>
      </c>
      <c r="G519" s="20">
        <v>1962.54</v>
      </c>
      <c r="H519" s="46">
        <v>0.0</v>
      </c>
      <c r="I519" s="47" t="str">
        <f t="shared" si="4"/>
        <v>#REF!</v>
      </c>
      <c r="J519" s="47" t="str">
        <f t="shared" si="5"/>
        <v>#REF!</v>
      </c>
      <c r="K519" s="47" t="str">
        <f t="shared" si="6"/>
        <v>#REF!</v>
      </c>
      <c r="L519" s="47" t="str">
        <f t="shared" si="7"/>
        <v>#REF!</v>
      </c>
      <c r="M519" s="49" t="str">
        <f t="shared" si="8"/>
        <v>#REF!</v>
      </c>
      <c r="N519" s="49" t="str">
        <f t="shared" si="9"/>
        <v>#REF!</v>
      </c>
      <c r="O519" s="49" t="str">
        <f t="shared" si="10"/>
        <v>#REF!</v>
      </c>
      <c r="P519" s="51" t="str">
        <f t="shared" si="17"/>
        <v>#REF!</v>
      </c>
      <c r="Q519" s="51" t="str">
        <f t="shared" si="11"/>
        <v>#REF!</v>
      </c>
      <c r="R519" s="51" t="str">
        <f t="shared" si="12"/>
        <v>#REF!</v>
      </c>
      <c r="S519" s="51" t="str">
        <f t="shared" si="13"/>
        <v>#REF!</v>
      </c>
      <c r="T519" s="19"/>
      <c r="U519" s="19"/>
      <c r="V519" s="19"/>
      <c r="W519" s="19"/>
      <c r="X519" s="19"/>
      <c r="Y519" s="19"/>
      <c r="Z519" s="19"/>
    </row>
    <row r="520" ht="15.75" customHeight="1">
      <c r="A520" s="19" t="s">
        <v>182</v>
      </c>
      <c r="B520" s="19" t="s">
        <v>11</v>
      </c>
      <c r="C520" s="19" t="s">
        <v>183</v>
      </c>
      <c r="D520" s="19" t="s">
        <v>184</v>
      </c>
      <c r="E520" s="19" t="s">
        <v>185</v>
      </c>
      <c r="F520" s="20">
        <v>3250.28</v>
      </c>
      <c r="G520" s="20">
        <v>407.4</v>
      </c>
      <c r="H520" s="46">
        <v>0.0</v>
      </c>
      <c r="I520" s="47" t="str">
        <f t="shared" si="4"/>
        <v>#REF!</v>
      </c>
      <c r="J520" s="47" t="str">
        <f t="shared" si="5"/>
        <v>#REF!</v>
      </c>
      <c r="K520" s="47" t="str">
        <f t="shared" si="6"/>
        <v>#REF!</v>
      </c>
      <c r="L520" s="47" t="str">
        <f t="shared" si="7"/>
        <v>#REF!</v>
      </c>
      <c r="M520" s="49" t="str">
        <f t="shared" si="8"/>
        <v>#REF!</v>
      </c>
      <c r="N520" s="49" t="str">
        <f t="shared" si="9"/>
        <v>#REF!</v>
      </c>
      <c r="O520" s="49" t="str">
        <f t="shared" si="10"/>
        <v>#REF!</v>
      </c>
      <c r="P520" s="51" t="str">
        <f t="shared" si="17"/>
        <v>#REF!</v>
      </c>
      <c r="Q520" s="51" t="str">
        <f t="shared" si="11"/>
        <v>#REF!</v>
      </c>
      <c r="R520" s="51" t="str">
        <f t="shared" si="12"/>
        <v>#REF!</v>
      </c>
      <c r="S520" s="51" t="str">
        <f t="shared" si="13"/>
        <v>#REF!</v>
      </c>
      <c r="T520" s="19"/>
      <c r="U520" s="19"/>
      <c r="V520" s="19"/>
      <c r="W520" s="19"/>
      <c r="X520" s="19"/>
      <c r="Y520" s="19"/>
      <c r="Z520" s="19"/>
    </row>
    <row r="521" ht="15.75" customHeight="1">
      <c r="A521" s="19" t="s">
        <v>182</v>
      </c>
      <c r="B521" s="19" t="s">
        <v>11</v>
      </c>
      <c r="C521" s="19" t="s">
        <v>183</v>
      </c>
      <c r="D521" s="19" t="s">
        <v>21</v>
      </c>
      <c r="E521" s="19" t="s">
        <v>22</v>
      </c>
      <c r="F521" s="20">
        <v>634833.87</v>
      </c>
      <c r="G521" s="20">
        <v>79571.74</v>
      </c>
      <c r="H521" s="46">
        <v>0.0</v>
      </c>
      <c r="I521" s="47" t="str">
        <f t="shared" si="4"/>
        <v>#REF!</v>
      </c>
      <c r="J521" s="47" t="str">
        <f t="shared" si="5"/>
        <v>#REF!</v>
      </c>
      <c r="K521" s="47" t="str">
        <f t="shared" si="6"/>
        <v>#REF!</v>
      </c>
      <c r="L521" s="47" t="str">
        <f t="shared" si="7"/>
        <v>#REF!</v>
      </c>
      <c r="M521" s="49" t="str">
        <f t="shared" si="8"/>
        <v>#REF!</v>
      </c>
      <c r="N521" s="49" t="str">
        <f t="shared" si="9"/>
        <v>#REF!</v>
      </c>
      <c r="O521" s="49" t="str">
        <f t="shared" si="10"/>
        <v>#REF!</v>
      </c>
      <c r="P521" s="51" t="str">
        <f t="shared" si="17"/>
        <v>#REF!</v>
      </c>
      <c r="Q521" s="51" t="str">
        <f t="shared" si="11"/>
        <v>#REF!</v>
      </c>
      <c r="R521" s="51" t="str">
        <f t="shared" si="12"/>
        <v>#REF!</v>
      </c>
      <c r="S521" s="51" t="str">
        <f t="shared" si="13"/>
        <v>#REF!</v>
      </c>
      <c r="T521" s="19"/>
      <c r="U521" s="19"/>
      <c r="V521" s="19"/>
      <c r="W521" s="19"/>
      <c r="X521" s="19"/>
      <c r="Y521" s="19"/>
      <c r="Z521" s="19"/>
    </row>
    <row r="522" ht="15.75" customHeight="1">
      <c r="A522" s="19" t="s">
        <v>182</v>
      </c>
      <c r="B522" s="19" t="s">
        <v>11</v>
      </c>
      <c r="C522" s="19" t="s">
        <v>183</v>
      </c>
      <c r="D522" s="19" t="s">
        <v>58</v>
      </c>
      <c r="E522" s="19" t="s">
        <v>59</v>
      </c>
      <c r="F522" s="20">
        <v>3.152251503E7</v>
      </c>
      <c r="G522" s="20">
        <v>3951114.5</v>
      </c>
      <c r="H522" s="46">
        <v>0.0</v>
      </c>
      <c r="I522" s="47" t="str">
        <f t="shared" si="4"/>
        <v>#REF!</v>
      </c>
      <c r="J522" s="47" t="str">
        <f t="shared" si="5"/>
        <v>#REF!</v>
      </c>
      <c r="K522" s="47" t="str">
        <f t="shared" si="6"/>
        <v>#REF!</v>
      </c>
      <c r="L522" s="47" t="str">
        <f t="shared" si="7"/>
        <v>#REF!</v>
      </c>
      <c r="M522" s="49" t="str">
        <f t="shared" si="8"/>
        <v>#REF!</v>
      </c>
      <c r="N522" s="49" t="str">
        <f t="shared" si="9"/>
        <v>#REF!</v>
      </c>
      <c r="O522" s="49" t="str">
        <f t="shared" si="10"/>
        <v>#REF!</v>
      </c>
      <c r="P522" s="51" t="str">
        <f t="shared" si="17"/>
        <v>#REF!</v>
      </c>
      <c r="Q522" s="51" t="str">
        <f t="shared" si="11"/>
        <v>#REF!</v>
      </c>
      <c r="R522" s="51" t="str">
        <f t="shared" si="12"/>
        <v>#REF!</v>
      </c>
      <c r="S522" s="51" t="str">
        <f t="shared" si="13"/>
        <v>#REF!</v>
      </c>
      <c r="T522" s="19"/>
      <c r="U522" s="19"/>
      <c r="V522" s="19"/>
      <c r="W522" s="19"/>
      <c r="X522" s="19"/>
      <c r="Y522" s="19"/>
      <c r="Z522" s="19"/>
    </row>
    <row r="523" ht="15.75" customHeight="1">
      <c r="A523" s="19" t="s">
        <v>186</v>
      </c>
      <c r="B523" s="19" t="s">
        <v>11</v>
      </c>
      <c r="C523" s="19" t="s">
        <v>187</v>
      </c>
      <c r="D523" s="19" t="s">
        <v>13</v>
      </c>
      <c r="E523" s="19" t="s">
        <v>14</v>
      </c>
      <c r="F523" s="20">
        <v>5.275384453E7</v>
      </c>
      <c r="G523" s="20">
        <v>3046530.12</v>
      </c>
      <c r="H523" s="46">
        <v>0.0</v>
      </c>
      <c r="I523" s="47" t="str">
        <f t="shared" si="4"/>
        <v>#REF!</v>
      </c>
      <c r="J523" s="47" t="str">
        <f t="shared" si="5"/>
        <v>#REF!</v>
      </c>
      <c r="K523" s="47" t="str">
        <f t="shared" si="6"/>
        <v>#REF!</v>
      </c>
      <c r="L523" s="47" t="str">
        <f t="shared" si="7"/>
        <v>#REF!</v>
      </c>
      <c r="M523" s="49" t="str">
        <f t="shared" si="8"/>
        <v>#REF!</v>
      </c>
      <c r="N523" s="49" t="str">
        <f t="shared" si="9"/>
        <v>#REF!</v>
      </c>
      <c r="O523" s="49" t="str">
        <f t="shared" si="10"/>
        <v>#REF!</v>
      </c>
      <c r="P523" s="51" t="str">
        <f t="shared" si="17"/>
        <v>#REF!</v>
      </c>
      <c r="Q523" s="51" t="str">
        <f t="shared" si="11"/>
        <v>#REF!</v>
      </c>
      <c r="R523" s="51" t="str">
        <f t="shared" si="12"/>
        <v>#REF!</v>
      </c>
      <c r="S523" s="51" t="str">
        <f t="shared" si="13"/>
        <v>#REF!</v>
      </c>
      <c r="T523" s="19"/>
      <c r="U523" s="19"/>
      <c r="V523" s="19"/>
      <c r="W523" s="19"/>
      <c r="X523" s="19"/>
      <c r="Y523" s="19"/>
      <c r="Z523" s="19"/>
    </row>
    <row r="524" ht="15.75" customHeight="1">
      <c r="A524" s="19" t="s">
        <v>186</v>
      </c>
      <c r="B524" s="19" t="s">
        <v>11</v>
      </c>
      <c r="C524" s="19" t="s">
        <v>187</v>
      </c>
      <c r="D524" s="19" t="s">
        <v>64</v>
      </c>
      <c r="E524" s="19" t="s">
        <v>65</v>
      </c>
      <c r="F524" s="20">
        <v>0.0</v>
      </c>
      <c r="G524" s="20">
        <v>0.0</v>
      </c>
      <c r="H524" s="46">
        <v>0.0</v>
      </c>
      <c r="I524" s="47" t="str">
        <f t="shared" si="4"/>
        <v>#REF!</v>
      </c>
      <c r="J524" s="47" t="str">
        <f t="shared" si="5"/>
        <v>#REF!</v>
      </c>
      <c r="K524" s="47" t="str">
        <f t="shared" si="6"/>
        <v>#REF!</v>
      </c>
      <c r="L524" s="47" t="str">
        <f t="shared" si="7"/>
        <v>#REF!</v>
      </c>
      <c r="M524" s="49" t="str">
        <f t="shared" si="8"/>
        <v>#REF!</v>
      </c>
      <c r="N524" s="49" t="str">
        <f t="shared" si="9"/>
        <v>#REF!</v>
      </c>
      <c r="O524" s="49" t="str">
        <f t="shared" si="10"/>
        <v>#REF!</v>
      </c>
      <c r="P524" s="51" t="str">
        <f t="shared" si="17"/>
        <v>#REF!</v>
      </c>
      <c r="Q524" s="51" t="str">
        <f t="shared" si="11"/>
        <v>#REF!</v>
      </c>
      <c r="R524" s="51" t="str">
        <f t="shared" si="12"/>
        <v>#REF!</v>
      </c>
      <c r="S524" s="51" t="str">
        <f t="shared" si="13"/>
        <v>#REF!</v>
      </c>
      <c r="T524" s="19"/>
      <c r="U524" s="19"/>
      <c r="V524" s="19"/>
      <c r="W524" s="19"/>
      <c r="X524" s="19"/>
      <c r="Y524" s="19"/>
      <c r="Z524" s="19"/>
    </row>
    <row r="525" ht="15.75" customHeight="1">
      <c r="A525" s="19" t="s">
        <v>186</v>
      </c>
      <c r="B525" s="19" t="s">
        <v>11</v>
      </c>
      <c r="C525" s="19" t="s">
        <v>187</v>
      </c>
      <c r="D525" s="19" t="s">
        <v>17</v>
      </c>
      <c r="E525" s="19" t="s">
        <v>18</v>
      </c>
      <c r="F525" s="20">
        <v>2633439.24</v>
      </c>
      <c r="G525" s="20">
        <v>152080.9</v>
      </c>
      <c r="H525" s="46">
        <v>0.0</v>
      </c>
      <c r="I525" s="47" t="str">
        <f t="shared" si="4"/>
        <v>#REF!</v>
      </c>
      <c r="J525" s="47" t="str">
        <f t="shared" si="5"/>
        <v>#REF!</v>
      </c>
      <c r="K525" s="47" t="str">
        <f t="shared" si="6"/>
        <v>#REF!</v>
      </c>
      <c r="L525" s="47" t="str">
        <f t="shared" si="7"/>
        <v>#REF!</v>
      </c>
      <c r="M525" s="49" t="str">
        <f t="shared" si="8"/>
        <v>#REF!</v>
      </c>
      <c r="N525" s="49" t="str">
        <f t="shared" si="9"/>
        <v>#REF!</v>
      </c>
      <c r="O525" s="49" t="str">
        <f t="shared" si="10"/>
        <v>#REF!</v>
      </c>
      <c r="P525" s="51" t="str">
        <f t="shared" si="17"/>
        <v>#REF!</v>
      </c>
      <c r="Q525" s="51" t="str">
        <f t="shared" si="11"/>
        <v>#REF!</v>
      </c>
      <c r="R525" s="51" t="str">
        <f t="shared" si="12"/>
        <v>#REF!</v>
      </c>
      <c r="S525" s="51" t="str">
        <f t="shared" si="13"/>
        <v>#REF!</v>
      </c>
      <c r="T525" s="19"/>
      <c r="U525" s="19"/>
      <c r="V525" s="19"/>
      <c r="W525" s="19"/>
      <c r="X525" s="19"/>
      <c r="Y525" s="19"/>
      <c r="Z525" s="19"/>
    </row>
    <row r="526" ht="15.75" customHeight="1">
      <c r="A526" s="19" t="s">
        <v>186</v>
      </c>
      <c r="B526" s="19" t="s">
        <v>11</v>
      </c>
      <c r="C526" s="19" t="s">
        <v>187</v>
      </c>
      <c r="D526" s="19" t="s">
        <v>19</v>
      </c>
      <c r="E526" s="19" t="s">
        <v>20</v>
      </c>
      <c r="F526" s="20">
        <v>0.0</v>
      </c>
      <c r="G526" s="20">
        <v>0.0</v>
      </c>
      <c r="H526" s="46">
        <v>0.0</v>
      </c>
      <c r="I526" s="47" t="str">
        <f t="shared" si="4"/>
        <v>#REF!</v>
      </c>
      <c r="J526" s="47" t="str">
        <f t="shared" si="5"/>
        <v>#REF!</v>
      </c>
      <c r="K526" s="47" t="str">
        <f t="shared" si="6"/>
        <v>#REF!</v>
      </c>
      <c r="L526" s="47" t="str">
        <f t="shared" si="7"/>
        <v>#REF!</v>
      </c>
      <c r="M526" s="49" t="str">
        <f t="shared" si="8"/>
        <v>#REF!</v>
      </c>
      <c r="N526" s="49" t="str">
        <f t="shared" si="9"/>
        <v>#REF!</v>
      </c>
      <c r="O526" s="49" t="str">
        <f t="shared" si="10"/>
        <v>#REF!</v>
      </c>
      <c r="P526" s="51" t="str">
        <f t="shared" si="17"/>
        <v>#REF!</v>
      </c>
      <c r="Q526" s="51" t="str">
        <f t="shared" si="11"/>
        <v>#REF!</v>
      </c>
      <c r="R526" s="51" t="str">
        <f t="shared" si="12"/>
        <v>#REF!</v>
      </c>
      <c r="S526" s="51" t="str">
        <f t="shared" si="13"/>
        <v>#REF!</v>
      </c>
      <c r="T526" s="19"/>
      <c r="U526" s="19"/>
      <c r="V526" s="19"/>
      <c r="W526" s="19"/>
      <c r="X526" s="19"/>
      <c r="Y526" s="19"/>
      <c r="Z526" s="19"/>
    </row>
    <row r="527" ht="15.75" customHeight="1">
      <c r="A527" s="19" t="s">
        <v>186</v>
      </c>
      <c r="B527" s="19" t="s">
        <v>11</v>
      </c>
      <c r="C527" s="19" t="s">
        <v>187</v>
      </c>
      <c r="D527" s="19" t="s">
        <v>47</v>
      </c>
      <c r="E527" s="19" t="s">
        <v>48</v>
      </c>
      <c r="F527" s="20">
        <v>11924.17</v>
      </c>
      <c r="G527" s="20">
        <v>688.62</v>
      </c>
      <c r="H527" s="46">
        <v>0.0</v>
      </c>
      <c r="I527" s="47" t="str">
        <f t="shared" si="4"/>
        <v>#REF!</v>
      </c>
      <c r="J527" s="47" t="str">
        <f t="shared" si="5"/>
        <v>#REF!</v>
      </c>
      <c r="K527" s="47" t="str">
        <f t="shared" si="6"/>
        <v>#REF!</v>
      </c>
      <c r="L527" s="47" t="str">
        <f t="shared" si="7"/>
        <v>#REF!</v>
      </c>
      <c r="M527" s="49" t="str">
        <f t="shared" si="8"/>
        <v>#REF!</v>
      </c>
      <c r="N527" s="49" t="str">
        <f t="shared" si="9"/>
        <v>#REF!</v>
      </c>
      <c r="O527" s="49" t="str">
        <f t="shared" si="10"/>
        <v>#REF!</v>
      </c>
      <c r="P527" s="51" t="str">
        <f t="shared" si="17"/>
        <v>#REF!</v>
      </c>
      <c r="Q527" s="51" t="str">
        <f t="shared" si="11"/>
        <v>#REF!</v>
      </c>
      <c r="R527" s="51" t="str">
        <f t="shared" si="12"/>
        <v>#REF!</v>
      </c>
      <c r="S527" s="51" t="str">
        <f t="shared" si="13"/>
        <v>#REF!</v>
      </c>
      <c r="T527" s="19"/>
      <c r="U527" s="19"/>
      <c r="V527" s="19"/>
      <c r="W527" s="19"/>
      <c r="X527" s="19"/>
      <c r="Y527" s="19"/>
      <c r="Z527" s="19"/>
    </row>
    <row r="528" ht="15.75" customHeight="1">
      <c r="A528" s="19" t="s">
        <v>186</v>
      </c>
      <c r="B528" s="19" t="s">
        <v>11</v>
      </c>
      <c r="C528" s="19" t="s">
        <v>187</v>
      </c>
      <c r="D528" s="19" t="s">
        <v>21</v>
      </c>
      <c r="E528" s="19" t="s">
        <v>22</v>
      </c>
      <c r="F528" s="20">
        <v>266235.78</v>
      </c>
      <c r="G528" s="20">
        <v>15375.09</v>
      </c>
      <c r="H528" s="46">
        <v>0.0</v>
      </c>
      <c r="I528" s="47" t="str">
        <f t="shared" si="4"/>
        <v>#REF!</v>
      </c>
      <c r="J528" s="47" t="str">
        <f t="shared" si="5"/>
        <v>#REF!</v>
      </c>
      <c r="K528" s="47" t="str">
        <f t="shared" si="6"/>
        <v>#REF!</v>
      </c>
      <c r="L528" s="47" t="str">
        <f t="shared" si="7"/>
        <v>#REF!</v>
      </c>
      <c r="M528" s="49" t="str">
        <f t="shared" si="8"/>
        <v>#REF!</v>
      </c>
      <c r="N528" s="49" t="str">
        <f t="shared" si="9"/>
        <v>#REF!</v>
      </c>
      <c r="O528" s="49" t="str">
        <f t="shared" si="10"/>
        <v>#REF!</v>
      </c>
      <c r="P528" s="51" t="str">
        <f t="shared" si="17"/>
        <v>#REF!</v>
      </c>
      <c r="Q528" s="51" t="str">
        <f t="shared" si="11"/>
        <v>#REF!</v>
      </c>
      <c r="R528" s="51" t="str">
        <f t="shared" si="12"/>
        <v>#REF!</v>
      </c>
      <c r="S528" s="51" t="str">
        <f t="shared" si="13"/>
        <v>#REF!</v>
      </c>
      <c r="T528" s="19"/>
      <c r="U528" s="19"/>
      <c r="V528" s="19"/>
      <c r="W528" s="19"/>
      <c r="X528" s="19"/>
      <c r="Y528" s="19"/>
      <c r="Z528" s="19"/>
    </row>
    <row r="529" ht="15.75" customHeight="1">
      <c r="A529" s="19" t="s">
        <v>186</v>
      </c>
      <c r="B529" s="19" t="s">
        <v>11</v>
      </c>
      <c r="C529" s="19" t="s">
        <v>187</v>
      </c>
      <c r="D529" s="19" t="s">
        <v>39</v>
      </c>
      <c r="E529" s="19" t="s">
        <v>40</v>
      </c>
      <c r="F529" s="20">
        <v>1.419696028E7</v>
      </c>
      <c r="G529" s="20">
        <v>819873.27</v>
      </c>
      <c r="H529" s="46">
        <v>0.0</v>
      </c>
      <c r="I529" s="47" t="str">
        <f t="shared" si="4"/>
        <v>#REF!</v>
      </c>
      <c r="J529" s="47" t="str">
        <f t="shared" si="5"/>
        <v>#REF!</v>
      </c>
      <c r="K529" s="47" t="str">
        <f t="shared" si="6"/>
        <v>#REF!</v>
      </c>
      <c r="L529" s="47" t="str">
        <f t="shared" si="7"/>
        <v>#REF!</v>
      </c>
      <c r="M529" s="49" t="str">
        <f t="shared" si="8"/>
        <v>#REF!</v>
      </c>
      <c r="N529" s="49" t="str">
        <f t="shared" si="9"/>
        <v>#REF!</v>
      </c>
      <c r="O529" s="49" t="str">
        <f t="shared" si="10"/>
        <v>#REF!</v>
      </c>
      <c r="P529" s="51" t="str">
        <f t="shared" si="17"/>
        <v>#REF!</v>
      </c>
      <c r="Q529" s="51" t="str">
        <f t="shared" si="11"/>
        <v>#REF!</v>
      </c>
      <c r="R529" s="51" t="str">
        <f t="shared" si="12"/>
        <v>#REF!</v>
      </c>
      <c r="S529" s="51" t="str">
        <f t="shared" si="13"/>
        <v>#REF!</v>
      </c>
      <c r="T529" s="19"/>
      <c r="U529" s="19"/>
      <c r="V529" s="19"/>
      <c r="W529" s="19"/>
      <c r="X529" s="19"/>
      <c r="Y529" s="19"/>
      <c r="Z529" s="19"/>
    </row>
    <row r="530" ht="15.75" customHeight="1">
      <c r="A530" s="19" t="s">
        <v>188</v>
      </c>
      <c r="B530" s="19" t="s">
        <v>11</v>
      </c>
      <c r="C530" s="19" t="s">
        <v>189</v>
      </c>
      <c r="D530" s="19" t="s">
        <v>13</v>
      </c>
      <c r="E530" s="19" t="s">
        <v>14</v>
      </c>
      <c r="F530" s="20">
        <v>6.718109261E7</v>
      </c>
      <c r="G530" s="20">
        <v>2428688.29</v>
      </c>
      <c r="H530" s="46">
        <v>0.0</v>
      </c>
      <c r="I530" s="47" t="str">
        <f t="shared" si="4"/>
        <v>#REF!</v>
      </c>
      <c r="J530" s="47" t="str">
        <f t="shared" si="5"/>
        <v>#REF!</v>
      </c>
      <c r="K530" s="47" t="str">
        <f t="shared" si="6"/>
        <v>#REF!</v>
      </c>
      <c r="L530" s="47" t="str">
        <f t="shared" si="7"/>
        <v>#REF!</v>
      </c>
      <c r="M530" s="49" t="str">
        <f t="shared" si="8"/>
        <v>#REF!</v>
      </c>
      <c r="N530" s="49" t="str">
        <f t="shared" si="9"/>
        <v>#REF!</v>
      </c>
      <c r="O530" s="49" t="str">
        <f t="shared" si="10"/>
        <v>#REF!</v>
      </c>
      <c r="P530" s="51" t="str">
        <f t="shared" si="17"/>
        <v>#REF!</v>
      </c>
      <c r="Q530" s="51" t="str">
        <f t="shared" si="11"/>
        <v>#REF!</v>
      </c>
      <c r="R530" s="51" t="str">
        <f t="shared" si="12"/>
        <v>#REF!</v>
      </c>
      <c r="S530" s="51" t="str">
        <f t="shared" si="13"/>
        <v>#REF!</v>
      </c>
      <c r="T530" s="19"/>
      <c r="U530" s="19"/>
      <c r="V530" s="19"/>
      <c r="W530" s="19"/>
      <c r="X530" s="19"/>
      <c r="Y530" s="19"/>
      <c r="Z530" s="19"/>
    </row>
    <row r="531" ht="15.75" customHeight="1">
      <c r="A531" s="19" t="s">
        <v>188</v>
      </c>
      <c r="B531" s="19" t="s">
        <v>11</v>
      </c>
      <c r="C531" s="19" t="s">
        <v>189</v>
      </c>
      <c r="D531" s="19" t="s">
        <v>33</v>
      </c>
      <c r="E531" s="19" t="s">
        <v>34</v>
      </c>
      <c r="F531" s="20">
        <v>6617.69</v>
      </c>
      <c r="G531" s="20">
        <v>239.24</v>
      </c>
      <c r="H531" s="46">
        <v>0.0</v>
      </c>
      <c r="I531" s="47" t="str">
        <f t="shared" si="4"/>
        <v>#REF!</v>
      </c>
      <c r="J531" s="47" t="str">
        <f t="shared" si="5"/>
        <v>#REF!</v>
      </c>
      <c r="K531" s="47" t="str">
        <f t="shared" si="6"/>
        <v>#REF!</v>
      </c>
      <c r="L531" s="47" t="str">
        <f t="shared" si="7"/>
        <v>#REF!</v>
      </c>
      <c r="M531" s="49" t="str">
        <f t="shared" si="8"/>
        <v>#REF!</v>
      </c>
      <c r="N531" s="49" t="str">
        <f t="shared" si="9"/>
        <v>#REF!</v>
      </c>
      <c r="O531" s="49" t="str">
        <f t="shared" si="10"/>
        <v>#REF!</v>
      </c>
      <c r="P531" s="51" t="str">
        <f t="shared" si="17"/>
        <v>#REF!</v>
      </c>
      <c r="Q531" s="51" t="str">
        <f t="shared" si="11"/>
        <v>#REF!</v>
      </c>
      <c r="R531" s="51" t="str">
        <f t="shared" si="12"/>
        <v>#REF!</v>
      </c>
      <c r="S531" s="51" t="str">
        <f t="shared" si="13"/>
        <v>#REF!</v>
      </c>
      <c r="T531" s="19"/>
      <c r="U531" s="19"/>
      <c r="V531" s="19"/>
      <c r="W531" s="19"/>
      <c r="X531" s="19"/>
      <c r="Y531" s="19"/>
      <c r="Z531" s="19"/>
    </row>
    <row r="532" ht="15.75" customHeight="1">
      <c r="A532" s="19" t="s">
        <v>188</v>
      </c>
      <c r="B532" s="19" t="s">
        <v>11</v>
      </c>
      <c r="C532" s="19" t="s">
        <v>189</v>
      </c>
      <c r="D532" s="19" t="s">
        <v>17</v>
      </c>
      <c r="E532" s="19" t="s">
        <v>18</v>
      </c>
      <c r="F532" s="20">
        <v>891306.97</v>
      </c>
      <c r="G532" s="20">
        <v>32221.96</v>
      </c>
      <c r="H532" s="46">
        <v>0.0</v>
      </c>
      <c r="I532" s="47" t="str">
        <f t="shared" si="4"/>
        <v>#REF!</v>
      </c>
      <c r="J532" s="47" t="str">
        <f t="shared" si="5"/>
        <v>#REF!</v>
      </c>
      <c r="K532" s="47" t="str">
        <f t="shared" si="6"/>
        <v>#REF!</v>
      </c>
      <c r="L532" s="47" t="str">
        <f t="shared" si="7"/>
        <v>#REF!</v>
      </c>
      <c r="M532" s="49" t="str">
        <f t="shared" si="8"/>
        <v>#REF!</v>
      </c>
      <c r="N532" s="49" t="str">
        <f t="shared" si="9"/>
        <v>#REF!</v>
      </c>
      <c r="O532" s="49" t="str">
        <f t="shared" si="10"/>
        <v>#REF!</v>
      </c>
      <c r="P532" s="51" t="str">
        <f t="shared" si="17"/>
        <v>#REF!</v>
      </c>
      <c r="Q532" s="51" t="str">
        <f t="shared" si="11"/>
        <v>#REF!</v>
      </c>
      <c r="R532" s="51" t="str">
        <f t="shared" si="12"/>
        <v>#REF!</v>
      </c>
      <c r="S532" s="51" t="str">
        <f t="shared" si="13"/>
        <v>#REF!</v>
      </c>
      <c r="T532" s="19"/>
      <c r="U532" s="19"/>
      <c r="V532" s="19"/>
      <c r="W532" s="19"/>
      <c r="X532" s="19"/>
      <c r="Y532" s="19"/>
      <c r="Z532" s="19"/>
    </row>
    <row r="533" ht="15.75" customHeight="1">
      <c r="A533" s="19" t="s">
        <v>188</v>
      </c>
      <c r="B533" s="19" t="s">
        <v>11</v>
      </c>
      <c r="C533" s="19" t="s">
        <v>189</v>
      </c>
      <c r="D533" s="19" t="s">
        <v>19</v>
      </c>
      <c r="E533" s="19" t="s">
        <v>20</v>
      </c>
      <c r="F533" s="20">
        <v>0.0</v>
      </c>
      <c r="G533" s="20">
        <v>0.0</v>
      </c>
      <c r="H533" s="46">
        <v>0.0</v>
      </c>
      <c r="I533" s="47" t="str">
        <f t="shared" si="4"/>
        <v>#REF!</v>
      </c>
      <c r="J533" s="47" t="str">
        <f t="shared" si="5"/>
        <v>#REF!</v>
      </c>
      <c r="K533" s="47" t="str">
        <f t="shared" si="6"/>
        <v>#REF!</v>
      </c>
      <c r="L533" s="47" t="str">
        <f t="shared" si="7"/>
        <v>#REF!</v>
      </c>
      <c r="M533" s="49" t="str">
        <f t="shared" si="8"/>
        <v>#REF!</v>
      </c>
      <c r="N533" s="49" t="str">
        <f t="shared" si="9"/>
        <v>#REF!</v>
      </c>
      <c r="O533" s="49" t="str">
        <f t="shared" si="10"/>
        <v>#REF!</v>
      </c>
      <c r="P533" s="51" t="str">
        <f t="shared" si="17"/>
        <v>#REF!</v>
      </c>
      <c r="Q533" s="51" t="str">
        <f t="shared" si="11"/>
        <v>#REF!</v>
      </c>
      <c r="R533" s="51" t="str">
        <f t="shared" si="12"/>
        <v>#REF!</v>
      </c>
      <c r="S533" s="51" t="str">
        <f t="shared" si="13"/>
        <v>#REF!</v>
      </c>
      <c r="T533" s="19"/>
      <c r="U533" s="19"/>
      <c r="V533" s="19"/>
      <c r="W533" s="19"/>
      <c r="X533" s="19"/>
      <c r="Y533" s="19"/>
      <c r="Z533" s="19"/>
    </row>
    <row r="534" ht="15.75" customHeight="1">
      <c r="A534" s="19" t="s">
        <v>188</v>
      </c>
      <c r="B534" s="19" t="s">
        <v>11</v>
      </c>
      <c r="C534" s="19" t="s">
        <v>189</v>
      </c>
      <c r="D534" s="19" t="s">
        <v>21</v>
      </c>
      <c r="E534" s="19" t="s">
        <v>22</v>
      </c>
      <c r="F534" s="20">
        <v>660309.48</v>
      </c>
      <c r="G534" s="20">
        <v>23871.09</v>
      </c>
      <c r="H534" s="46">
        <v>0.0</v>
      </c>
      <c r="I534" s="47" t="str">
        <f t="shared" si="4"/>
        <v>#REF!</v>
      </c>
      <c r="J534" s="47" t="str">
        <f t="shared" si="5"/>
        <v>#REF!</v>
      </c>
      <c r="K534" s="47" t="str">
        <f t="shared" si="6"/>
        <v>#REF!</v>
      </c>
      <c r="L534" s="47" t="str">
        <f t="shared" si="7"/>
        <v>#REF!</v>
      </c>
      <c r="M534" s="49" t="str">
        <f t="shared" si="8"/>
        <v>#REF!</v>
      </c>
      <c r="N534" s="49" t="str">
        <f t="shared" si="9"/>
        <v>#REF!</v>
      </c>
      <c r="O534" s="49" t="str">
        <f t="shared" si="10"/>
        <v>#REF!</v>
      </c>
      <c r="P534" s="51" t="str">
        <f t="shared" si="17"/>
        <v>#REF!</v>
      </c>
      <c r="Q534" s="51" t="str">
        <f t="shared" si="11"/>
        <v>#REF!</v>
      </c>
      <c r="R534" s="51" t="str">
        <f t="shared" si="12"/>
        <v>#REF!</v>
      </c>
      <c r="S534" s="51" t="str">
        <f t="shared" si="13"/>
        <v>#REF!</v>
      </c>
      <c r="T534" s="19"/>
      <c r="U534" s="19"/>
      <c r="V534" s="19"/>
      <c r="W534" s="19"/>
      <c r="X534" s="19"/>
      <c r="Y534" s="19"/>
      <c r="Z534" s="19"/>
    </row>
    <row r="535" ht="15.75" customHeight="1">
      <c r="A535" s="19" t="s">
        <v>188</v>
      </c>
      <c r="B535" s="19" t="s">
        <v>11</v>
      </c>
      <c r="C535" s="19" t="s">
        <v>189</v>
      </c>
      <c r="D535" s="19" t="s">
        <v>39</v>
      </c>
      <c r="E535" s="19" t="s">
        <v>40</v>
      </c>
      <c r="F535" s="20">
        <v>1.692050625E7</v>
      </c>
      <c r="G535" s="20">
        <v>611699.42</v>
      </c>
      <c r="H535" s="46">
        <v>0.0</v>
      </c>
      <c r="I535" s="47" t="str">
        <f t="shared" si="4"/>
        <v>#REF!</v>
      </c>
      <c r="J535" s="47" t="str">
        <f t="shared" si="5"/>
        <v>#REF!</v>
      </c>
      <c r="K535" s="47" t="str">
        <f t="shared" si="6"/>
        <v>#REF!</v>
      </c>
      <c r="L535" s="47" t="str">
        <f t="shared" si="7"/>
        <v>#REF!</v>
      </c>
      <c r="M535" s="49" t="str">
        <f t="shared" si="8"/>
        <v>#REF!</v>
      </c>
      <c r="N535" s="49" t="str">
        <f t="shared" si="9"/>
        <v>#REF!</v>
      </c>
      <c r="O535" s="49" t="str">
        <f t="shared" si="10"/>
        <v>#REF!</v>
      </c>
      <c r="P535" s="51" t="str">
        <f t="shared" si="17"/>
        <v>#REF!</v>
      </c>
      <c r="Q535" s="51" t="str">
        <f t="shared" si="11"/>
        <v>#REF!</v>
      </c>
      <c r="R535" s="51" t="str">
        <f t="shared" si="12"/>
        <v>#REF!</v>
      </c>
      <c r="S535" s="51" t="str">
        <f t="shared" si="13"/>
        <v>#REF!</v>
      </c>
      <c r="T535" s="19"/>
      <c r="U535" s="19"/>
      <c r="V535" s="19"/>
      <c r="W535" s="19"/>
      <c r="X535" s="19"/>
      <c r="Y535" s="19"/>
      <c r="Z535" s="19"/>
    </row>
    <row r="536" ht="15.75" customHeight="1">
      <c r="A536" s="19" t="s">
        <v>190</v>
      </c>
      <c r="B536" s="19" t="s">
        <v>11</v>
      </c>
      <c r="C536" s="19" t="s">
        <v>191</v>
      </c>
      <c r="D536" s="19" t="s">
        <v>13</v>
      </c>
      <c r="E536" s="19" t="s">
        <v>14</v>
      </c>
      <c r="F536" s="20">
        <v>1.973990635E7</v>
      </c>
      <c r="G536" s="20">
        <v>933991.53</v>
      </c>
      <c r="H536" s="46">
        <v>0.0</v>
      </c>
      <c r="I536" s="47" t="str">
        <f t="shared" si="4"/>
        <v>#REF!</v>
      </c>
      <c r="J536" s="47" t="str">
        <f t="shared" si="5"/>
        <v>#REF!</v>
      </c>
      <c r="K536" s="47" t="str">
        <f t="shared" si="6"/>
        <v>#REF!</v>
      </c>
      <c r="L536" s="47" t="str">
        <f t="shared" si="7"/>
        <v>#REF!</v>
      </c>
      <c r="M536" s="49" t="str">
        <f t="shared" si="8"/>
        <v>#REF!</v>
      </c>
      <c r="N536" s="49" t="str">
        <f t="shared" si="9"/>
        <v>#REF!</v>
      </c>
      <c r="O536" s="49" t="str">
        <f t="shared" si="10"/>
        <v>#REF!</v>
      </c>
      <c r="P536" s="51" t="str">
        <f t="shared" si="17"/>
        <v>#REF!</v>
      </c>
      <c r="Q536" s="51" t="str">
        <f t="shared" si="11"/>
        <v>#REF!</v>
      </c>
      <c r="R536" s="51" t="str">
        <f t="shared" si="12"/>
        <v>#REF!</v>
      </c>
      <c r="S536" s="51" t="str">
        <f t="shared" si="13"/>
        <v>#REF!</v>
      </c>
      <c r="T536" s="19"/>
      <c r="U536" s="19"/>
      <c r="V536" s="19"/>
      <c r="W536" s="19"/>
      <c r="X536" s="19"/>
      <c r="Y536" s="19"/>
      <c r="Z536" s="19"/>
    </row>
    <row r="537" ht="15.75" customHeight="1">
      <c r="A537" s="19" t="s">
        <v>190</v>
      </c>
      <c r="B537" s="19" t="s">
        <v>11</v>
      </c>
      <c r="C537" s="19" t="s">
        <v>191</v>
      </c>
      <c r="D537" s="19" t="s">
        <v>15</v>
      </c>
      <c r="E537" s="19" t="s">
        <v>16</v>
      </c>
      <c r="F537" s="20">
        <v>1.577058849E7</v>
      </c>
      <c r="G537" s="20">
        <v>746183.69</v>
      </c>
      <c r="H537" s="46">
        <v>0.0</v>
      </c>
      <c r="I537" s="47" t="str">
        <f t="shared" si="4"/>
        <v>#REF!</v>
      </c>
      <c r="J537" s="47" t="str">
        <f t="shared" si="5"/>
        <v>#REF!</v>
      </c>
      <c r="K537" s="47" t="str">
        <f t="shared" si="6"/>
        <v>#REF!</v>
      </c>
      <c r="L537" s="47" t="str">
        <f t="shared" si="7"/>
        <v>#REF!</v>
      </c>
      <c r="M537" s="49" t="str">
        <f t="shared" si="8"/>
        <v>#REF!</v>
      </c>
      <c r="N537" s="49" t="str">
        <f t="shared" si="9"/>
        <v>#REF!</v>
      </c>
      <c r="O537" s="49" t="str">
        <f t="shared" si="10"/>
        <v>#REF!</v>
      </c>
      <c r="P537" s="51" t="str">
        <f t="shared" si="17"/>
        <v>#REF!</v>
      </c>
      <c r="Q537" s="51" t="str">
        <f t="shared" si="11"/>
        <v>#REF!</v>
      </c>
      <c r="R537" s="51" t="str">
        <f t="shared" si="12"/>
        <v>#REF!</v>
      </c>
      <c r="S537" s="51" t="str">
        <f t="shared" si="13"/>
        <v>#REF!</v>
      </c>
      <c r="T537" s="19"/>
      <c r="U537" s="19"/>
      <c r="V537" s="19"/>
      <c r="W537" s="19"/>
      <c r="X537" s="19"/>
      <c r="Y537" s="19"/>
      <c r="Z537" s="19"/>
    </row>
    <row r="538" ht="15.75" customHeight="1">
      <c r="A538" s="19" t="s">
        <v>190</v>
      </c>
      <c r="B538" s="19" t="s">
        <v>11</v>
      </c>
      <c r="C538" s="19" t="s">
        <v>191</v>
      </c>
      <c r="D538" s="19" t="s">
        <v>17</v>
      </c>
      <c r="E538" s="19" t="s">
        <v>18</v>
      </c>
      <c r="F538" s="20">
        <v>1443072.2</v>
      </c>
      <c r="G538" s="20">
        <v>68278.81</v>
      </c>
      <c r="H538" s="46">
        <v>0.0</v>
      </c>
      <c r="I538" s="47" t="str">
        <f t="shared" si="4"/>
        <v>#REF!</v>
      </c>
      <c r="J538" s="47" t="str">
        <f t="shared" si="5"/>
        <v>#REF!</v>
      </c>
      <c r="K538" s="47" t="str">
        <f t="shared" si="6"/>
        <v>#REF!</v>
      </c>
      <c r="L538" s="47" t="str">
        <f t="shared" si="7"/>
        <v>#REF!</v>
      </c>
      <c r="M538" s="49" t="str">
        <f t="shared" si="8"/>
        <v>#REF!</v>
      </c>
      <c r="N538" s="49" t="str">
        <f t="shared" si="9"/>
        <v>#REF!</v>
      </c>
      <c r="O538" s="49" t="str">
        <f t="shared" si="10"/>
        <v>#REF!</v>
      </c>
      <c r="P538" s="51" t="str">
        <f t="shared" si="17"/>
        <v>#REF!</v>
      </c>
      <c r="Q538" s="51" t="str">
        <f t="shared" si="11"/>
        <v>#REF!</v>
      </c>
      <c r="R538" s="51" t="str">
        <f t="shared" si="12"/>
        <v>#REF!</v>
      </c>
      <c r="S538" s="51" t="str">
        <f t="shared" si="13"/>
        <v>#REF!</v>
      </c>
      <c r="T538" s="19"/>
      <c r="U538" s="19"/>
      <c r="V538" s="19"/>
      <c r="W538" s="19"/>
      <c r="X538" s="19"/>
      <c r="Y538" s="19"/>
      <c r="Z538" s="19"/>
    </row>
    <row r="539" ht="15.75" customHeight="1">
      <c r="A539" s="19" t="s">
        <v>190</v>
      </c>
      <c r="B539" s="19" t="s">
        <v>11</v>
      </c>
      <c r="C539" s="19" t="s">
        <v>191</v>
      </c>
      <c r="D539" s="19" t="s">
        <v>19</v>
      </c>
      <c r="E539" s="19" t="s">
        <v>20</v>
      </c>
      <c r="F539" s="20">
        <v>223976.33</v>
      </c>
      <c r="G539" s="20">
        <v>10597.42</v>
      </c>
      <c r="H539" s="46">
        <v>0.0</v>
      </c>
      <c r="I539" s="47" t="str">
        <f t="shared" si="4"/>
        <v>#REF!</v>
      </c>
      <c r="J539" s="47" t="str">
        <f t="shared" si="5"/>
        <v>#REF!</v>
      </c>
      <c r="K539" s="47" t="str">
        <f t="shared" si="6"/>
        <v>#REF!</v>
      </c>
      <c r="L539" s="47" t="str">
        <f t="shared" si="7"/>
        <v>#REF!</v>
      </c>
      <c r="M539" s="49" t="str">
        <f t="shared" si="8"/>
        <v>#REF!</v>
      </c>
      <c r="N539" s="49" t="str">
        <f t="shared" si="9"/>
        <v>#REF!</v>
      </c>
      <c r="O539" s="49" t="str">
        <f t="shared" si="10"/>
        <v>#REF!</v>
      </c>
      <c r="P539" s="51" t="str">
        <f t="shared" si="17"/>
        <v>#REF!</v>
      </c>
      <c r="Q539" s="51" t="str">
        <f t="shared" si="11"/>
        <v>#REF!</v>
      </c>
      <c r="R539" s="51" t="str">
        <f t="shared" si="12"/>
        <v>#REF!</v>
      </c>
      <c r="S539" s="51" t="str">
        <f t="shared" si="13"/>
        <v>#REF!</v>
      </c>
      <c r="T539" s="19"/>
      <c r="U539" s="19"/>
      <c r="V539" s="19"/>
      <c r="W539" s="19"/>
      <c r="X539" s="19"/>
      <c r="Y539" s="19"/>
      <c r="Z539" s="19"/>
    </row>
    <row r="540" ht="15.75" customHeight="1">
      <c r="A540" s="19" t="s">
        <v>190</v>
      </c>
      <c r="B540" s="19" t="s">
        <v>11</v>
      </c>
      <c r="C540" s="19" t="s">
        <v>191</v>
      </c>
      <c r="D540" s="19" t="s">
        <v>47</v>
      </c>
      <c r="E540" s="19" t="s">
        <v>48</v>
      </c>
      <c r="F540" s="20">
        <v>9181.97</v>
      </c>
      <c r="G540" s="20">
        <v>434.44</v>
      </c>
      <c r="H540" s="46">
        <v>0.0</v>
      </c>
      <c r="I540" s="47" t="str">
        <f t="shared" si="4"/>
        <v>#REF!</v>
      </c>
      <c r="J540" s="47" t="str">
        <f t="shared" si="5"/>
        <v>#REF!</v>
      </c>
      <c r="K540" s="47" t="str">
        <f t="shared" si="6"/>
        <v>#REF!</v>
      </c>
      <c r="L540" s="47" t="str">
        <f t="shared" si="7"/>
        <v>#REF!</v>
      </c>
      <c r="M540" s="49" t="str">
        <f t="shared" si="8"/>
        <v>#REF!</v>
      </c>
      <c r="N540" s="49" t="str">
        <f t="shared" si="9"/>
        <v>#REF!</v>
      </c>
      <c r="O540" s="49" t="str">
        <f t="shared" si="10"/>
        <v>#REF!</v>
      </c>
      <c r="P540" s="51" t="str">
        <f t="shared" si="17"/>
        <v>#REF!</v>
      </c>
      <c r="Q540" s="51" t="str">
        <f t="shared" si="11"/>
        <v>#REF!</v>
      </c>
      <c r="R540" s="51" t="str">
        <f t="shared" si="12"/>
        <v>#REF!</v>
      </c>
      <c r="S540" s="51" t="str">
        <f t="shared" si="13"/>
        <v>#REF!</v>
      </c>
      <c r="T540" s="19"/>
      <c r="U540" s="19"/>
      <c r="V540" s="19"/>
      <c r="W540" s="19"/>
      <c r="X540" s="19"/>
      <c r="Y540" s="19"/>
      <c r="Z540" s="19"/>
    </row>
    <row r="541" ht="15.75" customHeight="1">
      <c r="A541" s="19" t="s">
        <v>190</v>
      </c>
      <c r="B541" s="19" t="s">
        <v>11</v>
      </c>
      <c r="C541" s="19" t="s">
        <v>191</v>
      </c>
      <c r="D541" s="19" t="s">
        <v>21</v>
      </c>
      <c r="E541" s="19" t="s">
        <v>22</v>
      </c>
      <c r="F541" s="20">
        <v>300056.49</v>
      </c>
      <c r="G541" s="20">
        <v>14197.14</v>
      </c>
      <c r="H541" s="46">
        <v>0.0</v>
      </c>
      <c r="I541" s="47" t="str">
        <f t="shared" si="4"/>
        <v>#REF!</v>
      </c>
      <c r="J541" s="47" t="str">
        <f t="shared" si="5"/>
        <v>#REF!</v>
      </c>
      <c r="K541" s="47" t="str">
        <f t="shared" si="6"/>
        <v>#REF!</v>
      </c>
      <c r="L541" s="47" t="str">
        <f t="shared" si="7"/>
        <v>#REF!</v>
      </c>
      <c r="M541" s="49" t="str">
        <f t="shared" si="8"/>
        <v>#REF!</v>
      </c>
      <c r="N541" s="49" t="str">
        <f t="shared" si="9"/>
        <v>#REF!</v>
      </c>
      <c r="O541" s="49" t="str">
        <f t="shared" si="10"/>
        <v>#REF!</v>
      </c>
      <c r="P541" s="51" t="str">
        <f t="shared" si="17"/>
        <v>#REF!</v>
      </c>
      <c r="Q541" s="51" t="str">
        <f t="shared" si="11"/>
        <v>#REF!</v>
      </c>
      <c r="R541" s="51" t="str">
        <f t="shared" si="12"/>
        <v>#REF!</v>
      </c>
      <c r="S541" s="51" t="str">
        <f t="shared" si="13"/>
        <v>#REF!</v>
      </c>
      <c r="T541" s="19"/>
      <c r="U541" s="19"/>
      <c r="V541" s="19"/>
      <c r="W541" s="19"/>
      <c r="X541" s="19"/>
      <c r="Y541" s="19"/>
      <c r="Z541" s="19"/>
    </row>
    <row r="542" ht="15.75" customHeight="1">
      <c r="A542" s="19" t="s">
        <v>190</v>
      </c>
      <c r="B542" s="19" t="s">
        <v>11</v>
      </c>
      <c r="C542" s="19" t="s">
        <v>191</v>
      </c>
      <c r="D542" s="19" t="s">
        <v>23</v>
      </c>
      <c r="E542" s="19" t="s">
        <v>24</v>
      </c>
      <c r="F542" s="20">
        <v>8.807260917E7</v>
      </c>
      <c r="G542" s="20">
        <v>4167145.97</v>
      </c>
      <c r="H542" s="46">
        <v>0.0</v>
      </c>
      <c r="I542" s="47" t="str">
        <f t="shared" si="4"/>
        <v>#REF!</v>
      </c>
      <c r="J542" s="47" t="str">
        <f t="shared" si="5"/>
        <v>#REF!</v>
      </c>
      <c r="K542" s="47" t="str">
        <f t="shared" si="6"/>
        <v>#REF!</v>
      </c>
      <c r="L542" s="47" t="str">
        <f t="shared" si="7"/>
        <v>#REF!</v>
      </c>
      <c r="M542" s="49" t="str">
        <f t="shared" si="8"/>
        <v>#REF!</v>
      </c>
      <c r="N542" s="49" t="str">
        <f t="shared" si="9"/>
        <v>#REF!</v>
      </c>
      <c r="O542" s="49" t="str">
        <f t="shared" si="10"/>
        <v>#REF!</v>
      </c>
      <c r="P542" s="51" t="str">
        <f t="shared" si="17"/>
        <v>#REF!</v>
      </c>
      <c r="Q542" s="51" t="str">
        <f t="shared" si="11"/>
        <v>#REF!</v>
      </c>
      <c r="R542" s="51" t="str">
        <f t="shared" si="12"/>
        <v>#REF!</v>
      </c>
      <c r="S542" s="51" t="str">
        <f t="shared" si="13"/>
        <v>#REF!</v>
      </c>
      <c r="T542" s="19"/>
      <c r="U542" s="19"/>
      <c r="V542" s="19"/>
      <c r="W542" s="19"/>
      <c r="X542" s="19"/>
      <c r="Y542" s="19"/>
      <c r="Z542" s="19"/>
    </row>
    <row r="543" ht="15.75" customHeight="1">
      <c r="A543" s="19" t="s">
        <v>192</v>
      </c>
      <c r="B543" s="19" t="s">
        <v>11</v>
      </c>
      <c r="C543" s="19" t="s">
        <v>193</v>
      </c>
      <c r="D543" s="19" t="s">
        <v>13</v>
      </c>
      <c r="E543" s="19" t="s">
        <v>14</v>
      </c>
      <c r="F543" s="20">
        <v>6294419.92</v>
      </c>
      <c r="G543" s="20">
        <v>1.437064995E7</v>
      </c>
      <c r="H543" s="46">
        <v>0.0</v>
      </c>
      <c r="I543" s="47" t="str">
        <f t="shared" si="4"/>
        <v>#REF!</v>
      </c>
      <c r="J543" s="47" t="str">
        <f t="shared" si="5"/>
        <v>#REF!</v>
      </c>
      <c r="K543" s="47" t="str">
        <f t="shared" si="6"/>
        <v>#REF!</v>
      </c>
      <c r="L543" s="47" t="str">
        <f t="shared" si="7"/>
        <v>#REF!</v>
      </c>
      <c r="M543" s="49" t="str">
        <f t="shared" si="8"/>
        <v>#REF!</v>
      </c>
      <c r="N543" s="49" t="str">
        <f t="shared" si="9"/>
        <v>#REF!</v>
      </c>
      <c r="O543" s="49" t="str">
        <f t="shared" si="10"/>
        <v>#REF!</v>
      </c>
      <c r="P543" s="51" t="str">
        <f t="shared" si="17"/>
        <v>#REF!</v>
      </c>
      <c r="Q543" s="51" t="str">
        <f t="shared" si="11"/>
        <v>#REF!</v>
      </c>
      <c r="R543" s="51" t="str">
        <f t="shared" si="12"/>
        <v>#REF!</v>
      </c>
      <c r="S543" s="51" t="str">
        <f t="shared" si="13"/>
        <v>#REF!</v>
      </c>
      <c r="T543" s="19"/>
      <c r="U543" s="19"/>
      <c r="V543" s="19"/>
      <c r="W543" s="19"/>
      <c r="X543" s="19"/>
      <c r="Y543" s="19"/>
      <c r="Z543" s="19"/>
    </row>
    <row r="544" ht="15.75" customHeight="1">
      <c r="A544" s="19" t="s">
        <v>192</v>
      </c>
      <c r="B544" s="19" t="s">
        <v>11</v>
      </c>
      <c r="C544" s="19" t="s">
        <v>193</v>
      </c>
      <c r="D544" s="19" t="s">
        <v>64</v>
      </c>
      <c r="E544" s="19" t="s">
        <v>65</v>
      </c>
      <c r="F544" s="20">
        <v>127906.2</v>
      </c>
      <c r="G544" s="20">
        <v>292019.81</v>
      </c>
      <c r="H544" s="46">
        <v>0.0</v>
      </c>
      <c r="I544" s="47" t="str">
        <f t="shared" si="4"/>
        <v>#REF!</v>
      </c>
      <c r="J544" s="47" t="str">
        <f t="shared" si="5"/>
        <v>#REF!</v>
      </c>
      <c r="K544" s="47" t="str">
        <f t="shared" si="6"/>
        <v>#REF!</v>
      </c>
      <c r="L544" s="47" t="str">
        <f t="shared" si="7"/>
        <v>#REF!</v>
      </c>
      <c r="M544" s="49" t="str">
        <f t="shared" si="8"/>
        <v>#REF!</v>
      </c>
      <c r="N544" s="49" t="str">
        <f t="shared" si="9"/>
        <v>#REF!</v>
      </c>
      <c r="O544" s="49" t="str">
        <f t="shared" si="10"/>
        <v>#REF!</v>
      </c>
      <c r="P544" s="51" t="str">
        <f t="shared" si="17"/>
        <v>#REF!</v>
      </c>
      <c r="Q544" s="51" t="str">
        <f t="shared" si="11"/>
        <v>#REF!</v>
      </c>
      <c r="R544" s="51" t="str">
        <f t="shared" si="12"/>
        <v>#REF!</v>
      </c>
      <c r="S544" s="51" t="str">
        <f t="shared" si="13"/>
        <v>#REF!</v>
      </c>
      <c r="T544" s="19"/>
      <c r="U544" s="19"/>
      <c r="V544" s="19"/>
      <c r="W544" s="19"/>
      <c r="X544" s="19"/>
      <c r="Y544" s="19"/>
      <c r="Z544" s="19"/>
    </row>
    <row r="545" ht="15.75" customHeight="1">
      <c r="A545" s="19" t="s">
        <v>192</v>
      </c>
      <c r="B545" s="19" t="s">
        <v>11</v>
      </c>
      <c r="C545" s="19" t="s">
        <v>193</v>
      </c>
      <c r="D545" s="19" t="s">
        <v>17</v>
      </c>
      <c r="E545" s="19" t="s">
        <v>18</v>
      </c>
      <c r="F545" s="20">
        <v>36968.63</v>
      </c>
      <c r="G545" s="20">
        <v>84402.27</v>
      </c>
      <c r="H545" s="46">
        <v>0.0</v>
      </c>
      <c r="I545" s="47" t="str">
        <f t="shared" si="4"/>
        <v>#REF!</v>
      </c>
      <c r="J545" s="47" t="str">
        <f t="shared" si="5"/>
        <v>#REF!</v>
      </c>
      <c r="K545" s="47" t="str">
        <f t="shared" si="6"/>
        <v>#REF!</v>
      </c>
      <c r="L545" s="47" t="str">
        <f t="shared" si="7"/>
        <v>#REF!</v>
      </c>
      <c r="M545" s="49" t="str">
        <f t="shared" si="8"/>
        <v>#REF!</v>
      </c>
      <c r="N545" s="49" t="str">
        <f t="shared" si="9"/>
        <v>#REF!</v>
      </c>
      <c r="O545" s="49" t="str">
        <f t="shared" si="10"/>
        <v>#REF!</v>
      </c>
      <c r="P545" s="51" t="str">
        <f t="shared" si="17"/>
        <v>#REF!</v>
      </c>
      <c r="Q545" s="51" t="str">
        <f t="shared" si="11"/>
        <v>#REF!</v>
      </c>
      <c r="R545" s="51" t="str">
        <f t="shared" si="12"/>
        <v>#REF!</v>
      </c>
      <c r="S545" s="51" t="str">
        <f t="shared" si="13"/>
        <v>#REF!</v>
      </c>
      <c r="T545" s="19"/>
      <c r="U545" s="19"/>
      <c r="V545" s="19"/>
      <c r="W545" s="19"/>
      <c r="X545" s="19"/>
      <c r="Y545" s="19"/>
      <c r="Z545" s="19"/>
    </row>
    <row r="546" ht="15.75" customHeight="1">
      <c r="A546" s="19" t="s">
        <v>192</v>
      </c>
      <c r="B546" s="19" t="s">
        <v>11</v>
      </c>
      <c r="C546" s="19" t="s">
        <v>193</v>
      </c>
      <c r="D546" s="19" t="s">
        <v>19</v>
      </c>
      <c r="E546" s="19" t="s">
        <v>20</v>
      </c>
      <c r="F546" s="20">
        <v>16557.09</v>
      </c>
      <c r="G546" s="20">
        <v>37801.12</v>
      </c>
      <c r="H546" s="46">
        <v>0.0</v>
      </c>
      <c r="I546" s="47" t="str">
        <f t="shared" si="4"/>
        <v>#REF!</v>
      </c>
      <c r="J546" s="47" t="str">
        <f t="shared" si="5"/>
        <v>#REF!</v>
      </c>
      <c r="K546" s="47" t="str">
        <f t="shared" si="6"/>
        <v>#REF!</v>
      </c>
      <c r="L546" s="47" t="str">
        <f t="shared" si="7"/>
        <v>#REF!</v>
      </c>
      <c r="M546" s="49" t="str">
        <f t="shared" si="8"/>
        <v>#REF!</v>
      </c>
      <c r="N546" s="49" t="str">
        <f t="shared" si="9"/>
        <v>#REF!</v>
      </c>
      <c r="O546" s="49" t="str">
        <f t="shared" si="10"/>
        <v>#REF!</v>
      </c>
      <c r="P546" s="51" t="str">
        <f t="shared" si="17"/>
        <v>#REF!</v>
      </c>
      <c r="Q546" s="51" t="str">
        <f t="shared" si="11"/>
        <v>#REF!</v>
      </c>
      <c r="R546" s="51" t="str">
        <f t="shared" si="12"/>
        <v>#REF!</v>
      </c>
      <c r="S546" s="51" t="str">
        <f t="shared" si="13"/>
        <v>#REF!</v>
      </c>
      <c r="T546" s="19"/>
      <c r="U546" s="19"/>
      <c r="V546" s="19"/>
      <c r="W546" s="19"/>
      <c r="X546" s="19"/>
      <c r="Y546" s="19"/>
      <c r="Z546" s="19"/>
    </row>
    <row r="547" ht="15.75" customHeight="1">
      <c r="A547" s="19" t="s">
        <v>192</v>
      </c>
      <c r="B547" s="19" t="s">
        <v>11</v>
      </c>
      <c r="C547" s="19" t="s">
        <v>193</v>
      </c>
      <c r="D547" s="19" t="s">
        <v>21</v>
      </c>
      <c r="E547" s="19" t="s">
        <v>22</v>
      </c>
      <c r="F547" s="20">
        <v>77513.79</v>
      </c>
      <c r="G547" s="20">
        <v>176970.02</v>
      </c>
      <c r="H547" s="46">
        <v>0.0</v>
      </c>
      <c r="I547" s="47" t="str">
        <f t="shared" si="4"/>
        <v>#REF!</v>
      </c>
      <c r="J547" s="47" t="str">
        <f t="shared" si="5"/>
        <v>#REF!</v>
      </c>
      <c r="K547" s="47" t="str">
        <f t="shared" si="6"/>
        <v>#REF!</v>
      </c>
      <c r="L547" s="47" t="str">
        <f t="shared" si="7"/>
        <v>#REF!</v>
      </c>
      <c r="M547" s="49" t="str">
        <f t="shared" si="8"/>
        <v>#REF!</v>
      </c>
      <c r="N547" s="49" t="str">
        <f t="shared" si="9"/>
        <v>#REF!</v>
      </c>
      <c r="O547" s="49" t="str">
        <f t="shared" si="10"/>
        <v>#REF!</v>
      </c>
      <c r="P547" s="51" t="str">
        <f t="shared" si="17"/>
        <v>#REF!</v>
      </c>
      <c r="Q547" s="51" t="str">
        <f t="shared" si="11"/>
        <v>#REF!</v>
      </c>
      <c r="R547" s="51" t="str">
        <f t="shared" si="12"/>
        <v>#REF!</v>
      </c>
      <c r="S547" s="51" t="str">
        <f t="shared" si="13"/>
        <v>#REF!</v>
      </c>
      <c r="T547" s="19"/>
      <c r="U547" s="19"/>
      <c r="V547" s="19"/>
      <c r="W547" s="19"/>
      <c r="X547" s="19"/>
      <c r="Y547" s="19"/>
      <c r="Z547" s="19"/>
    </row>
    <row r="548" ht="15.75" customHeight="1">
      <c r="A548" s="19" t="s">
        <v>192</v>
      </c>
      <c r="B548" s="19" t="s">
        <v>11</v>
      </c>
      <c r="C548" s="19" t="s">
        <v>193</v>
      </c>
      <c r="D548" s="19" t="s">
        <v>39</v>
      </c>
      <c r="E548" s="19" t="s">
        <v>40</v>
      </c>
      <c r="F548" s="20">
        <v>543296.37</v>
      </c>
      <c r="G548" s="20">
        <v>1240387.83</v>
      </c>
      <c r="H548" s="46">
        <v>0.0</v>
      </c>
      <c r="I548" s="47" t="str">
        <f t="shared" si="4"/>
        <v>#REF!</v>
      </c>
      <c r="J548" s="47" t="str">
        <f t="shared" si="5"/>
        <v>#REF!</v>
      </c>
      <c r="K548" s="47" t="str">
        <f t="shared" si="6"/>
        <v>#REF!</v>
      </c>
      <c r="L548" s="47" t="str">
        <f t="shared" si="7"/>
        <v>#REF!</v>
      </c>
      <c r="M548" s="49" t="str">
        <f t="shared" si="8"/>
        <v>#REF!</v>
      </c>
      <c r="N548" s="49" t="str">
        <f t="shared" si="9"/>
        <v>#REF!</v>
      </c>
      <c r="O548" s="49" t="str">
        <f t="shared" si="10"/>
        <v>#REF!</v>
      </c>
      <c r="P548" s="51" t="str">
        <f t="shared" si="17"/>
        <v>#REF!</v>
      </c>
      <c r="Q548" s="51" t="str">
        <f t="shared" si="11"/>
        <v>#REF!</v>
      </c>
      <c r="R548" s="51" t="str">
        <f t="shared" si="12"/>
        <v>#REF!</v>
      </c>
      <c r="S548" s="51" t="str">
        <f t="shared" si="13"/>
        <v>#REF!</v>
      </c>
      <c r="T548" s="19"/>
      <c r="U548" s="19"/>
      <c r="V548" s="19"/>
      <c r="W548" s="19"/>
      <c r="X548" s="19"/>
      <c r="Y548" s="19"/>
      <c r="Z548" s="19"/>
    </row>
    <row r="549" ht="15.75" customHeight="1">
      <c r="A549" s="19" t="s">
        <v>194</v>
      </c>
      <c r="B549" s="19" t="s">
        <v>11</v>
      </c>
      <c r="C549" s="19" t="s">
        <v>195</v>
      </c>
      <c r="D549" s="19" t="s">
        <v>13</v>
      </c>
      <c r="E549" s="19" t="s">
        <v>14</v>
      </c>
      <c r="F549" s="20">
        <v>0.0</v>
      </c>
      <c r="G549" s="20">
        <v>2.74519203E7</v>
      </c>
      <c r="H549" s="46">
        <v>0.0</v>
      </c>
      <c r="I549" s="47" t="str">
        <f t="shared" si="4"/>
        <v>#REF!</v>
      </c>
      <c r="J549" s="47" t="str">
        <f t="shared" si="5"/>
        <v>#REF!</v>
      </c>
      <c r="K549" s="47" t="str">
        <f t="shared" si="6"/>
        <v>#REF!</v>
      </c>
      <c r="L549" s="47" t="str">
        <f t="shared" si="7"/>
        <v>#REF!</v>
      </c>
      <c r="M549" s="49" t="str">
        <f t="shared" si="8"/>
        <v>#REF!</v>
      </c>
      <c r="N549" s="49" t="str">
        <f t="shared" si="9"/>
        <v>#REF!</v>
      </c>
      <c r="O549" s="49" t="str">
        <f t="shared" si="10"/>
        <v>#REF!</v>
      </c>
      <c r="P549" s="51" t="str">
        <f t="shared" si="17"/>
        <v>#REF!</v>
      </c>
      <c r="Q549" s="51" t="str">
        <f t="shared" si="11"/>
        <v>#REF!</v>
      </c>
      <c r="R549" s="51" t="str">
        <f t="shared" si="12"/>
        <v>#REF!</v>
      </c>
      <c r="S549" s="51" t="str">
        <f t="shared" si="13"/>
        <v>#REF!</v>
      </c>
      <c r="T549" s="19"/>
      <c r="U549" s="19"/>
      <c r="V549" s="19"/>
      <c r="W549" s="19"/>
      <c r="X549" s="19"/>
      <c r="Y549" s="19"/>
      <c r="Z549" s="19"/>
    </row>
    <row r="550" ht="15.75" customHeight="1">
      <c r="A550" s="19" t="s">
        <v>194</v>
      </c>
      <c r="B550" s="19" t="s">
        <v>11</v>
      </c>
      <c r="C550" s="19" t="s">
        <v>195</v>
      </c>
      <c r="D550" s="19" t="s">
        <v>31</v>
      </c>
      <c r="E550" s="19" t="s">
        <v>32</v>
      </c>
      <c r="F550" s="20">
        <v>0.0</v>
      </c>
      <c r="G550" s="20">
        <v>0.0</v>
      </c>
      <c r="H550" s="46">
        <v>0.0</v>
      </c>
      <c r="I550" s="47" t="str">
        <f t="shared" si="4"/>
        <v>#REF!</v>
      </c>
      <c r="J550" s="47" t="str">
        <f t="shared" si="5"/>
        <v>#REF!</v>
      </c>
      <c r="K550" s="47" t="str">
        <f t="shared" si="6"/>
        <v>#REF!</v>
      </c>
      <c r="L550" s="47" t="str">
        <f t="shared" si="7"/>
        <v>#REF!</v>
      </c>
      <c r="M550" s="49" t="str">
        <f t="shared" si="8"/>
        <v>#REF!</v>
      </c>
      <c r="N550" s="49" t="str">
        <f t="shared" si="9"/>
        <v>#REF!</v>
      </c>
      <c r="O550" s="49" t="str">
        <f t="shared" si="10"/>
        <v>#REF!</v>
      </c>
      <c r="P550" s="51" t="str">
        <f t="shared" si="17"/>
        <v>#REF!</v>
      </c>
      <c r="Q550" s="51" t="str">
        <f t="shared" si="11"/>
        <v>#REF!</v>
      </c>
      <c r="R550" s="51" t="str">
        <f t="shared" si="12"/>
        <v>#REF!</v>
      </c>
      <c r="S550" s="51" t="str">
        <f t="shared" si="13"/>
        <v>#REF!</v>
      </c>
      <c r="T550" s="19"/>
      <c r="U550" s="19"/>
      <c r="V550" s="19"/>
      <c r="W550" s="19"/>
      <c r="X550" s="19"/>
      <c r="Y550" s="19"/>
      <c r="Z550" s="19"/>
    </row>
    <row r="551" ht="15.75" customHeight="1">
      <c r="A551" s="19" t="s">
        <v>194</v>
      </c>
      <c r="B551" s="19" t="s">
        <v>11</v>
      </c>
      <c r="C551" s="19" t="s">
        <v>195</v>
      </c>
      <c r="D551" s="19" t="s">
        <v>33</v>
      </c>
      <c r="E551" s="19" t="s">
        <v>34</v>
      </c>
      <c r="F551" s="20">
        <v>0.0</v>
      </c>
      <c r="G551" s="20">
        <v>151081.32</v>
      </c>
      <c r="H551" s="46">
        <v>0.0</v>
      </c>
      <c r="I551" s="47" t="str">
        <f t="shared" si="4"/>
        <v>#REF!</v>
      </c>
      <c r="J551" s="47" t="str">
        <f t="shared" si="5"/>
        <v>#REF!</v>
      </c>
      <c r="K551" s="47" t="str">
        <f t="shared" si="6"/>
        <v>#REF!</v>
      </c>
      <c r="L551" s="47" t="str">
        <f t="shared" si="7"/>
        <v>#REF!</v>
      </c>
      <c r="M551" s="49" t="str">
        <f t="shared" si="8"/>
        <v>#REF!</v>
      </c>
      <c r="N551" s="49" t="str">
        <f t="shared" si="9"/>
        <v>#REF!</v>
      </c>
      <c r="O551" s="49" t="str">
        <f t="shared" si="10"/>
        <v>#REF!</v>
      </c>
      <c r="P551" s="51" t="str">
        <f t="shared" si="17"/>
        <v>#REF!</v>
      </c>
      <c r="Q551" s="51" t="str">
        <f t="shared" si="11"/>
        <v>#REF!</v>
      </c>
      <c r="R551" s="51" t="str">
        <f t="shared" si="12"/>
        <v>#REF!</v>
      </c>
      <c r="S551" s="51" t="str">
        <f t="shared" si="13"/>
        <v>#REF!</v>
      </c>
      <c r="T551" s="19"/>
      <c r="U551" s="19"/>
      <c r="V551" s="19"/>
      <c r="W551" s="19"/>
      <c r="X551" s="19"/>
      <c r="Y551" s="19"/>
      <c r="Z551" s="19"/>
    </row>
    <row r="552" ht="15.75" customHeight="1">
      <c r="A552" s="19" t="s">
        <v>194</v>
      </c>
      <c r="B552" s="19" t="s">
        <v>11</v>
      </c>
      <c r="C552" s="19" t="s">
        <v>195</v>
      </c>
      <c r="D552" s="19" t="s">
        <v>148</v>
      </c>
      <c r="E552" s="19" t="s">
        <v>149</v>
      </c>
      <c r="F552" s="20">
        <v>0.0</v>
      </c>
      <c r="G552" s="20">
        <v>12232.0</v>
      </c>
      <c r="H552" s="46">
        <v>0.0</v>
      </c>
      <c r="I552" s="47" t="str">
        <f t="shared" si="4"/>
        <v>#REF!</v>
      </c>
      <c r="J552" s="47" t="str">
        <f t="shared" si="5"/>
        <v>#REF!</v>
      </c>
      <c r="K552" s="47" t="str">
        <f t="shared" si="6"/>
        <v>#REF!</v>
      </c>
      <c r="L552" s="47" t="str">
        <f t="shared" si="7"/>
        <v>#REF!</v>
      </c>
      <c r="M552" s="49" t="str">
        <f t="shared" si="8"/>
        <v>#REF!</v>
      </c>
      <c r="N552" s="49" t="str">
        <f t="shared" si="9"/>
        <v>#REF!</v>
      </c>
      <c r="O552" s="49" t="str">
        <f t="shared" si="10"/>
        <v>#REF!</v>
      </c>
      <c r="P552" s="51" t="str">
        <f t="shared" si="17"/>
        <v>#REF!</v>
      </c>
      <c r="Q552" s="51" t="str">
        <f t="shared" si="11"/>
        <v>#REF!</v>
      </c>
      <c r="R552" s="51" t="str">
        <f t="shared" si="12"/>
        <v>#REF!</v>
      </c>
      <c r="S552" s="51" t="str">
        <f t="shared" si="13"/>
        <v>#REF!</v>
      </c>
      <c r="T552" s="19"/>
      <c r="U552" s="19"/>
      <c r="V552" s="19"/>
      <c r="W552" s="19"/>
      <c r="X552" s="19"/>
      <c r="Y552" s="19"/>
      <c r="Z552" s="19"/>
    </row>
    <row r="553" ht="15.75" customHeight="1">
      <c r="A553" s="19" t="s">
        <v>194</v>
      </c>
      <c r="B553" s="19" t="s">
        <v>11</v>
      </c>
      <c r="C553" s="19" t="s">
        <v>195</v>
      </c>
      <c r="D553" s="19" t="s">
        <v>64</v>
      </c>
      <c r="E553" s="19" t="s">
        <v>65</v>
      </c>
      <c r="F553" s="20">
        <v>0.0</v>
      </c>
      <c r="G553" s="20">
        <v>1052531.07</v>
      </c>
      <c r="H553" s="46">
        <v>0.0</v>
      </c>
      <c r="I553" s="47" t="str">
        <f t="shared" si="4"/>
        <v>#REF!</v>
      </c>
      <c r="J553" s="47" t="str">
        <f t="shared" si="5"/>
        <v>#REF!</v>
      </c>
      <c r="K553" s="47" t="str">
        <f t="shared" si="6"/>
        <v>#REF!</v>
      </c>
      <c r="L553" s="47" t="str">
        <f t="shared" si="7"/>
        <v>#REF!</v>
      </c>
      <c r="M553" s="49" t="str">
        <f t="shared" si="8"/>
        <v>#REF!</v>
      </c>
      <c r="N553" s="49" t="str">
        <f t="shared" si="9"/>
        <v>#REF!</v>
      </c>
      <c r="O553" s="49" t="str">
        <f t="shared" si="10"/>
        <v>#REF!</v>
      </c>
      <c r="P553" s="51" t="str">
        <f t="shared" si="17"/>
        <v>#REF!</v>
      </c>
      <c r="Q553" s="51" t="str">
        <f t="shared" si="11"/>
        <v>#REF!</v>
      </c>
      <c r="R553" s="51" t="str">
        <f t="shared" si="12"/>
        <v>#REF!</v>
      </c>
      <c r="S553" s="51" t="str">
        <f t="shared" si="13"/>
        <v>#REF!</v>
      </c>
      <c r="T553" s="19"/>
      <c r="U553" s="19"/>
      <c r="V553" s="19"/>
      <c r="W553" s="19"/>
      <c r="X553" s="19"/>
      <c r="Y553" s="19"/>
      <c r="Z553" s="19"/>
    </row>
    <row r="554" ht="15.75" customHeight="1">
      <c r="A554" s="19" t="s">
        <v>194</v>
      </c>
      <c r="B554" s="19" t="s">
        <v>11</v>
      </c>
      <c r="C554" s="19" t="s">
        <v>195</v>
      </c>
      <c r="D554" s="19" t="s">
        <v>17</v>
      </c>
      <c r="E554" s="19" t="s">
        <v>18</v>
      </c>
      <c r="F554" s="20">
        <v>0.0</v>
      </c>
      <c r="G554" s="20">
        <v>299048.62</v>
      </c>
      <c r="H554" s="46">
        <v>0.0</v>
      </c>
      <c r="I554" s="47" t="str">
        <f t="shared" si="4"/>
        <v>#REF!</v>
      </c>
      <c r="J554" s="47" t="str">
        <f t="shared" si="5"/>
        <v>#REF!</v>
      </c>
      <c r="K554" s="47" t="str">
        <f t="shared" si="6"/>
        <v>#REF!</v>
      </c>
      <c r="L554" s="47" t="str">
        <f t="shared" si="7"/>
        <v>#REF!</v>
      </c>
      <c r="M554" s="49" t="str">
        <f t="shared" si="8"/>
        <v>#REF!</v>
      </c>
      <c r="N554" s="49" t="str">
        <f t="shared" si="9"/>
        <v>#REF!</v>
      </c>
      <c r="O554" s="49" t="str">
        <f t="shared" si="10"/>
        <v>#REF!</v>
      </c>
      <c r="P554" s="51" t="str">
        <f t="shared" si="17"/>
        <v>#REF!</v>
      </c>
      <c r="Q554" s="51" t="str">
        <f t="shared" si="11"/>
        <v>#REF!</v>
      </c>
      <c r="R554" s="51" t="str">
        <f t="shared" si="12"/>
        <v>#REF!</v>
      </c>
      <c r="S554" s="51" t="str">
        <f t="shared" si="13"/>
        <v>#REF!</v>
      </c>
      <c r="T554" s="19"/>
      <c r="U554" s="19"/>
      <c r="V554" s="19"/>
      <c r="W554" s="19"/>
      <c r="X554" s="19"/>
      <c r="Y554" s="19"/>
      <c r="Z554" s="19"/>
    </row>
    <row r="555" ht="15.75" customHeight="1">
      <c r="A555" s="19" t="s">
        <v>194</v>
      </c>
      <c r="B555" s="19" t="s">
        <v>11</v>
      </c>
      <c r="C555" s="19" t="s">
        <v>195</v>
      </c>
      <c r="D555" s="19" t="s">
        <v>19</v>
      </c>
      <c r="E555" s="19" t="s">
        <v>20</v>
      </c>
      <c r="F555" s="20">
        <v>0.0</v>
      </c>
      <c r="G555" s="20">
        <v>0.0</v>
      </c>
      <c r="H555" s="46">
        <v>0.0</v>
      </c>
      <c r="I555" s="47" t="str">
        <f t="shared" si="4"/>
        <v>#REF!</v>
      </c>
      <c r="J555" s="47" t="str">
        <f t="shared" si="5"/>
        <v>#REF!</v>
      </c>
      <c r="K555" s="47" t="str">
        <f t="shared" si="6"/>
        <v>#REF!</v>
      </c>
      <c r="L555" s="47" t="str">
        <f t="shared" si="7"/>
        <v>#REF!</v>
      </c>
      <c r="M555" s="49" t="str">
        <f t="shared" si="8"/>
        <v>#REF!</v>
      </c>
      <c r="N555" s="49" t="str">
        <f t="shared" si="9"/>
        <v>#REF!</v>
      </c>
      <c r="O555" s="49" t="str">
        <f t="shared" si="10"/>
        <v>#REF!</v>
      </c>
      <c r="P555" s="51" t="str">
        <f t="shared" si="17"/>
        <v>#REF!</v>
      </c>
      <c r="Q555" s="51" t="str">
        <f t="shared" si="11"/>
        <v>#REF!</v>
      </c>
      <c r="R555" s="51" t="str">
        <f t="shared" si="12"/>
        <v>#REF!</v>
      </c>
      <c r="S555" s="51" t="str">
        <f t="shared" si="13"/>
        <v>#REF!</v>
      </c>
      <c r="T555" s="19"/>
      <c r="U555" s="19"/>
      <c r="V555" s="19"/>
      <c r="W555" s="19"/>
      <c r="X555" s="19"/>
      <c r="Y555" s="19"/>
      <c r="Z555" s="19"/>
    </row>
    <row r="556" ht="15.75" customHeight="1">
      <c r="A556" s="19" t="s">
        <v>194</v>
      </c>
      <c r="B556" s="19" t="s">
        <v>11</v>
      </c>
      <c r="C556" s="19" t="s">
        <v>195</v>
      </c>
      <c r="D556" s="19" t="s">
        <v>47</v>
      </c>
      <c r="E556" s="19" t="s">
        <v>48</v>
      </c>
      <c r="F556" s="20">
        <v>0.0</v>
      </c>
      <c r="G556" s="20">
        <v>0.0</v>
      </c>
      <c r="H556" s="46">
        <v>0.0</v>
      </c>
      <c r="I556" s="47" t="str">
        <f t="shared" si="4"/>
        <v>#REF!</v>
      </c>
      <c r="J556" s="47" t="str">
        <f t="shared" si="5"/>
        <v>#REF!</v>
      </c>
      <c r="K556" s="47" t="str">
        <f t="shared" si="6"/>
        <v>#REF!</v>
      </c>
      <c r="L556" s="47" t="str">
        <f t="shared" si="7"/>
        <v>#REF!</v>
      </c>
      <c r="M556" s="49" t="str">
        <f t="shared" si="8"/>
        <v>#REF!</v>
      </c>
      <c r="N556" s="49" t="str">
        <f t="shared" si="9"/>
        <v>#REF!</v>
      </c>
      <c r="O556" s="49" t="str">
        <f t="shared" si="10"/>
        <v>#REF!</v>
      </c>
      <c r="P556" s="51" t="str">
        <f t="shared" si="17"/>
        <v>#REF!</v>
      </c>
      <c r="Q556" s="51" t="str">
        <f t="shared" si="11"/>
        <v>#REF!</v>
      </c>
      <c r="R556" s="51" t="str">
        <f t="shared" si="12"/>
        <v>#REF!</v>
      </c>
      <c r="S556" s="51" t="str">
        <f t="shared" si="13"/>
        <v>#REF!</v>
      </c>
      <c r="T556" s="19"/>
      <c r="U556" s="19"/>
      <c r="V556" s="19"/>
      <c r="W556" s="19"/>
      <c r="X556" s="19"/>
      <c r="Y556" s="19"/>
      <c r="Z556" s="19"/>
    </row>
    <row r="557" ht="15.75" customHeight="1">
      <c r="A557" s="19" t="s">
        <v>194</v>
      </c>
      <c r="B557" s="19" t="s">
        <v>11</v>
      </c>
      <c r="C557" s="19" t="s">
        <v>195</v>
      </c>
      <c r="D557" s="19" t="s">
        <v>196</v>
      </c>
      <c r="E557" s="19" t="s">
        <v>197</v>
      </c>
      <c r="F557" s="20">
        <v>0.0</v>
      </c>
      <c r="G557" s="20">
        <v>0.0</v>
      </c>
      <c r="H557" s="46">
        <v>0.0</v>
      </c>
      <c r="I557" s="47" t="str">
        <f t="shared" si="4"/>
        <v>#REF!</v>
      </c>
      <c r="J557" s="47" t="str">
        <f t="shared" si="5"/>
        <v>#REF!</v>
      </c>
      <c r="K557" s="47" t="str">
        <f t="shared" si="6"/>
        <v>#REF!</v>
      </c>
      <c r="L557" s="47" t="str">
        <f t="shared" si="7"/>
        <v>#REF!</v>
      </c>
      <c r="M557" s="49" t="str">
        <f t="shared" si="8"/>
        <v>#REF!</v>
      </c>
      <c r="N557" s="49" t="str">
        <f t="shared" si="9"/>
        <v>#REF!</v>
      </c>
      <c r="O557" s="49" t="str">
        <f t="shared" si="10"/>
        <v>#REF!</v>
      </c>
      <c r="P557" s="51" t="str">
        <f t="shared" si="17"/>
        <v>#REF!</v>
      </c>
      <c r="Q557" s="51" t="str">
        <f t="shared" si="11"/>
        <v>#REF!</v>
      </c>
      <c r="R557" s="51" t="str">
        <f t="shared" si="12"/>
        <v>#REF!</v>
      </c>
      <c r="S557" s="51" t="str">
        <f t="shared" si="13"/>
        <v>#REF!</v>
      </c>
      <c r="T557" s="19"/>
      <c r="U557" s="19"/>
      <c r="V557" s="19"/>
      <c r="W557" s="19"/>
      <c r="X557" s="19"/>
      <c r="Y557" s="19"/>
      <c r="Z557" s="19"/>
    </row>
    <row r="558" ht="15.75" customHeight="1">
      <c r="A558" s="19" t="s">
        <v>194</v>
      </c>
      <c r="B558" s="19" t="s">
        <v>11</v>
      </c>
      <c r="C558" s="19" t="s">
        <v>195</v>
      </c>
      <c r="D558" s="19" t="s">
        <v>21</v>
      </c>
      <c r="E558" s="19" t="s">
        <v>22</v>
      </c>
      <c r="F558" s="20">
        <v>0.0</v>
      </c>
      <c r="G558" s="20">
        <v>194586.67</v>
      </c>
      <c r="H558" s="46">
        <v>0.0</v>
      </c>
      <c r="I558" s="47" t="str">
        <f t="shared" si="4"/>
        <v>#REF!</v>
      </c>
      <c r="J558" s="47" t="str">
        <f t="shared" si="5"/>
        <v>#REF!</v>
      </c>
      <c r="K558" s="47" t="str">
        <f t="shared" si="6"/>
        <v>#REF!</v>
      </c>
      <c r="L558" s="47" t="str">
        <f t="shared" si="7"/>
        <v>#REF!</v>
      </c>
      <c r="M558" s="49" t="str">
        <f t="shared" si="8"/>
        <v>#REF!</v>
      </c>
      <c r="N558" s="49" t="str">
        <f t="shared" si="9"/>
        <v>#REF!</v>
      </c>
      <c r="O558" s="49" t="str">
        <f t="shared" si="10"/>
        <v>#REF!</v>
      </c>
      <c r="P558" s="51" t="str">
        <f t="shared" si="17"/>
        <v>#REF!</v>
      </c>
      <c r="Q558" s="51" t="str">
        <f t="shared" si="11"/>
        <v>#REF!</v>
      </c>
      <c r="R558" s="51" t="str">
        <f t="shared" si="12"/>
        <v>#REF!</v>
      </c>
      <c r="S558" s="51" t="str">
        <f t="shared" si="13"/>
        <v>#REF!</v>
      </c>
      <c r="T558" s="19"/>
      <c r="U558" s="19"/>
      <c r="V558" s="19"/>
      <c r="W558" s="19"/>
      <c r="X558" s="19"/>
      <c r="Y558" s="19"/>
      <c r="Z558" s="19"/>
    </row>
    <row r="559" ht="15.75" customHeight="1">
      <c r="A559" s="19" t="s">
        <v>194</v>
      </c>
      <c r="B559" s="19" t="s">
        <v>11</v>
      </c>
      <c r="C559" s="19" t="s">
        <v>195</v>
      </c>
      <c r="D559" s="19" t="s">
        <v>39</v>
      </c>
      <c r="E559" s="19" t="s">
        <v>40</v>
      </c>
      <c r="F559" s="20">
        <v>0.0</v>
      </c>
      <c r="G559" s="20">
        <v>3291645.02</v>
      </c>
      <c r="H559" s="46">
        <v>0.0</v>
      </c>
      <c r="I559" s="47" t="str">
        <f t="shared" si="4"/>
        <v>#REF!</v>
      </c>
      <c r="J559" s="47" t="str">
        <f t="shared" si="5"/>
        <v>#REF!</v>
      </c>
      <c r="K559" s="47" t="str">
        <f t="shared" si="6"/>
        <v>#REF!</v>
      </c>
      <c r="L559" s="47" t="str">
        <f t="shared" si="7"/>
        <v>#REF!</v>
      </c>
      <c r="M559" s="49" t="str">
        <f t="shared" si="8"/>
        <v>#REF!</v>
      </c>
      <c r="N559" s="49" t="str">
        <f t="shared" si="9"/>
        <v>#REF!</v>
      </c>
      <c r="O559" s="49" t="str">
        <f t="shared" si="10"/>
        <v>#REF!</v>
      </c>
      <c r="P559" s="51" t="str">
        <f t="shared" si="17"/>
        <v>#REF!</v>
      </c>
      <c r="Q559" s="51" t="str">
        <f t="shared" si="11"/>
        <v>#REF!</v>
      </c>
      <c r="R559" s="51" t="str">
        <f t="shared" si="12"/>
        <v>#REF!</v>
      </c>
      <c r="S559" s="51" t="str">
        <f t="shared" si="13"/>
        <v>#REF!</v>
      </c>
      <c r="T559" s="19"/>
      <c r="U559" s="19"/>
      <c r="V559" s="19"/>
      <c r="W559" s="19"/>
      <c r="X559" s="19"/>
      <c r="Y559" s="19"/>
      <c r="Z559" s="19"/>
    </row>
    <row r="560" ht="15.75" customHeight="1">
      <c r="A560" s="19" t="s">
        <v>198</v>
      </c>
      <c r="B560" s="19" t="s">
        <v>11</v>
      </c>
      <c r="C560" s="19" t="s">
        <v>199</v>
      </c>
      <c r="D560" s="19" t="s">
        <v>13</v>
      </c>
      <c r="E560" s="19" t="s">
        <v>14</v>
      </c>
      <c r="F560" s="20">
        <v>2.60876297E7</v>
      </c>
      <c r="G560" s="20">
        <v>1749884.4</v>
      </c>
      <c r="H560" s="46">
        <v>0.0</v>
      </c>
      <c r="I560" s="47" t="str">
        <f t="shared" si="4"/>
        <v>#REF!</v>
      </c>
      <c r="J560" s="47" t="str">
        <f t="shared" si="5"/>
        <v>#REF!</v>
      </c>
      <c r="K560" s="47" t="str">
        <f t="shared" si="6"/>
        <v>#REF!</v>
      </c>
      <c r="L560" s="47" t="str">
        <f t="shared" si="7"/>
        <v>#REF!</v>
      </c>
      <c r="M560" s="49" t="str">
        <f t="shared" si="8"/>
        <v>#REF!</v>
      </c>
      <c r="N560" s="49" t="str">
        <f t="shared" si="9"/>
        <v>#REF!</v>
      </c>
      <c r="O560" s="49" t="str">
        <f t="shared" si="10"/>
        <v>#REF!</v>
      </c>
      <c r="P560" s="51" t="str">
        <f t="shared" si="17"/>
        <v>#REF!</v>
      </c>
      <c r="Q560" s="51" t="str">
        <f t="shared" si="11"/>
        <v>#REF!</v>
      </c>
      <c r="R560" s="51" t="str">
        <f t="shared" si="12"/>
        <v>#REF!</v>
      </c>
      <c r="S560" s="51" t="str">
        <f t="shared" si="13"/>
        <v>#REF!</v>
      </c>
      <c r="T560" s="19"/>
      <c r="U560" s="19"/>
      <c r="V560" s="19"/>
      <c r="W560" s="19"/>
      <c r="X560" s="19"/>
      <c r="Y560" s="19"/>
      <c r="Z560" s="19"/>
    </row>
    <row r="561" ht="15.75" customHeight="1">
      <c r="A561" s="19" t="s">
        <v>198</v>
      </c>
      <c r="B561" s="19" t="s">
        <v>11</v>
      </c>
      <c r="C561" s="19" t="s">
        <v>199</v>
      </c>
      <c r="D561" s="19" t="s">
        <v>15</v>
      </c>
      <c r="E561" s="19" t="s">
        <v>16</v>
      </c>
      <c r="F561" s="20">
        <v>3586503.73</v>
      </c>
      <c r="G561" s="20">
        <v>240572.52</v>
      </c>
      <c r="H561" s="46">
        <v>0.0</v>
      </c>
      <c r="I561" s="47" t="str">
        <f t="shared" si="4"/>
        <v>#REF!</v>
      </c>
      <c r="J561" s="47" t="str">
        <f t="shared" si="5"/>
        <v>#REF!</v>
      </c>
      <c r="K561" s="47" t="str">
        <f t="shared" si="6"/>
        <v>#REF!</v>
      </c>
      <c r="L561" s="47" t="str">
        <f t="shared" si="7"/>
        <v>#REF!</v>
      </c>
      <c r="M561" s="49" t="str">
        <f t="shared" si="8"/>
        <v>#REF!</v>
      </c>
      <c r="N561" s="49" t="str">
        <f t="shared" si="9"/>
        <v>#REF!</v>
      </c>
      <c r="O561" s="49" t="str">
        <f t="shared" si="10"/>
        <v>#REF!</v>
      </c>
      <c r="P561" s="51" t="str">
        <f t="shared" si="17"/>
        <v>#REF!</v>
      </c>
      <c r="Q561" s="51" t="str">
        <f t="shared" si="11"/>
        <v>#REF!</v>
      </c>
      <c r="R561" s="51" t="str">
        <f t="shared" si="12"/>
        <v>#REF!</v>
      </c>
      <c r="S561" s="51" t="str">
        <f t="shared" si="13"/>
        <v>#REF!</v>
      </c>
      <c r="T561" s="19"/>
      <c r="U561" s="19"/>
      <c r="V561" s="19"/>
      <c r="W561" s="19"/>
      <c r="X561" s="19"/>
      <c r="Y561" s="19"/>
      <c r="Z561" s="19"/>
    </row>
    <row r="562" ht="15.75" customHeight="1">
      <c r="A562" s="19" t="s">
        <v>198</v>
      </c>
      <c r="B562" s="19" t="s">
        <v>11</v>
      </c>
      <c r="C562" s="19" t="s">
        <v>199</v>
      </c>
      <c r="D562" s="19" t="s">
        <v>17</v>
      </c>
      <c r="E562" s="19" t="s">
        <v>18</v>
      </c>
      <c r="F562" s="20">
        <v>437010.1</v>
      </c>
      <c r="G562" s="20">
        <v>29313.4</v>
      </c>
      <c r="H562" s="46">
        <v>0.0</v>
      </c>
      <c r="I562" s="47" t="str">
        <f t="shared" si="4"/>
        <v>#REF!</v>
      </c>
      <c r="J562" s="47" t="str">
        <f t="shared" si="5"/>
        <v>#REF!</v>
      </c>
      <c r="K562" s="47" t="str">
        <f t="shared" si="6"/>
        <v>#REF!</v>
      </c>
      <c r="L562" s="47" t="str">
        <f t="shared" si="7"/>
        <v>#REF!</v>
      </c>
      <c r="M562" s="49" t="str">
        <f t="shared" si="8"/>
        <v>#REF!</v>
      </c>
      <c r="N562" s="49" t="str">
        <f t="shared" si="9"/>
        <v>#REF!</v>
      </c>
      <c r="O562" s="49" t="str">
        <f t="shared" si="10"/>
        <v>#REF!</v>
      </c>
      <c r="P562" s="51" t="str">
        <f t="shared" si="17"/>
        <v>#REF!</v>
      </c>
      <c r="Q562" s="51" t="str">
        <f t="shared" si="11"/>
        <v>#REF!</v>
      </c>
      <c r="R562" s="51" t="str">
        <f t="shared" si="12"/>
        <v>#REF!</v>
      </c>
      <c r="S562" s="51" t="str">
        <f t="shared" si="13"/>
        <v>#REF!</v>
      </c>
      <c r="T562" s="19"/>
      <c r="U562" s="19"/>
      <c r="V562" s="19"/>
      <c r="W562" s="19"/>
      <c r="X562" s="19"/>
      <c r="Y562" s="19"/>
      <c r="Z562" s="19"/>
    </row>
    <row r="563" ht="15.75" customHeight="1">
      <c r="A563" s="19" t="s">
        <v>198</v>
      </c>
      <c r="B563" s="19" t="s">
        <v>11</v>
      </c>
      <c r="C563" s="19" t="s">
        <v>199</v>
      </c>
      <c r="D563" s="19" t="s">
        <v>19</v>
      </c>
      <c r="E563" s="19" t="s">
        <v>20</v>
      </c>
      <c r="F563" s="20">
        <v>0.0</v>
      </c>
      <c r="G563" s="20">
        <v>0.0</v>
      </c>
      <c r="H563" s="46">
        <v>0.0</v>
      </c>
      <c r="I563" s="47" t="str">
        <f t="shared" si="4"/>
        <v>#REF!</v>
      </c>
      <c r="J563" s="47" t="str">
        <f t="shared" si="5"/>
        <v>#REF!</v>
      </c>
      <c r="K563" s="47" t="str">
        <f t="shared" si="6"/>
        <v>#REF!</v>
      </c>
      <c r="L563" s="47" t="str">
        <f t="shared" si="7"/>
        <v>#REF!</v>
      </c>
      <c r="M563" s="49" t="str">
        <f t="shared" si="8"/>
        <v>#REF!</v>
      </c>
      <c r="N563" s="49" t="str">
        <f t="shared" si="9"/>
        <v>#REF!</v>
      </c>
      <c r="O563" s="49" t="str">
        <f t="shared" si="10"/>
        <v>#REF!</v>
      </c>
      <c r="P563" s="51" t="str">
        <f t="shared" si="17"/>
        <v>#REF!</v>
      </c>
      <c r="Q563" s="51" t="str">
        <f t="shared" si="11"/>
        <v>#REF!</v>
      </c>
      <c r="R563" s="51" t="str">
        <f t="shared" si="12"/>
        <v>#REF!</v>
      </c>
      <c r="S563" s="51" t="str">
        <f t="shared" si="13"/>
        <v>#REF!</v>
      </c>
      <c r="T563" s="19"/>
      <c r="U563" s="19"/>
      <c r="V563" s="19"/>
      <c r="W563" s="19"/>
      <c r="X563" s="19"/>
      <c r="Y563" s="19"/>
      <c r="Z563" s="19"/>
    </row>
    <row r="564" ht="15.75" customHeight="1">
      <c r="A564" s="19" t="s">
        <v>198</v>
      </c>
      <c r="B564" s="19" t="s">
        <v>11</v>
      </c>
      <c r="C564" s="19" t="s">
        <v>199</v>
      </c>
      <c r="D564" s="19" t="s">
        <v>21</v>
      </c>
      <c r="E564" s="19" t="s">
        <v>22</v>
      </c>
      <c r="F564" s="20">
        <v>96693.24</v>
      </c>
      <c r="G564" s="20">
        <v>6485.91</v>
      </c>
      <c r="H564" s="46">
        <v>0.0</v>
      </c>
      <c r="I564" s="47" t="str">
        <f t="shared" si="4"/>
        <v>#REF!</v>
      </c>
      <c r="J564" s="47" t="str">
        <f t="shared" si="5"/>
        <v>#REF!</v>
      </c>
      <c r="K564" s="47" t="str">
        <f t="shared" si="6"/>
        <v>#REF!</v>
      </c>
      <c r="L564" s="47" t="str">
        <f t="shared" si="7"/>
        <v>#REF!</v>
      </c>
      <c r="M564" s="49" t="str">
        <f t="shared" si="8"/>
        <v>#REF!</v>
      </c>
      <c r="N564" s="49" t="str">
        <f t="shared" si="9"/>
        <v>#REF!</v>
      </c>
      <c r="O564" s="49" t="str">
        <f t="shared" si="10"/>
        <v>#REF!</v>
      </c>
      <c r="P564" s="51" t="str">
        <f t="shared" si="17"/>
        <v>#REF!</v>
      </c>
      <c r="Q564" s="51" t="str">
        <f t="shared" si="11"/>
        <v>#REF!</v>
      </c>
      <c r="R564" s="51" t="str">
        <f t="shared" si="12"/>
        <v>#REF!</v>
      </c>
      <c r="S564" s="51" t="str">
        <f t="shared" si="13"/>
        <v>#REF!</v>
      </c>
      <c r="T564" s="19"/>
      <c r="U564" s="19"/>
      <c r="V564" s="19"/>
      <c r="W564" s="19"/>
      <c r="X564" s="19"/>
      <c r="Y564" s="19"/>
      <c r="Z564" s="19"/>
    </row>
    <row r="565" ht="15.75" customHeight="1">
      <c r="A565" s="19" t="s">
        <v>198</v>
      </c>
      <c r="B565" s="19" t="s">
        <v>11</v>
      </c>
      <c r="C565" s="19" t="s">
        <v>199</v>
      </c>
      <c r="D565" s="19" t="s">
        <v>39</v>
      </c>
      <c r="E565" s="19" t="s">
        <v>40</v>
      </c>
      <c r="F565" s="20">
        <v>498288.23</v>
      </c>
      <c r="G565" s="20">
        <v>33423.77</v>
      </c>
      <c r="H565" s="46">
        <v>0.0</v>
      </c>
      <c r="I565" s="47" t="str">
        <f t="shared" si="4"/>
        <v>#REF!</v>
      </c>
      <c r="J565" s="47" t="str">
        <f t="shared" si="5"/>
        <v>#REF!</v>
      </c>
      <c r="K565" s="47" t="str">
        <f t="shared" si="6"/>
        <v>#REF!</v>
      </c>
      <c r="L565" s="47" t="str">
        <f t="shared" si="7"/>
        <v>#REF!</v>
      </c>
      <c r="M565" s="49" t="str">
        <f t="shared" si="8"/>
        <v>#REF!</v>
      </c>
      <c r="N565" s="49" t="str">
        <f t="shared" si="9"/>
        <v>#REF!</v>
      </c>
      <c r="O565" s="49" t="str">
        <f t="shared" si="10"/>
        <v>#REF!</v>
      </c>
      <c r="P565" s="51" t="str">
        <f t="shared" si="17"/>
        <v>#REF!</v>
      </c>
      <c r="Q565" s="51" t="str">
        <f t="shared" si="11"/>
        <v>#REF!</v>
      </c>
      <c r="R565" s="51" t="str">
        <f t="shared" si="12"/>
        <v>#REF!</v>
      </c>
      <c r="S565" s="51" t="str">
        <f t="shared" si="13"/>
        <v>#REF!</v>
      </c>
      <c r="T565" s="19"/>
      <c r="U565" s="19"/>
      <c r="V565" s="19"/>
      <c r="W565" s="19"/>
      <c r="X565" s="19"/>
      <c r="Y565" s="19"/>
      <c r="Z565" s="19"/>
    </row>
    <row r="566" ht="15.75" customHeight="1">
      <c r="A566" s="19" t="s">
        <v>200</v>
      </c>
      <c r="B566" s="19" t="s">
        <v>11</v>
      </c>
      <c r="C566" s="19" t="s">
        <v>201</v>
      </c>
      <c r="D566" s="19" t="s">
        <v>13</v>
      </c>
      <c r="E566" s="19" t="s">
        <v>14</v>
      </c>
      <c r="F566" s="20">
        <v>0.0</v>
      </c>
      <c r="G566" s="20">
        <v>4.024238068E7</v>
      </c>
      <c r="H566" s="46">
        <v>0.0</v>
      </c>
      <c r="I566" s="47" t="str">
        <f t="shared" si="4"/>
        <v>#REF!</v>
      </c>
      <c r="J566" s="47" t="str">
        <f t="shared" si="5"/>
        <v>#REF!</v>
      </c>
      <c r="K566" s="47" t="str">
        <f t="shared" si="6"/>
        <v>#REF!</v>
      </c>
      <c r="L566" s="47" t="str">
        <f t="shared" si="7"/>
        <v>#REF!</v>
      </c>
      <c r="M566" s="49" t="str">
        <f t="shared" si="8"/>
        <v>#REF!</v>
      </c>
      <c r="N566" s="49" t="str">
        <f t="shared" si="9"/>
        <v>#REF!</v>
      </c>
      <c r="O566" s="49" t="str">
        <f t="shared" si="10"/>
        <v>#REF!</v>
      </c>
      <c r="P566" s="51" t="str">
        <f t="shared" si="17"/>
        <v>#REF!</v>
      </c>
      <c r="Q566" s="51" t="str">
        <f t="shared" si="11"/>
        <v>#REF!</v>
      </c>
      <c r="R566" s="51" t="str">
        <f t="shared" si="12"/>
        <v>#REF!</v>
      </c>
      <c r="S566" s="51" t="str">
        <f t="shared" si="13"/>
        <v>#REF!</v>
      </c>
      <c r="T566" s="19"/>
      <c r="U566" s="19"/>
      <c r="V566" s="19"/>
      <c r="W566" s="19"/>
      <c r="X566" s="19"/>
      <c r="Y566" s="19"/>
      <c r="Z566" s="19"/>
    </row>
    <row r="567" ht="15.75" customHeight="1">
      <c r="A567" s="19" t="s">
        <v>200</v>
      </c>
      <c r="B567" s="19" t="s">
        <v>11</v>
      </c>
      <c r="C567" s="19" t="s">
        <v>201</v>
      </c>
      <c r="D567" s="19" t="s">
        <v>15</v>
      </c>
      <c r="E567" s="19" t="s">
        <v>16</v>
      </c>
      <c r="F567" s="20">
        <v>0.0</v>
      </c>
      <c r="G567" s="20">
        <v>264579.02</v>
      </c>
      <c r="H567" s="46">
        <v>0.0</v>
      </c>
      <c r="I567" s="47" t="str">
        <f t="shared" si="4"/>
        <v>#REF!</v>
      </c>
      <c r="J567" s="47" t="str">
        <f t="shared" si="5"/>
        <v>#REF!</v>
      </c>
      <c r="K567" s="47" t="str">
        <f t="shared" si="6"/>
        <v>#REF!</v>
      </c>
      <c r="L567" s="47" t="str">
        <f t="shared" si="7"/>
        <v>#REF!</v>
      </c>
      <c r="M567" s="49" t="str">
        <f t="shared" si="8"/>
        <v>#REF!</v>
      </c>
      <c r="N567" s="49" t="str">
        <f t="shared" si="9"/>
        <v>#REF!</v>
      </c>
      <c r="O567" s="49" t="str">
        <f t="shared" si="10"/>
        <v>#REF!</v>
      </c>
      <c r="P567" s="51" t="str">
        <f t="shared" si="17"/>
        <v>#REF!</v>
      </c>
      <c r="Q567" s="51" t="str">
        <f t="shared" si="11"/>
        <v>#REF!</v>
      </c>
      <c r="R567" s="51" t="str">
        <f t="shared" si="12"/>
        <v>#REF!</v>
      </c>
      <c r="S567" s="51" t="str">
        <f t="shared" si="13"/>
        <v>#REF!</v>
      </c>
      <c r="T567" s="19"/>
      <c r="U567" s="19"/>
      <c r="V567" s="19"/>
      <c r="W567" s="19"/>
      <c r="X567" s="19"/>
      <c r="Y567" s="19"/>
      <c r="Z567" s="19"/>
    </row>
    <row r="568" ht="15.75" customHeight="1">
      <c r="A568" s="19" t="s">
        <v>200</v>
      </c>
      <c r="B568" s="19" t="s">
        <v>11</v>
      </c>
      <c r="C568" s="19" t="s">
        <v>201</v>
      </c>
      <c r="D568" s="19" t="s">
        <v>31</v>
      </c>
      <c r="E568" s="19" t="s">
        <v>32</v>
      </c>
      <c r="F568" s="20">
        <v>0.0</v>
      </c>
      <c r="G568" s="20">
        <v>29973.74</v>
      </c>
      <c r="H568" s="46">
        <v>0.0</v>
      </c>
      <c r="I568" s="47" t="str">
        <f t="shared" si="4"/>
        <v>#REF!</v>
      </c>
      <c r="J568" s="47" t="str">
        <f t="shared" si="5"/>
        <v>#REF!</v>
      </c>
      <c r="K568" s="47" t="str">
        <f t="shared" si="6"/>
        <v>#REF!</v>
      </c>
      <c r="L568" s="47" t="str">
        <f t="shared" si="7"/>
        <v>#REF!</v>
      </c>
      <c r="M568" s="49" t="str">
        <f t="shared" si="8"/>
        <v>#REF!</v>
      </c>
      <c r="N568" s="49" t="str">
        <f t="shared" si="9"/>
        <v>#REF!</v>
      </c>
      <c r="O568" s="49" t="str">
        <f t="shared" si="10"/>
        <v>#REF!</v>
      </c>
      <c r="P568" s="51" t="str">
        <f t="shared" si="17"/>
        <v>#REF!</v>
      </c>
      <c r="Q568" s="51" t="str">
        <f t="shared" si="11"/>
        <v>#REF!</v>
      </c>
      <c r="R568" s="51" t="str">
        <f t="shared" si="12"/>
        <v>#REF!</v>
      </c>
      <c r="S568" s="51" t="str">
        <f t="shared" si="13"/>
        <v>#REF!</v>
      </c>
      <c r="T568" s="19"/>
      <c r="U568" s="19"/>
      <c r="V568" s="19"/>
      <c r="W568" s="19"/>
      <c r="X568" s="19"/>
      <c r="Y568" s="19"/>
      <c r="Z568" s="19"/>
    </row>
    <row r="569" ht="15.75" customHeight="1">
      <c r="A569" s="19" t="s">
        <v>200</v>
      </c>
      <c r="B569" s="19" t="s">
        <v>11</v>
      </c>
      <c r="C569" s="19" t="s">
        <v>201</v>
      </c>
      <c r="D569" s="19" t="s">
        <v>33</v>
      </c>
      <c r="E569" s="19" t="s">
        <v>34</v>
      </c>
      <c r="F569" s="20">
        <v>0.0</v>
      </c>
      <c r="G569" s="20">
        <v>9346.62</v>
      </c>
      <c r="H569" s="46">
        <v>0.0</v>
      </c>
      <c r="I569" s="47" t="str">
        <f t="shared" si="4"/>
        <v>#REF!</v>
      </c>
      <c r="J569" s="47" t="str">
        <f t="shared" si="5"/>
        <v>#REF!</v>
      </c>
      <c r="K569" s="47" t="str">
        <f t="shared" si="6"/>
        <v>#REF!</v>
      </c>
      <c r="L569" s="47" t="str">
        <f t="shared" si="7"/>
        <v>#REF!</v>
      </c>
      <c r="M569" s="49" t="str">
        <f t="shared" si="8"/>
        <v>#REF!</v>
      </c>
      <c r="N569" s="49" t="str">
        <f t="shared" si="9"/>
        <v>#REF!</v>
      </c>
      <c r="O569" s="49" t="str">
        <f t="shared" si="10"/>
        <v>#REF!</v>
      </c>
      <c r="P569" s="51" t="str">
        <f t="shared" si="17"/>
        <v>#REF!</v>
      </c>
      <c r="Q569" s="51" t="str">
        <f t="shared" si="11"/>
        <v>#REF!</v>
      </c>
      <c r="R569" s="51" t="str">
        <f t="shared" si="12"/>
        <v>#REF!</v>
      </c>
      <c r="S569" s="51" t="str">
        <f t="shared" si="13"/>
        <v>#REF!</v>
      </c>
      <c r="T569" s="19"/>
      <c r="U569" s="19"/>
      <c r="V569" s="19"/>
      <c r="W569" s="19"/>
      <c r="X569" s="19"/>
      <c r="Y569" s="19"/>
      <c r="Z569" s="19"/>
    </row>
    <row r="570" ht="15.75" customHeight="1">
      <c r="A570" s="19" t="s">
        <v>200</v>
      </c>
      <c r="B570" s="19" t="s">
        <v>11</v>
      </c>
      <c r="C570" s="19" t="s">
        <v>201</v>
      </c>
      <c r="D570" s="19" t="s">
        <v>148</v>
      </c>
      <c r="E570" s="19" t="s">
        <v>149</v>
      </c>
      <c r="F570" s="20">
        <v>0.0</v>
      </c>
      <c r="G570" s="20">
        <v>7558.85</v>
      </c>
      <c r="H570" s="46">
        <v>0.0</v>
      </c>
      <c r="I570" s="47" t="str">
        <f t="shared" si="4"/>
        <v>#REF!</v>
      </c>
      <c r="J570" s="47" t="str">
        <f t="shared" si="5"/>
        <v>#REF!</v>
      </c>
      <c r="K570" s="47" t="str">
        <f t="shared" si="6"/>
        <v>#REF!</v>
      </c>
      <c r="L570" s="47" t="str">
        <f t="shared" si="7"/>
        <v>#REF!</v>
      </c>
      <c r="M570" s="49" t="str">
        <f t="shared" si="8"/>
        <v>#REF!</v>
      </c>
      <c r="N570" s="49" t="str">
        <f t="shared" si="9"/>
        <v>#REF!</v>
      </c>
      <c r="O570" s="49" t="str">
        <f t="shared" si="10"/>
        <v>#REF!</v>
      </c>
      <c r="P570" s="51" t="str">
        <f t="shared" si="17"/>
        <v>#REF!</v>
      </c>
      <c r="Q570" s="51" t="str">
        <f t="shared" si="11"/>
        <v>#REF!</v>
      </c>
      <c r="R570" s="51" t="str">
        <f t="shared" si="12"/>
        <v>#REF!</v>
      </c>
      <c r="S570" s="51" t="str">
        <f t="shared" si="13"/>
        <v>#REF!</v>
      </c>
      <c r="T570" s="19"/>
      <c r="U570" s="19"/>
      <c r="V570" s="19"/>
      <c r="W570" s="19"/>
      <c r="X570" s="19"/>
      <c r="Y570" s="19"/>
      <c r="Z570" s="19"/>
    </row>
    <row r="571" ht="15.75" customHeight="1">
      <c r="A571" s="19" t="s">
        <v>200</v>
      </c>
      <c r="B571" s="19" t="s">
        <v>11</v>
      </c>
      <c r="C571" s="19" t="s">
        <v>201</v>
      </c>
      <c r="D571" s="19" t="s">
        <v>64</v>
      </c>
      <c r="E571" s="19" t="s">
        <v>65</v>
      </c>
      <c r="F571" s="20">
        <v>0.0</v>
      </c>
      <c r="G571" s="20">
        <v>1059878.11</v>
      </c>
      <c r="H571" s="46">
        <v>0.0</v>
      </c>
      <c r="I571" s="47" t="str">
        <f t="shared" si="4"/>
        <v>#REF!</v>
      </c>
      <c r="J571" s="47" t="str">
        <f t="shared" si="5"/>
        <v>#REF!</v>
      </c>
      <c r="K571" s="47" t="str">
        <f t="shared" si="6"/>
        <v>#REF!</v>
      </c>
      <c r="L571" s="47" t="str">
        <f t="shared" si="7"/>
        <v>#REF!</v>
      </c>
      <c r="M571" s="49" t="str">
        <f t="shared" si="8"/>
        <v>#REF!</v>
      </c>
      <c r="N571" s="49" t="str">
        <f t="shared" si="9"/>
        <v>#REF!</v>
      </c>
      <c r="O571" s="49" t="str">
        <f t="shared" si="10"/>
        <v>#REF!</v>
      </c>
      <c r="P571" s="51" t="str">
        <f t="shared" si="17"/>
        <v>#REF!</v>
      </c>
      <c r="Q571" s="51" t="str">
        <f t="shared" si="11"/>
        <v>#REF!</v>
      </c>
      <c r="R571" s="51" t="str">
        <f t="shared" si="12"/>
        <v>#REF!</v>
      </c>
      <c r="S571" s="51" t="str">
        <f t="shared" si="13"/>
        <v>#REF!</v>
      </c>
      <c r="T571" s="19"/>
      <c r="U571" s="19"/>
      <c r="V571" s="19"/>
      <c r="W571" s="19"/>
      <c r="X571" s="19"/>
      <c r="Y571" s="19"/>
      <c r="Z571" s="19"/>
    </row>
    <row r="572" ht="15.75" customHeight="1">
      <c r="A572" s="19" t="s">
        <v>200</v>
      </c>
      <c r="B572" s="19" t="s">
        <v>11</v>
      </c>
      <c r="C572" s="19" t="s">
        <v>201</v>
      </c>
      <c r="D572" s="19" t="s">
        <v>17</v>
      </c>
      <c r="E572" s="19" t="s">
        <v>18</v>
      </c>
      <c r="F572" s="20">
        <v>0.0</v>
      </c>
      <c r="G572" s="20">
        <v>128347.87</v>
      </c>
      <c r="H572" s="46">
        <v>0.0</v>
      </c>
      <c r="I572" s="47" t="str">
        <f t="shared" si="4"/>
        <v>#REF!</v>
      </c>
      <c r="J572" s="47" t="str">
        <f t="shared" si="5"/>
        <v>#REF!</v>
      </c>
      <c r="K572" s="47" t="str">
        <f t="shared" si="6"/>
        <v>#REF!</v>
      </c>
      <c r="L572" s="47" t="str">
        <f t="shared" si="7"/>
        <v>#REF!</v>
      </c>
      <c r="M572" s="49" t="str">
        <f t="shared" si="8"/>
        <v>#REF!</v>
      </c>
      <c r="N572" s="49" t="str">
        <f t="shared" si="9"/>
        <v>#REF!</v>
      </c>
      <c r="O572" s="49" t="str">
        <f t="shared" si="10"/>
        <v>#REF!</v>
      </c>
      <c r="P572" s="51" t="str">
        <f t="shared" si="17"/>
        <v>#REF!</v>
      </c>
      <c r="Q572" s="51" t="str">
        <f t="shared" si="11"/>
        <v>#REF!</v>
      </c>
      <c r="R572" s="51" t="str">
        <f t="shared" si="12"/>
        <v>#REF!</v>
      </c>
      <c r="S572" s="51" t="str">
        <f t="shared" si="13"/>
        <v>#REF!</v>
      </c>
      <c r="T572" s="19"/>
      <c r="U572" s="19"/>
      <c r="V572" s="19"/>
      <c r="W572" s="19"/>
      <c r="X572" s="19"/>
      <c r="Y572" s="19"/>
      <c r="Z572" s="19"/>
    </row>
    <row r="573" ht="15.75" customHeight="1">
      <c r="A573" s="19" t="s">
        <v>200</v>
      </c>
      <c r="B573" s="19" t="s">
        <v>11</v>
      </c>
      <c r="C573" s="19" t="s">
        <v>201</v>
      </c>
      <c r="D573" s="19" t="s">
        <v>19</v>
      </c>
      <c r="E573" s="19" t="s">
        <v>20</v>
      </c>
      <c r="F573" s="20">
        <v>0.0</v>
      </c>
      <c r="G573" s="20">
        <v>41489.11</v>
      </c>
      <c r="H573" s="46">
        <v>0.0</v>
      </c>
      <c r="I573" s="47" t="str">
        <f t="shared" si="4"/>
        <v>#REF!</v>
      </c>
      <c r="J573" s="47" t="str">
        <f t="shared" si="5"/>
        <v>#REF!</v>
      </c>
      <c r="K573" s="47" t="str">
        <f t="shared" si="6"/>
        <v>#REF!</v>
      </c>
      <c r="L573" s="47" t="str">
        <f t="shared" si="7"/>
        <v>#REF!</v>
      </c>
      <c r="M573" s="49" t="str">
        <f t="shared" si="8"/>
        <v>#REF!</v>
      </c>
      <c r="N573" s="49" t="str">
        <f t="shared" si="9"/>
        <v>#REF!</v>
      </c>
      <c r="O573" s="49" t="str">
        <f t="shared" si="10"/>
        <v>#REF!</v>
      </c>
      <c r="P573" s="51" t="str">
        <f t="shared" si="17"/>
        <v>#REF!</v>
      </c>
      <c r="Q573" s="51" t="str">
        <f t="shared" si="11"/>
        <v>#REF!</v>
      </c>
      <c r="R573" s="51" t="str">
        <f t="shared" si="12"/>
        <v>#REF!</v>
      </c>
      <c r="S573" s="51" t="str">
        <f t="shared" si="13"/>
        <v>#REF!</v>
      </c>
      <c r="T573" s="19"/>
      <c r="U573" s="19"/>
      <c r="V573" s="19"/>
      <c r="W573" s="19"/>
      <c r="X573" s="19"/>
      <c r="Y573" s="19"/>
      <c r="Z573" s="19"/>
    </row>
    <row r="574" ht="15.75" customHeight="1">
      <c r="A574" s="19" t="s">
        <v>200</v>
      </c>
      <c r="B574" s="19" t="s">
        <v>11</v>
      </c>
      <c r="C574" s="19" t="s">
        <v>201</v>
      </c>
      <c r="D574" s="19" t="s">
        <v>21</v>
      </c>
      <c r="E574" s="19" t="s">
        <v>22</v>
      </c>
      <c r="F574" s="20">
        <v>0.0</v>
      </c>
      <c r="G574" s="20">
        <v>0.0</v>
      </c>
      <c r="H574" s="46">
        <v>0.0</v>
      </c>
      <c r="I574" s="47" t="str">
        <f t="shared" si="4"/>
        <v>#REF!</v>
      </c>
      <c r="J574" s="47" t="str">
        <f t="shared" si="5"/>
        <v>#REF!</v>
      </c>
      <c r="K574" s="47" t="str">
        <f t="shared" si="6"/>
        <v>#REF!</v>
      </c>
      <c r="L574" s="47" t="str">
        <f t="shared" si="7"/>
        <v>#REF!</v>
      </c>
      <c r="M574" s="49" t="str">
        <f t="shared" si="8"/>
        <v>#REF!</v>
      </c>
      <c r="N574" s="49" t="str">
        <f t="shared" si="9"/>
        <v>#REF!</v>
      </c>
      <c r="O574" s="49" t="str">
        <f t="shared" si="10"/>
        <v>#REF!</v>
      </c>
      <c r="P574" s="51" t="str">
        <f t="shared" si="17"/>
        <v>#REF!</v>
      </c>
      <c r="Q574" s="51" t="str">
        <f t="shared" si="11"/>
        <v>#REF!</v>
      </c>
      <c r="R574" s="51" t="str">
        <f t="shared" si="12"/>
        <v>#REF!</v>
      </c>
      <c r="S574" s="51" t="str">
        <f t="shared" si="13"/>
        <v>#REF!</v>
      </c>
      <c r="T574" s="19"/>
      <c r="U574" s="19"/>
      <c r="V574" s="19"/>
      <c r="W574" s="19"/>
      <c r="X574" s="19"/>
      <c r="Y574" s="19"/>
      <c r="Z574" s="19"/>
    </row>
    <row r="575" ht="15.75" customHeight="1">
      <c r="A575" s="19" t="s">
        <v>202</v>
      </c>
      <c r="B575" s="19" t="s">
        <v>11</v>
      </c>
      <c r="C575" s="19" t="s">
        <v>203</v>
      </c>
      <c r="D575" s="19" t="s">
        <v>13</v>
      </c>
      <c r="E575" s="19" t="s">
        <v>14</v>
      </c>
      <c r="F575" s="20">
        <v>2.584035437E7</v>
      </c>
      <c r="G575" s="20">
        <v>3356502.19</v>
      </c>
      <c r="H575" s="46">
        <v>0.0</v>
      </c>
      <c r="I575" s="47" t="str">
        <f t="shared" si="4"/>
        <v>#REF!</v>
      </c>
      <c r="J575" s="47" t="str">
        <f t="shared" si="5"/>
        <v>#REF!</v>
      </c>
      <c r="K575" s="47" t="str">
        <f t="shared" si="6"/>
        <v>#REF!</v>
      </c>
      <c r="L575" s="47" t="str">
        <f t="shared" si="7"/>
        <v>#REF!</v>
      </c>
      <c r="M575" s="49" t="str">
        <f t="shared" si="8"/>
        <v>#REF!</v>
      </c>
      <c r="N575" s="49" t="str">
        <f t="shared" si="9"/>
        <v>#REF!</v>
      </c>
      <c r="O575" s="49" t="str">
        <f t="shared" si="10"/>
        <v>#REF!</v>
      </c>
      <c r="P575" s="51" t="str">
        <f t="shared" si="17"/>
        <v>#REF!</v>
      </c>
      <c r="Q575" s="51" t="str">
        <f t="shared" si="11"/>
        <v>#REF!</v>
      </c>
      <c r="R575" s="51" t="str">
        <f t="shared" si="12"/>
        <v>#REF!</v>
      </c>
      <c r="S575" s="51" t="str">
        <f t="shared" si="13"/>
        <v>#REF!</v>
      </c>
      <c r="T575" s="19"/>
      <c r="U575" s="19"/>
      <c r="V575" s="19"/>
      <c r="W575" s="19"/>
      <c r="X575" s="19"/>
      <c r="Y575" s="19"/>
      <c r="Z575" s="19"/>
    </row>
    <row r="576" ht="15.75" customHeight="1">
      <c r="A576" s="19" t="s">
        <v>202</v>
      </c>
      <c r="B576" s="19" t="s">
        <v>11</v>
      </c>
      <c r="C576" s="19" t="s">
        <v>203</v>
      </c>
      <c r="D576" s="19" t="s">
        <v>31</v>
      </c>
      <c r="E576" s="19" t="s">
        <v>32</v>
      </c>
      <c r="F576" s="20">
        <v>81509.08</v>
      </c>
      <c r="G576" s="20">
        <v>10587.53</v>
      </c>
      <c r="H576" s="46">
        <v>0.0</v>
      </c>
      <c r="I576" s="47" t="str">
        <f t="shared" si="4"/>
        <v>#REF!</v>
      </c>
      <c r="J576" s="47" t="str">
        <f t="shared" si="5"/>
        <v>#REF!</v>
      </c>
      <c r="K576" s="47" t="str">
        <f t="shared" si="6"/>
        <v>#REF!</v>
      </c>
      <c r="L576" s="47" t="str">
        <f t="shared" si="7"/>
        <v>#REF!</v>
      </c>
      <c r="M576" s="49" t="str">
        <f t="shared" si="8"/>
        <v>#REF!</v>
      </c>
      <c r="N576" s="49" t="str">
        <f t="shared" si="9"/>
        <v>#REF!</v>
      </c>
      <c r="O576" s="49" t="str">
        <f t="shared" si="10"/>
        <v>#REF!</v>
      </c>
      <c r="P576" s="51" t="str">
        <f t="shared" si="17"/>
        <v>#REF!</v>
      </c>
      <c r="Q576" s="51" t="str">
        <f t="shared" si="11"/>
        <v>#REF!</v>
      </c>
      <c r="R576" s="51" t="str">
        <f t="shared" si="12"/>
        <v>#REF!</v>
      </c>
      <c r="S576" s="51" t="str">
        <f t="shared" si="13"/>
        <v>#REF!</v>
      </c>
      <c r="T576" s="19"/>
      <c r="U576" s="19"/>
      <c r="V576" s="19"/>
      <c r="W576" s="19"/>
      <c r="X576" s="19"/>
      <c r="Y576" s="19"/>
      <c r="Z576" s="19"/>
    </row>
    <row r="577" ht="15.75" customHeight="1">
      <c r="A577" s="19" t="s">
        <v>202</v>
      </c>
      <c r="B577" s="19" t="s">
        <v>11</v>
      </c>
      <c r="C577" s="19" t="s">
        <v>203</v>
      </c>
      <c r="D577" s="19" t="s">
        <v>33</v>
      </c>
      <c r="E577" s="19" t="s">
        <v>34</v>
      </c>
      <c r="F577" s="20">
        <v>24586.04</v>
      </c>
      <c r="G577" s="20">
        <v>3193.57</v>
      </c>
      <c r="H577" s="46">
        <v>0.0</v>
      </c>
      <c r="I577" s="47" t="str">
        <f t="shared" si="4"/>
        <v>#REF!</v>
      </c>
      <c r="J577" s="47" t="str">
        <f t="shared" si="5"/>
        <v>#REF!</v>
      </c>
      <c r="K577" s="47" t="str">
        <f t="shared" si="6"/>
        <v>#REF!</v>
      </c>
      <c r="L577" s="47" t="str">
        <f t="shared" si="7"/>
        <v>#REF!</v>
      </c>
      <c r="M577" s="49" t="str">
        <f t="shared" si="8"/>
        <v>#REF!</v>
      </c>
      <c r="N577" s="49" t="str">
        <f t="shared" si="9"/>
        <v>#REF!</v>
      </c>
      <c r="O577" s="49" t="str">
        <f t="shared" si="10"/>
        <v>#REF!</v>
      </c>
      <c r="P577" s="51" t="str">
        <f t="shared" si="17"/>
        <v>#REF!</v>
      </c>
      <c r="Q577" s="51" t="str">
        <f t="shared" si="11"/>
        <v>#REF!</v>
      </c>
      <c r="R577" s="51" t="str">
        <f t="shared" si="12"/>
        <v>#REF!</v>
      </c>
      <c r="S577" s="51" t="str">
        <f t="shared" si="13"/>
        <v>#REF!</v>
      </c>
      <c r="T577" s="19"/>
      <c r="U577" s="19"/>
      <c r="V577" s="19"/>
      <c r="W577" s="19"/>
      <c r="X577" s="19"/>
      <c r="Y577" s="19"/>
      <c r="Z577" s="19"/>
    </row>
    <row r="578" ht="15.75" customHeight="1">
      <c r="A578" s="19" t="s">
        <v>202</v>
      </c>
      <c r="B578" s="19" t="s">
        <v>11</v>
      </c>
      <c r="C578" s="19" t="s">
        <v>203</v>
      </c>
      <c r="D578" s="19" t="s">
        <v>17</v>
      </c>
      <c r="E578" s="19" t="s">
        <v>18</v>
      </c>
      <c r="F578" s="20">
        <v>192320.43</v>
      </c>
      <c r="G578" s="20">
        <v>24981.23</v>
      </c>
      <c r="H578" s="46">
        <v>0.0</v>
      </c>
      <c r="I578" s="47" t="str">
        <f t="shared" si="4"/>
        <v>#REF!</v>
      </c>
      <c r="J578" s="47" t="str">
        <f t="shared" si="5"/>
        <v>#REF!</v>
      </c>
      <c r="K578" s="47" t="str">
        <f t="shared" si="6"/>
        <v>#REF!</v>
      </c>
      <c r="L578" s="47" t="str">
        <f t="shared" si="7"/>
        <v>#REF!</v>
      </c>
      <c r="M578" s="49" t="str">
        <f t="shared" si="8"/>
        <v>#REF!</v>
      </c>
      <c r="N578" s="49" t="str">
        <f t="shared" si="9"/>
        <v>#REF!</v>
      </c>
      <c r="O578" s="49" t="str">
        <f t="shared" si="10"/>
        <v>#REF!</v>
      </c>
      <c r="P578" s="51" t="str">
        <f t="shared" si="17"/>
        <v>#REF!</v>
      </c>
      <c r="Q578" s="51" t="str">
        <f t="shared" si="11"/>
        <v>#REF!</v>
      </c>
      <c r="R578" s="51" t="str">
        <f t="shared" si="12"/>
        <v>#REF!</v>
      </c>
      <c r="S578" s="51" t="str">
        <f t="shared" si="13"/>
        <v>#REF!</v>
      </c>
      <c r="T578" s="19"/>
      <c r="U578" s="19"/>
      <c r="V578" s="19"/>
      <c r="W578" s="19"/>
      <c r="X578" s="19"/>
      <c r="Y578" s="19"/>
      <c r="Z578" s="19"/>
    </row>
    <row r="579" ht="15.75" customHeight="1">
      <c r="A579" s="19" t="s">
        <v>202</v>
      </c>
      <c r="B579" s="19" t="s">
        <v>11</v>
      </c>
      <c r="C579" s="19" t="s">
        <v>203</v>
      </c>
      <c r="D579" s="19" t="s">
        <v>19</v>
      </c>
      <c r="E579" s="19" t="s">
        <v>20</v>
      </c>
      <c r="F579" s="20">
        <v>133640.12</v>
      </c>
      <c r="G579" s="20">
        <v>17359.02</v>
      </c>
      <c r="H579" s="46">
        <v>0.0</v>
      </c>
      <c r="I579" s="47" t="str">
        <f t="shared" si="4"/>
        <v>#REF!</v>
      </c>
      <c r="J579" s="47" t="str">
        <f t="shared" si="5"/>
        <v>#REF!</v>
      </c>
      <c r="K579" s="47" t="str">
        <f t="shared" si="6"/>
        <v>#REF!</v>
      </c>
      <c r="L579" s="47" t="str">
        <f t="shared" si="7"/>
        <v>#REF!</v>
      </c>
      <c r="M579" s="49" t="str">
        <f t="shared" si="8"/>
        <v>#REF!</v>
      </c>
      <c r="N579" s="49" t="str">
        <f t="shared" si="9"/>
        <v>#REF!</v>
      </c>
      <c r="O579" s="49" t="str">
        <f t="shared" si="10"/>
        <v>#REF!</v>
      </c>
      <c r="P579" s="51" t="str">
        <f t="shared" si="17"/>
        <v>#REF!</v>
      </c>
      <c r="Q579" s="51" t="str">
        <f t="shared" si="11"/>
        <v>#REF!</v>
      </c>
      <c r="R579" s="51" t="str">
        <f t="shared" si="12"/>
        <v>#REF!</v>
      </c>
      <c r="S579" s="51" t="str">
        <f t="shared" si="13"/>
        <v>#REF!</v>
      </c>
      <c r="T579" s="19"/>
      <c r="U579" s="19"/>
      <c r="V579" s="19"/>
      <c r="W579" s="19"/>
      <c r="X579" s="19"/>
      <c r="Y579" s="19"/>
      <c r="Z579" s="19"/>
    </row>
    <row r="580" ht="15.75" customHeight="1">
      <c r="A580" s="19" t="s">
        <v>202</v>
      </c>
      <c r="B580" s="19" t="s">
        <v>11</v>
      </c>
      <c r="C580" s="19" t="s">
        <v>203</v>
      </c>
      <c r="D580" s="19" t="s">
        <v>21</v>
      </c>
      <c r="E580" s="19" t="s">
        <v>22</v>
      </c>
      <c r="F580" s="20">
        <v>153491.76</v>
      </c>
      <c r="G580" s="20">
        <v>19937.63</v>
      </c>
      <c r="H580" s="46">
        <v>0.0</v>
      </c>
      <c r="I580" s="47" t="str">
        <f t="shared" si="4"/>
        <v>#REF!</v>
      </c>
      <c r="J580" s="47" t="str">
        <f t="shared" si="5"/>
        <v>#REF!</v>
      </c>
      <c r="K580" s="47" t="str">
        <f t="shared" si="6"/>
        <v>#REF!</v>
      </c>
      <c r="L580" s="47" t="str">
        <f t="shared" si="7"/>
        <v>#REF!</v>
      </c>
      <c r="M580" s="49" t="str">
        <f t="shared" si="8"/>
        <v>#REF!</v>
      </c>
      <c r="N580" s="49" t="str">
        <f t="shared" si="9"/>
        <v>#REF!</v>
      </c>
      <c r="O580" s="49" t="str">
        <f t="shared" si="10"/>
        <v>#REF!</v>
      </c>
      <c r="P580" s="51" t="str">
        <f t="shared" si="17"/>
        <v>#REF!</v>
      </c>
      <c r="Q580" s="51" t="str">
        <f t="shared" si="11"/>
        <v>#REF!</v>
      </c>
      <c r="R580" s="51" t="str">
        <f t="shared" si="12"/>
        <v>#REF!</v>
      </c>
      <c r="S580" s="51" t="str">
        <f t="shared" si="13"/>
        <v>#REF!</v>
      </c>
      <c r="T580" s="19"/>
      <c r="U580" s="19"/>
      <c r="V580" s="19"/>
      <c r="W580" s="19"/>
      <c r="X580" s="19"/>
      <c r="Y580" s="19"/>
      <c r="Z580" s="19"/>
    </row>
    <row r="581" ht="15.75" customHeight="1">
      <c r="A581" s="19" t="s">
        <v>202</v>
      </c>
      <c r="B581" s="19" t="s">
        <v>11</v>
      </c>
      <c r="C581" s="19" t="s">
        <v>203</v>
      </c>
      <c r="D581" s="19" t="s">
        <v>39</v>
      </c>
      <c r="E581" s="19" t="s">
        <v>40</v>
      </c>
      <c r="F581" s="20">
        <v>2.53325522E7</v>
      </c>
      <c r="G581" s="20">
        <v>3290541.83</v>
      </c>
      <c r="H581" s="46">
        <v>0.0</v>
      </c>
      <c r="I581" s="47" t="str">
        <f t="shared" si="4"/>
        <v>#REF!</v>
      </c>
      <c r="J581" s="47" t="str">
        <f t="shared" si="5"/>
        <v>#REF!</v>
      </c>
      <c r="K581" s="47" t="str">
        <f t="shared" si="6"/>
        <v>#REF!</v>
      </c>
      <c r="L581" s="47" t="str">
        <f t="shared" si="7"/>
        <v>#REF!</v>
      </c>
      <c r="M581" s="49" t="str">
        <f t="shared" si="8"/>
        <v>#REF!</v>
      </c>
      <c r="N581" s="49" t="str">
        <f t="shared" si="9"/>
        <v>#REF!</v>
      </c>
      <c r="O581" s="49" t="str">
        <f t="shared" si="10"/>
        <v>#REF!</v>
      </c>
      <c r="P581" s="51" t="str">
        <f t="shared" si="17"/>
        <v>#REF!</v>
      </c>
      <c r="Q581" s="51" t="str">
        <f t="shared" si="11"/>
        <v>#REF!</v>
      </c>
      <c r="R581" s="51" t="str">
        <f t="shared" si="12"/>
        <v>#REF!</v>
      </c>
      <c r="S581" s="51" t="str">
        <f t="shared" si="13"/>
        <v>#REF!</v>
      </c>
      <c r="T581" s="19"/>
      <c r="U581" s="19"/>
      <c r="V581" s="19"/>
      <c r="W581" s="19"/>
      <c r="X581" s="19"/>
      <c r="Y581" s="19"/>
      <c r="Z581" s="19"/>
    </row>
    <row r="582" ht="15.75" customHeight="1">
      <c r="A582" s="19" t="s">
        <v>204</v>
      </c>
      <c r="B582" s="19" t="s">
        <v>11</v>
      </c>
      <c r="C582" s="19" t="s">
        <v>205</v>
      </c>
      <c r="D582" s="19" t="s">
        <v>13</v>
      </c>
      <c r="E582" s="19" t="s">
        <v>14</v>
      </c>
      <c r="F582" s="20">
        <v>1.216921168E7</v>
      </c>
      <c r="G582" s="20">
        <v>1113882.27</v>
      </c>
      <c r="H582" s="46">
        <v>0.0</v>
      </c>
      <c r="I582" s="47" t="str">
        <f t="shared" si="4"/>
        <v>#REF!</v>
      </c>
      <c r="J582" s="47" t="str">
        <f t="shared" si="5"/>
        <v>#REF!</v>
      </c>
      <c r="K582" s="47" t="str">
        <f t="shared" si="6"/>
        <v>#REF!</v>
      </c>
      <c r="L582" s="47" t="str">
        <f t="shared" si="7"/>
        <v>#REF!</v>
      </c>
      <c r="M582" s="49" t="str">
        <f t="shared" si="8"/>
        <v>#REF!</v>
      </c>
      <c r="N582" s="49" t="str">
        <f t="shared" si="9"/>
        <v>#REF!</v>
      </c>
      <c r="O582" s="49" t="str">
        <f t="shared" si="10"/>
        <v>#REF!</v>
      </c>
      <c r="P582" s="51" t="str">
        <f t="shared" si="17"/>
        <v>#REF!</v>
      </c>
      <c r="Q582" s="51" t="str">
        <f t="shared" si="11"/>
        <v>#REF!</v>
      </c>
      <c r="R582" s="51" t="str">
        <f t="shared" si="12"/>
        <v>#REF!</v>
      </c>
      <c r="S582" s="51" t="str">
        <f t="shared" si="13"/>
        <v>#REF!</v>
      </c>
      <c r="T582" s="19"/>
      <c r="U582" s="19"/>
      <c r="V582" s="19"/>
      <c r="W582" s="19"/>
      <c r="X582" s="19"/>
      <c r="Y582" s="19"/>
      <c r="Z582" s="19"/>
    </row>
    <row r="583" ht="15.75" customHeight="1">
      <c r="A583" s="19" t="s">
        <v>204</v>
      </c>
      <c r="B583" s="19" t="s">
        <v>11</v>
      </c>
      <c r="C583" s="19" t="s">
        <v>205</v>
      </c>
      <c r="D583" s="19" t="s">
        <v>15</v>
      </c>
      <c r="E583" s="19" t="s">
        <v>16</v>
      </c>
      <c r="F583" s="20">
        <v>3100312.46</v>
      </c>
      <c r="G583" s="20">
        <v>283780.35</v>
      </c>
      <c r="H583" s="46">
        <v>0.0</v>
      </c>
      <c r="I583" s="47" t="str">
        <f t="shared" si="4"/>
        <v>#REF!</v>
      </c>
      <c r="J583" s="47" t="str">
        <f t="shared" si="5"/>
        <v>#REF!</v>
      </c>
      <c r="K583" s="47" t="str">
        <f t="shared" si="6"/>
        <v>#REF!</v>
      </c>
      <c r="L583" s="47" t="str">
        <f t="shared" si="7"/>
        <v>#REF!</v>
      </c>
      <c r="M583" s="49" t="str">
        <f t="shared" si="8"/>
        <v>#REF!</v>
      </c>
      <c r="N583" s="49" t="str">
        <f t="shared" si="9"/>
        <v>#REF!</v>
      </c>
      <c r="O583" s="49" t="str">
        <f t="shared" si="10"/>
        <v>#REF!</v>
      </c>
      <c r="P583" s="51" t="str">
        <f t="shared" si="17"/>
        <v>#REF!</v>
      </c>
      <c r="Q583" s="51" t="str">
        <f t="shared" si="11"/>
        <v>#REF!</v>
      </c>
      <c r="R583" s="51" t="str">
        <f t="shared" si="12"/>
        <v>#REF!</v>
      </c>
      <c r="S583" s="51" t="str">
        <f t="shared" si="13"/>
        <v>#REF!</v>
      </c>
      <c r="T583" s="19"/>
      <c r="U583" s="19"/>
      <c r="V583" s="19"/>
      <c r="W583" s="19"/>
      <c r="X583" s="19"/>
      <c r="Y583" s="19"/>
      <c r="Z583" s="19"/>
    </row>
    <row r="584" ht="15.75" customHeight="1">
      <c r="A584" s="19" t="s">
        <v>204</v>
      </c>
      <c r="B584" s="19" t="s">
        <v>11</v>
      </c>
      <c r="C584" s="19" t="s">
        <v>205</v>
      </c>
      <c r="D584" s="19" t="s">
        <v>33</v>
      </c>
      <c r="E584" s="19" t="s">
        <v>34</v>
      </c>
      <c r="F584" s="20">
        <v>0.0</v>
      </c>
      <c r="G584" s="20">
        <v>0.0</v>
      </c>
      <c r="H584" s="46">
        <v>0.0</v>
      </c>
      <c r="I584" s="47" t="str">
        <f t="shared" si="4"/>
        <v>#REF!</v>
      </c>
      <c r="J584" s="47" t="str">
        <f t="shared" si="5"/>
        <v>#REF!</v>
      </c>
      <c r="K584" s="47" t="str">
        <f t="shared" si="6"/>
        <v>#REF!</v>
      </c>
      <c r="L584" s="47" t="str">
        <f t="shared" si="7"/>
        <v>#REF!</v>
      </c>
      <c r="M584" s="49" t="str">
        <f t="shared" si="8"/>
        <v>#REF!</v>
      </c>
      <c r="N584" s="49" t="str">
        <f t="shared" si="9"/>
        <v>#REF!</v>
      </c>
      <c r="O584" s="49" t="str">
        <f t="shared" si="10"/>
        <v>#REF!</v>
      </c>
      <c r="P584" s="51" t="str">
        <f t="shared" si="17"/>
        <v>#REF!</v>
      </c>
      <c r="Q584" s="51" t="str">
        <f t="shared" si="11"/>
        <v>#REF!</v>
      </c>
      <c r="R584" s="51" t="str">
        <f t="shared" si="12"/>
        <v>#REF!</v>
      </c>
      <c r="S584" s="51" t="str">
        <f t="shared" si="13"/>
        <v>#REF!</v>
      </c>
      <c r="T584" s="19"/>
      <c r="U584" s="19"/>
      <c r="V584" s="19"/>
      <c r="W584" s="19"/>
      <c r="X584" s="19"/>
      <c r="Y584" s="19"/>
      <c r="Z584" s="19"/>
    </row>
    <row r="585" ht="15.75" customHeight="1">
      <c r="A585" s="19" t="s">
        <v>204</v>
      </c>
      <c r="B585" s="19" t="s">
        <v>11</v>
      </c>
      <c r="C585" s="19" t="s">
        <v>205</v>
      </c>
      <c r="D585" s="19" t="s">
        <v>17</v>
      </c>
      <c r="E585" s="19" t="s">
        <v>18</v>
      </c>
      <c r="F585" s="20">
        <v>275383.91</v>
      </c>
      <c r="G585" s="20">
        <v>25206.67</v>
      </c>
      <c r="H585" s="46">
        <v>0.0</v>
      </c>
      <c r="I585" s="47" t="str">
        <f t="shared" si="4"/>
        <v>#REF!</v>
      </c>
      <c r="J585" s="47" t="str">
        <f t="shared" si="5"/>
        <v>#REF!</v>
      </c>
      <c r="K585" s="47" t="str">
        <f t="shared" si="6"/>
        <v>#REF!</v>
      </c>
      <c r="L585" s="47" t="str">
        <f t="shared" si="7"/>
        <v>#REF!</v>
      </c>
      <c r="M585" s="49" t="str">
        <f t="shared" si="8"/>
        <v>#REF!</v>
      </c>
      <c r="N585" s="49" t="str">
        <f t="shared" si="9"/>
        <v>#REF!</v>
      </c>
      <c r="O585" s="49" t="str">
        <f t="shared" si="10"/>
        <v>#REF!</v>
      </c>
      <c r="P585" s="51" t="str">
        <f t="shared" si="17"/>
        <v>#REF!</v>
      </c>
      <c r="Q585" s="51" t="str">
        <f t="shared" si="11"/>
        <v>#REF!</v>
      </c>
      <c r="R585" s="51" t="str">
        <f t="shared" si="12"/>
        <v>#REF!</v>
      </c>
      <c r="S585" s="51" t="str">
        <f t="shared" si="13"/>
        <v>#REF!</v>
      </c>
      <c r="T585" s="19"/>
      <c r="U585" s="19"/>
      <c r="V585" s="19"/>
      <c r="W585" s="19"/>
      <c r="X585" s="19"/>
      <c r="Y585" s="19"/>
      <c r="Z585" s="19"/>
    </row>
    <row r="586" ht="15.75" customHeight="1">
      <c r="A586" s="19" t="s">
        <v>204</v>
      </c>
      <c r="B586" s="19" t="s">
        <v>11</v>
      </c>
      <c r="C586" s="19" t="s">
        <v>205</v>
      </c>
      <c r="D586" s="19" t="s">
        <v>19</v>
      </c>
      <c r="E586" s="19" t="s">
        <v>20</v>
      </c>
      <c r="F586" s="20">
        <v>0.0</v>
      </c>
      <c r="G586" s="20">
        <v>0.0</v>
      </c>
      <c r="H586" s="46">
        <v>0.0</v>
      </c>
      <c r="I586" s="47" t="str">
        <f t="shared" si="4"/>
        <v>#REF!</v>
      </c>
      <c r="J586" s="47" t="str">
        <f t="shared" si="5"/>
        <v>#REF!</v>
      </c>
      <c r="K586" s="47" t="str">
        <f t="shared" si="6"/>
        <v>#REF!</v>
      </c>
      <c r="L586" s="47" t="str">
        <f t="shared" si="7"/>
        <v>#REF!</v>
      </c>
      <c r="M586" s="49" t="str">
        <f t="shared" si="8"/>
        <v>#REF!</v>
      </c>
      <c r="N586" s="49" t="str">
        <f t="shared" si="9"/>
        <v>#REF!</v>
      </c>
      <c r="O586" s="49" t="str">
        <f t="shared" si="10"/>
        <v>#REF!</v>
      </c>
      <c r="P586" s="51" t="str">
        <f t="shared" si="17"/>
        <v>#REF!</v>
      </c>
      <c r="Q586" s="51" t="str">
        <f t="shared" si="11"/>
        <v>#REF!</v>
      </c>
      <c r="R586" s="51" t="str">
        <f t="shared" si="12"/>
        <v>#REF!</v>
      </c>
      <c r="S586" s="51" t="str">
        <f t="shared" si="13"/>
        <v>#REF!</v>
      </c>
      <c r="T586" s="19"/>
      <c r="U586" s="19"/>
      <c r="V586" s="19"/>
      <c r="W586" s="19"/>
      <c r="X586" s="19"/>
      <c r="Y586" s="19"/>
      <c r="Z586" s="19"/>
    </row>
    <row r="587" ht="15.75" customHeight="1">
      <c r="A587" s="19" t="s">
        <v>204</v>
      </c>
      <c r="B587" s="19" t="s">
        <v>11</v>
      </c>
      <c r="C587" s="19" t="s">
        <v>205</v>
      </c>
      <c r="D587" s="19" t="s">
        <v>21</v>
      </c>
      <c r="E587" s="19" t="s">
        <v>22</v>
      </c>
      <c r="F587" s="20">
        <v>135095.95</v>
      </c>
      <c r="G587" s="20">
        <v>12365.71</v>
      </c>
      <c r="H587" s="46">
        <v>0.0</v>
      </c>
      <c r="I587" s="47" t="str">
        <f t="shared" si="4"/>
        <v>#REF!</v>
      </c>
      <c r="J587" s="47" t="str">
        <f t="shared" si="5"/>
        <v>#REF!</v>
      </c>
      <c r="K587" s="47" t="str">
        <f t="shared" si="6"/>
        <v>#REF!</v>
      </c>
      <c r="L587" s="47" t="str">
        <f t="shared" si="7"/>
        <v>#REF!</v>
      </c>
      <c r="M587" s="49" t="str">
        <f t="shared" si="8"/>
        <v>#REF!</v>
      </c>
      <c r="N587" s="49" t="str">
        <f t="shared" si="9"/>
        <v>#REF!</v>
      </c>
      <c r="O587" s="49" t="str">
        <f t="shared" si="10"/>
        <v>#REF!</v>
      </c>
      <c r="P587" s="51" t="str">
        <f t="shared" si="17"/>
        <v>#REF!</v>
      </c>
      <c r="Q587" s="51" t="str">
        <f t="shared" si="11"/>
        <v>#REF!</v>
      </c>
      <c r="R587" s="51" t="str">
        <f t="shared" si="12"/>
        <v>#REF!</v>
      </c>
      <c r="S587" s="51" t="str">
        <f t="shared" si="13"/>
        <v>#REF!</v>
      </c>
      <c r="T587" s="19"/>
      <c r="U587" s="19"/>
      <c r="V587" s="19"/>
      <c r="W587" s="19"/>
      <c r="X587" s="19"/>
      <c r="Y587" s="19"/>
      <c r="Z587" s="19"/>
    </row>
    <row r="588" ht="15.75" customHeight="1">
      <c r="A588" s="19" t="s">
        <v>206</v>
      </c>
      <c r="B588" s="19" t="s">
        <v>11</v>
      </c>
      <c r="C588" s="19" t="s">
        <v>207</v>
      </c>
      <c r="D588" s="19" t="s">
        <v>13</v>
      </c>
      <c r="E588" s="19" t="s">
        <v>14</v>
      </c>
      <c r="F588" s="20">
        <v>0.0</v>
      </c>
      <c r="G588" s="20">
        <v>4575267.25</v>
      </c>
      <c r="H588" s="46">
        <v>0.0</v>
      </c>
      <c r="I588" s="47" t="str">
        <f t="shared" si="4"/>
        <v>#REF!</v>
      </c>
      <c r="J588" s="47" t="str">
        <f t="shared" si="5"/>
        <v>#REF!</v>
      </c>
      <c r="K588" s="47" t="str">
        <f t="shared" si="6"/>
        <v>#REF!</v>
      </c>
      <c r="L588" s="47" t="str">
        <f t="shared" si="7"/>
        <v>#REF!</v>
      </c>
      <c r="M588" s="49" t="str">
        <f t="shared" si="8"/>
        <v>#REF!</v>
      </c>
      <c r="N588" s="49" t="str">
        <f t="shared" si="9"/>
        <v>#REF!</v>
      </c>
      <c r="O588" s="49" t="str">
        <f t="shared" si="10"/>
        <v>#REF!</v>
      </c>
      <c r="P588" s="51" t="str">
        <f t="shared" si="17"/>
        <v>#REF!</v>
      </c>
      <c r="Q588" s="51" t="str">
        <f t="shared" si="11"/>
        <v>#REF!</v>
      </c>
      <c r="R588" s="51" t="str">
        <f t="shared" si="12"/>
        <v>#REF!</v>
      </c>
      <c r="S588" s="51" t="str">
        <f t="shared" si="13"/>
        <v>#REF!</v>
      </c>
      <c r="T588" s="19"/>
      <c r="U588" s="19"/>
      <c r="V588" s="19"/>
      <c r="W588" s="19"/>
      <c r="X588" s="19"/>
      <c r="Y588" s="19"/>
      <c r="Z588" s="19"/>
    </row>
    <row r="589" ht="15.75" customHeight="1">
      <c r="A589" s="19" t="s">
        <v>206</v>
      </c>
      <c r="B589" s="19" t="s">
        <v>11</v>
      </c>
      <c r="C589" s="19" t="s">
        <v>207</v>
      </c>
      <c r="D589" s="19" t="s">
        <v>17</v>
      </c>
      <c r="E589" s="19" t="s">
        <v>18</v>
      </c>
      <c r="F589" s="20">
        <v>0.0</v>
      </c>
      <c r="G589" s="20">
        <v>52436.39</v>
      </c>
      <c r="H589" s="46">
        <v>0.0</v>
      </c>
      <c r="I589" s="47" t="str">
        <f t="shared" si="4"/>
        <v>#REF!</v>
      </c>
      <c r="J589" s="47" t="str">
        <f t="shared" si="5"/>
        <v>#REF!</v>
      </c>
      <c r="K589" s="47" t="str">
        <f t="shared" si="6"/>
        <v>#REF!</v>
      </c>
      <c r="L589" s="47" t="str">
        <f t="shared" si="7"/>
        <v>#REF!</v>
      </c>
      <c r="M589" s="49" t="str">
        <f t="shared" si="8"/>
        <v>#REF!</v>
      </c>
      <c r="N589" s="49" t="str">
        <f t="shared" si="9"/>
        <v>#REF!</v>
      </c>
      <c r="O589" s="49" t="str">
        <f t="shared" si="10"/>
        <v>#REF!</v>
      </c>
      <c r="P589" s="51" t="str">
        <f t="shared" si="17"/>
        <v>#REF!</v>
      </c>
      <c r="Q589" s="51" t="str">
        <f t="shared" si="11"/>
        <v>#REF!</v>
      </c>
      <c r="R589" s="51" t="str">
        <f t="shared" si="12"/>
        <v>#REF!</v>
      </c>
      <c r="S589" s="51" t="str">
        <f t="shared" si="13"/>
        <v>#REF!</v>
      </c>
      <c r="T589" s="19"/>
      <c r="U589" s="19"/>
      <c r="V589" s="19"/>
      <c r="W589" s="19"/>
      <c r="X589" s="19"/>
      <c r="Y589" s="19"/>
      <c r="Z589" s="19"/>
    </row>
    <row r="590" ht="15.75" customHeight="1">
      <c r="A590" s="19" t="s">
        <v>206</v>
      </c>
      <c r="B590" s="19" t="s">
        <v>11</v>
      </c>
      <c r="C590" s="19" t="s">
        <v>207</v>
      </c>
      <c r="D590" s="19" t="s">
        <v>19</v>
      </c>
      <c r="E590" s="19" t="s">
        <v>20</v>
      </c>
      <c r="F590" s="20">
        <v>0.0</v>
      </c>
      <c r="G590" s="20">
        <v>208.71</v>
      </c>
      <c r="H590" s="46">
        <v>0.0</v>
      </c>
      <c r="I590" s="47" t="str">
        <f t="shared" si="4"/>
        <v>#REF!</v>
      </c>
      <c r="J590" s="47" t="str">
        <f t="shared" si="5"/>
        <v>#REF!</v>
      </c>
      <c r="K590" s="47" t="str">
        <f t="shared" si="6"/>
        <v>#REF!</v>
      </c>
      <c r="L590" s="47" t="str">
        <f t="shared" si="7"/>
        <v>#REF!</v>
      </c>
      <c r="M590" s="49" t="str">
        <f t="shared" si="8"/>
        <v>#REF!</v>
      </c>
      <c r="N590" s="49" t="str">
        <f t="shared" si="9"/>
        <v>#REF!</v>
      </c>
      <c r="O590" s="49" t="str">
        <f t="shared" si="10"/>
        <v>#REF!</v>
      </c>
      <c r="P590" s="51" t="str">
        <f t="shared" si="17"/>
        <v>#REF!</v>
      </c>
      <c r="Q590" s="51" t="str">
        <f t="shared" si="11"/>
        <v>#REF!</v>
      </c>
      <c r="R590" s="51" t="str">
        <f t="shared" si="12"/>
        <v>#REF!</v>
      </c>
      <c r="S590" s="51" t="str">
        <f t="shared" si="13"/>
        <v>#REF!</v>
      </c>
      <c r="T590" s="19"/>
      <c r="U590" s="19"/>
      <c r="V590" s="19"/>
      <c r="W590" s="19"/>
      <c r="X590" s="19"/>
      <c r="Y590" s="19"/>
      <c r="Z590" s="19"/>
    </row>
    <row r="591" ht="15.75" customHeight="1">
      <c r="A591" s="19" t="s">
        <v>206</v>
      </c>
      <c r="B591" s="19" t="s">
        <v>11</v>
      </c>
      <c r="C591" s="19" t="s">
        <v>207</v>
      </c>
      <c r="D591" s="19" t="s">
        <v>21</v>
      </c>
      <c r="E591" s="19" t="s">
        <v>22</v>
      </c>
      <c r="F591" s="20">
        <v>0.0</v>
      </c>
      <c r="G591" s="20">
        <v>15970.55</v>
      </c>
      <c r="H591" s="46">
        <v>0.0</v>
      </c>
      <c r="I591" s="47" t="str">
        <f t="shared" si="4"/>
        <v>#REF!</v>
      </c>
      <c r="J591" s="47" t="str">
        <f t="shared" si="5"/>
        <v>#REF!</v>
      </c>
      <c r="K591" s="47" t="str">
        <f t="shared" si="6"/>
        <v>#REF!</v>
      </c>
      <c r="L591" s="47" t="str">
        <f t="shared" si="7"/>
        <v>#REF!</v>
      </c>
      <c r="M591" s="49" t="str">
        <f t="shared" si="8"/>
        <v>#REF!</v>
      </c>
      <c r="N591" s="49" t="str">
        <f t="shared" si="9"/>
        <v>#REF!</v>
      </c>
      <c r="O591" s="49" t="str">
        <f t="shared" si="10"/>
        <v>#REF!</v>
      </c>
      <c r="P591" s="51" t="str">
        <f t="shared" si="17"/>
        <v>#REF!</v>
      </c>
      <c r="Q591" s="51" t="str">
        <f t="shared" si="11"/>
        <v>#REF!</v>
      </c>
      <c r="R591" s="51" t="str">
        <f t="shared" si="12"/>
        <v>#REF!</v>
      </c>
      <c r="S591" s="51" t="str">
        <f t="shared" si="13"/>
        <v>#REF!</v>
      </c>
      <c r="T591" s="19"/>
      <c r="U591" s="19"/>
      <c r="V591" s="19"/>
      <c r="W591" s="19"/>
      <c r="X591" s="19"/>
      <c r="Y591" s="19"/>
      <c r="Z591" s="19"/>
    </row>
    <row r="592" ht="15.75" customHeight="1">
      <c r="A592" s="19" t="s">
        <v>206</v>
      </c>
      <c r="B592" s="19" t="s">
        <v>11</v>
      </c>
      <c r="C592" s="19" t="s">
        <v>207</v>
      </c>
      <c r="D592" s="19" t="s">
        <v>39</v>
      </c>
      <c r="E592" s="19" t="s">
        <v>40</v>
      </c>
      <c r="F592" s="20">
        <v>0.0</v>
      </c>
      <c r="G592" s="20">
        <v>2531117.1</v>
      </c>
      <c r="H592" s="46">
        <v>0.0</v>
      </c>
      <c r="I592" s="47" t="str">
        <f t="shared" si="4"/>
        <v>#REF!</v>
      </c>
      <c r="J592" s="47" t="str">
        <f t="shared" si="5"/>
        <v>#REF!</v>
      </c>
      <c r="K592" s="47" t="str">
        <f t="shared" si="6"/>
        <v>#REF!</v>
      </c>
      <c r="L592" s="47" t="str">
        <f t="shared" si="7"/>
        <v>#REF!</v>
      </c>
      <c r="M592" s="49" t="str">
        <f t="shared" si="8"/>
        <v>#REF!</v>
      </c>
      <c r="N592" s="49" t="str">
        <f t="shared" si="9"/>
        <v>#REF!</v>
      </c>
      <c r="O592" s="49" t="str">
        <f t="shared" si="10"/>
        <v>#REF!</v>
      </c>
      <c r="P592" s="51" t="str">
        <f t="shared" si="17"/>
        <v>#REF!</v>
      </c>
      <c r="Q592" s="51" t="str">
        <f t="shared" si="11"/>
        <v>#REF!</v>
      </c>
      <c r="R592" s="51" t="str">
        <f t="shared" si="12"/>
        <v>#REF!</v>
      </c>
      <c r="S592" s="51" t="str">
        <f t="shared" si="13"/>
        <v>#REF!</v>
      </c>
      <c r="T592" s="19"/>
      <c r="U592" s="19"/>
      <c r="V592" s="19"/>
      <c r="W592" s="19"/>
      <c r="X592" s="19"/>
      <c r="Y592" s="19"/>
      <c r="Z592" s="19"/>
    </row>
    <row r="593" ht="15.75" customHeight="1">
      <c r="A593" s="19" t="s">
        <v>208</v>
      </c>
      <c r="B593" s="19" t="s">
        <v>11</v>
      </c>
      <c r="C593" s="19" t="s">
        <v>209</v>
      </c>
      <c r="D593" s="19" t="s">
        <v>13</v>
      </c>
      <c r="E593" s="19" t="s">
        <v>14</v>
      </c>
      <c r="F593" s="20">
        <v>949666.74</v>
      </c>
      <c r="G593" s="20">
        <v>1244090.19</v>
      </c>
      <c r="H593" s="46">
        <v>0.0</v>
      </c>
      <c r="I593" s="47" t="str">
        <f t="shared" si="4"/>
        <v>#REF!</v>
      </c>
      <c r="J593" s="47" t="str">
        <f t="shared" si="5"/>
        <v>#REF!</v>
      </c>
      <c r="K593" s="47" t="str">
        <f t="shared" si="6"/>
        <v>#REF!</v>
      </c>
      <c r="L593" s="47" t="str">
        <f t="shared" si="7"/>
        <v>#REF!</v>
      </c>
      <c r="M593" s="49" t="str">
        <f t="shared" si="8"/>
        <v>#REF!</v>
      </c>
      <c r="N593" s="49" t="str">
        <f t="shared" si="9"/>
        <v>#REF!</v>
      </c>
      <c r="O593" s="49" t="str">
        <f t="shared" si="10"/>
        <v>#REF!</v>
      </c>
      <c r="P593" s="51" t="str">
        <f t="shared" si="17"/>
        <v>#REF!</v>
      </c>
      <c r="Q593" s="51" t="str">
        <f t="shared" si="11"/>
        <v>#REF!</v>
      </c>
      <c r="R593" s="51" t="str">
        <f t="shared" si="12"/>
        <v>#REF!</v>
      </c>
      <c r="S593" s="51" t="str">
        <f t="shared" si="13"/>
        <v>#REF!</v>
      </c>
      <c r="T593" s="19"/>
      <c r="U593" s="19"/>
      <c r="V593" s="19"/>
      <c r="W593" s="19"/>
      <c r="X593" s="19"/>
      <c r="Y593" s="19"/>
      <c r="Z593" s="19"/>
    </row>
    <row r="594" ht="15.75" customHeight="1">
      <c r="A594" s="19" t="s">
        <v>208</v>
      </c>
      <c r="B594" s="19" t="s">
        <v>11</v>
      </c>
      <c r="C594" s="19" t="s">
        <v>209</v>
      </c>
      <c r="D594" s="19" t="s">
        <v>15</v>
      </c>
      <c r="E594" s="19" t="s">
        <v>16</v>
      </c>
      <c r="F594" s="20">
        <v>5020.37</v>
      </c>
      <c r="G594" s="20">
        <v>6576.83</v>
      </c>
      <c r="H594" s="46">
        <v>0.0</v>
      </c>
      <c r="I594" s="47" t="str">
        <f t="shared" si="4"/>
        <v>#REF!</v>
      </c>
      <c r="J594" s="47" t="str">
        <f t="shared" si="5"/>
        <v>#REF!</v>
      </c>
      <c r="K594" s="47" t="str">
        <f t="shared" si="6"/>
        <v>#REF!</v>
      </c>
      <c r="L594" s="47" t="str">
        <f t="shared" si="7"/>
        <v>#REF!</v>
      </c>
      <c r="M594" s="49" t="str">
        <f t="shared" si="8"/>
        <v>#REF!</v>
      </c>
      <c r="N594" s="49" t="str">
        <f t="shared" si="9"/>
        <v>#REF!</v>
      </c>
      <c r="O594" s="49" t="str">
        <f t="shared" si="10"/>
        <v>#REF!</v>
      </c>
      <c r="P594" s="51" t="str">
        <f t="shared" si="17"/>
        <v>#REF!</v>
      </c>
      <c r="Q594" s="51" t="str">
        <f t="shared" si="11"/>
        <v>#REF!</v>
      </c>
      <c r="R594" s="51" t="str">
        <f t="shared" si="12"/>
        <v>#REF!</v>
      </c>
      <c r="S594" s="51" t="str">
        <f t="shared" si="13"/>
        <v>#REF!</v>
      </c>
      <c r="T594" s="19"/>
      <c r="U594" s="19"/>
      <c r="V594" s="19"/>
      <c r="W594" s="19"/>
      <c r="X594" s="19"/>
      <c r="Y594" s="19"/>
      <c r="Z594" s="19"/>
    </row>
    <row r="595" ht="15.75" customHeight="1">
      <c r="A595" s="19" t="s">
        <v>208</v>
      </c>
      <c r="B595" s="19" t="s">
        <v>11</v>
      </c>
      <c r="C595" s="19" t="s">
        <v>209</v>
      </c>
      <c r="D595" s="19" t="s">
        <v>17</v>
      </c>
      <c r="E595" s="19" t="s">
        <v>18</v>
      </c>
      <c r="F595" s="20">
        <v>6858.51</v>
      </c>
      <c r="G595" s="20">
        <v>8984.83</v>
      </c>
      <c r="H595" s="46">
        <v>0.0</v>
      </c>
      <c r="I595" s="47" t="str">
        <f t="shared" si="4"/>
        <v>#REF!</v>
      </c>
      <c r="J595" s="47" t="str">
        <f t="shared" si="5"/>
        <v>#REF!</v>
      </c>
      <c r="K595" s="47" t="str">
        <f t="shared" si="6"/>
        <v>#REF!</v>
      </c>
      <c r="L595" s="47" t="str">
        <f t="shared" si="7"/>
        <v>#REF!</v>
      </c>
      <c r="M595" s="49" t="str">
        <f t="shared" si="8"/>
        <v>#REF!</v>
      </c>
      <c r="N595" s="49" t="str">
        <f t="shared" si="9"/>
        <v>#REF!</v>
      </c>
      <c r="O595" s="49" t="str">
        <f t="shared" si="10"/>
        <v>#REF!</v>
      </c>
      <c r="P595" s="51" t="str">
        <f t="shared" si="17"/>
        <v>#REF!</v>
      </c>
      <c r="Q595" s="51" t="str">
        <f t="shared" si="11"/>
        <v>#REF!</v>
      </c>
      <c r="R595" s="51" t="str">
        <f t="shared" si="12"/>
        <v>#REF!</v>
      </c>
      <c r="S595" s="51" t="str">
        <f t="shared" si="13"/>
        <v>#REF!</v>
      </c>
      <c r="T595" s="19"/>
      <c r="U595" s="19"/>
      <c r="V595" s="19"/>
      <c r="W595" s="19"/>
      <c r="X595" s="19"/>
      <c r="Y595" s="19"/>
      <c r="Z595" s="19"/>
    </row>
    <row r="596" ht="15.75" customHeight="1">
      <c r="A596" s="19" t="s">
        <v>208</v>
      </c>
      <c r="B596" s="19" t="s">
        <v>11</v>
      </c>
      <c r="C596" s="19" t="s">
        <v>209</v>
      </c>
      <c r="D596" s="19" t="s">
        <v>19</v>
      </c>
      <c r="E596" s="19" t="s">
        <v>20</v>
      </c>
      <c r="F596" s="20">
        <v>0.0</v>
      </c>
      <c r="G596" s="20">
        <v>0.0</v>
      </c>
      <c r="H596" s="46">
        <v>0.0</v>
      </c>
      <c r="I596" s="47" t="str">
        <f t="shared" si="4"/>
        <v>#REF!</v>
      </c>
      <c r="J596" s="47" t="str">
        <f t="shared" si="5"/>
        <v>#REF!</v>
      </c>
      <c r="K596" s="47" t="str">
        <f t="shared" si="6"/>
        <v>#REF!</v>
      </c>
      <c r="L596" s="47" t="str">
        <f t="shared" si="7"/>
        <v>#REF!</v>
      </c>
      <c r="M596" s="49" t="str">
        <f t="shared" si="8"/>
        <v>#REF!</v>
      </c>
      <c r="N596" s="49" t="str">
        <f t="shared" si="9"/>
        <v>#REF!</v>
      </c>
      <c r="O596" s="49" t="str">
        <f t="shared" si="10"/>
        <v>#REF!</v>
      </c>
      <c r="P596" s="51" t="str">
        <f t="shared" si="17"/>
        <v>#REF!</v>
      </c>
      <c r="Q596" s="51" t="str">
        <f t="shared" si="11"/>
        <v>#REF!</v>
      </c>
      <c r="R596" s="51" t="str">
        <f t="shared" si="12"/>
        <v>#REF!</v>
      </c>
      <c r="S596" s="51" t="str">
        <f t="shared" si="13"/>
        <v>#REF!</v>
      </c>
      <c r="T596" s="19"/>
      <c r="U596" s="19"/>
      <c r="V596" s="19"/>
      <c r="W596" s="19"/>
      <c r="X596" s="19"/>
      <c r="Y596" s="19"/>
      <c r="Z596" s="19"/>
    </row>
    <row r="597" ht="15.75" customHeight="1">
      <c r="A597" s="19" t="s">
        <v>208</v>
      </c>
      <c r="B597" s="19" t="s">
        <v>11</v>
      </c>
      <c r="C597" s="19" t="s">
        <v>209</v>
      </c>
      <c r="D597" s="19" t="s">
        <v>21</v>
      </c>
      <c r="E597" s="19" t="s">
        <v>22</v>
      </c>
      <c r="F597" s="20">
        <v>2976.38</v>
      </c>
      <c r="G597" s="20">
        <v>3899.15</v>
      </c>
      <c r="H597" s="46">
        <v>0.0</v>
      </c>
      <c r="I597" s="47" t="str">
        <f t="shared" si="4"/>
        <v>#REF!</v>
      </c>
      <c r="J597" s="47" t="str">
        <f t="shared" si="5"/>
        <v>#REF!</v>
      </c>
      <c r="K597" s="47" t="str">
        <f t="shared" si="6"/>
        <v>#REF!</v>
      </c>
      <c r="L597" s="47" t="str">
        <f t="shared" si="7"/>
        <v>#REF!</v>
      </c>
      <c r="M597" s="49" t="str">
        <f t="shared" si="8"/>
        <v>#REF!</v>
      </c>
      <c r="N597" s="49" t="str">
        <f t="shared" si="9"/>
        <v>#REF!</v>
      </c>
      <c r="O597" s="49" t="str">
        <f t="shared" si="10"/>
        <v>#REF!</v>
      </c>
      <c r="P597" s="51" t="str">
        <f t="shared" si="17"/>
        <v>#REF!</v>
      </c>
      <c r="Q597" s="51" t="str">
        <f t="shared" si="11"/>
        <v>#REF!</v>
      </c>
      <c r="R597" s="51" t="str">
        <f t="shared" si="12"/>
        <v>#REF!</v>
      </c>
      <c r="S597" s="51" t="str">
        <f t="shared" si="13"/>
        <v>#REF!</v>
      </c>
      <c r="T597" s="19"/>
      <c r="U597" s="19"/>
      <c r="V597" s="19"/>
      <c r="W597" s="19"/>
      <c r="X597" s="19"/>
      <c r="Y597" s="19"/>
      <c r="Z597" s="19"/>
    </row>
    <row r="598" ht="15.75" customHeight="1">
      <c r="A598" s="19" t="s">
        <v>210</v>
      </c>
      <c r="B598" s="19" t="s">
        <v>11</v>
      </c>
      <c r="C598" s="19" t="s">
        <v>211</v>
      </c>
      <c r="D598" s="19" t="s">
        <v>13</v>
      </c>
      <c r="E598" s="19" t="s">
        <v>14</v>
      </c>
      <c r="F598" s="20">
        <v>1.065188229E7</v>
      </c>
      <c r="G598" s="20">
        <v>1127374.67</v>
      </c>
      <c r="H598" s="46">
        <v>0.0</v>
      </c>
      <c r="I598" s="47" t="str">
        <f t="shared" si="4"/>
        <v>#REF!</v>
      </c>
      <c r="J598" s="47" t="str">
        <f t="shared" si="5"/>
        <v>#REF!</v>
      </c>
      <c r="K598" s="47" t="str">
        <f t="shared" si="6"/>
        <v>#REF!</v>
      </c>
      <c r="L598" s="47" t="str">
        <f t="shared" si="7"/>
        <v>#REF!</v>
      </c>
      <c r="M598" s="49" t="str">
        <f t="shared" si="8"/>
        <v>#REF!</v>
      </c>
      <c r="N598" s="49" t="str">
        <f t="shared" si="9"/>
        <v>#REF!</v>
      </c>
      <c r="O598" s="49" t="str">
        <f t="shared" si="10"/>
        <v>#REF!</v>
      </c>
      <c r="P598" s="51" t="str">
        <f t="shared" si="17"/>
        <v>#REF!</v>
      </c>
      <c r="Q598" s="51" t="str">
        <f t="shared" si="11"/>
        <v>#REF!</v>
      </c>
      <c r="R598" s="51" t="str">
        <f t="shared" si="12"/>
        <v>#REF!</v>
      </c>
      <c r="S598" s="51" t="str">
        <f t="shared" si="13"/>
        <v>#REF!</v>
      </c>
      <c r="T598" s="19"/>
      <c r="U598" s="19"/>
      <c r="V598" s="19"/>
      <c r="W598" s="19"/>
      <c r="X598" s="19"/>
      <c r="Y598" s="19"/>
      <c r="Z598" s="19"/>
    </row>
    <row r="599" ht="15.75" customHeight="1">
      <c r="A599" s="19" t="s">
        <v>210</v>
      </c>
      <c r="B599" s="19" t="s">
        <v>11</v>
      </c>
      <c r="C599" s="19" t="s">
        <v>211</v>
      </c>
      <c r="D599" s="19" t="s">
        <v>15</v>
      </c>
      <c r="E599" s="19" t="s">
        <v>16</v>
      </c>
      <c r="F599" s="20">
        <v>2.340164949E7</v>
      </c>
      <c r="G599" s="20">
        <v>2476785.44</v>
      </c>
      <c r="H599" s="46">
        <v>0.0</v>
      </c>
      <c r="I599" s="47" t="str">
        <f t="shared" si="4"/>
        <v>#REF!</v>
      </c>
      <c r="J599" s="47" t="str">
        <f t="shared" si="5"/>
        <v>#REF!</v>
      </c>
      <c r="K599" s="47" t="str">
        <f t="shared" si="6"/>
        <v>#REF!</v>
      </c>
      <c r="L599" s="47" t="str">
        <f t="shared" si="7"/>
        <v>#REF!</v>
      </c>
      <c r="M599" s="49" t="str">
        <f t="shared" si="8"/>
        <v>#REF!</v>
      </c>
      <c r="N599" s="49" t="str">
        <f t="shared" si="9"/>
        <v>#REF!</v>
      </c>
      <c r="O599" s="49" t="str">
        <f t="shared" si="10"/>
        <v>#REF!</v>
      </c>
      <c r="P599" s="51" t="str">
        <f t="shared" si="17"/>
        <v>#REF!</v>
      </c>
      <c r="Q599" s="51" t="str">
        <f t="shared" si="11"/>
        <v>#REF!</v>
      </c>
      <c r="R599" s="51" t="str">
        <f t="shared" si="12"/>
        <v>#REF!</v>
      </c>
      <c r="S599" s="51" t="str">
        <f t="shared" si="13"/>
        <v>#REF!</v>
      </c>
      <c r="T599" s="19"/>
      <c r="U599" s="19"/>
      <c r="V599" s="19"/>
      <c r="W599" s="19"/>
      <c r="X599" s="19"/>
      <c r="Y599" s="19"/>
      <c r="Z599" s="19"/>
    </row>
    <row r="600" ht="15.75" customHeight="1">
      <c r="A600" s="19" t="s">
        <v>210</v>
      </c>
      <c r="B600" s="19" t="s">
        <v>11</v>
      </c>
      <c r="C600" s="19" t="s">
        <v>211</v>
      </c>
      <c r="D600" s="19" t="s">
        <v>17</v>
      </c>
      <c r="E600" s="19" t="s">
        <v>18</v>
      </c>
      <c r="F600" s="20">
        <v>875400.21</v>
      </c>
      <c r="G600" s="20">
        <v>92650.67</v>
      </c>
      <c r="H600" s="46">
        <v>0.0</v>
      </c>
      <c r="I600" s="47" t="str">
        <f t="shared" si="4"/>
        <v>#REF!</v>
      </c>
      <c r="J600" s="47" t="str">
        <f t="shared" si="5"/>
        <v>#REF!</v>
      </c>
      <c r="K600" s="47" t="str">
        <f t="shared" si="6"/>
        <v>#REF!</v>
      </c>
      <c r="L600" s="47" t="str">
        <f t="shared" si="7"/>
        <v>#REF!</v>
      </c>
      <c r="M600" s="49" t="str">
        <f t="shared" si="8"/>
        <v>#REF!</v>
      </c>
      <c r="N600" s="49" t="str">
        <f t="shared" si="9"/>
        <v>#REF!</v>
      </c>
      <c r="O600" s="49" t="str">
        <f t="shared" si="10"/>
        <v>#REF!</v>
      </c>
      <c r="P600" s="51" t="str">
        <f t="shared" si="17"/>
        <v>#REF!</v>
      </c>
      <c r="Q600" s="51" t="str">
        <f t="shared" si="11"/>
        <v>#REF!</v>
      </c>
      <c r="R600" s="51" t="str">
        <f t="shared" si="12"/>
        <v>#REF!</v>
      </c>
      <c r="S600" s="51" t="str">
        <f t="shared" si="13"/>
        <v>#REF!</v>
      </c>
      <c r="T600" s="19"/>
      <c r="U600" s="19"/>
      <c r="V600" s="19"/>
      <c r="W600" s="19"/>
      <c r="X600" s="19"/>
      <c r="Y600" s="19"/>
      <c r="Z600" s="19"/>
    </row>
    <row r="601" ht="15.75" customHeight="1">
      <c r="A601" s="19" t="s">
        <v>210</v>
      </c>
      <c r="B601" s="19" t="s">
        <v>11</v>
      </c>
      <c r="C601" s="19" t="s">
        <v>211</v>
      </c>
      <c r="D601" s="19" t="s">
        <v>19</v>
      </c>
      <c r="E601" s="19" t="s">
        <v>20</v>
      </c>
      <c r="F601" s="20">
        <v>22036.99</v>
      </c>
      <c r="G601" s="20">
        <v>2332.35</v>
      </c>
      <c r="H601" s="46">
        <v>0.0</v>
      </c>
      <c r="I601" s="47" t="str">
        <f t="shared" si="4"/>
        <v>#REF!</v>
      </c>
      <c r="J601" s="47" t="str">
        <f t="shared" si="5"/>
        <v>#REF!</v>
      </c>
      <c r="K601" s="47" t="str">
        <f t="shared" si="6"/>
        <v>#REF!</v>
      </c>
      <c r="L601" s="47" t="str">
        <f t="shared" si="7"/>
        <v>#REF!</v>
      </c>
      <c r="M601" s="49" t="str">
        <f t="shared" si="8"/>
        <v>#REF!</v>
      </c>
      <c r="N601" s="49" t="str">
        <f t="shared" si="9"/>
        <v>#REF!</v>
      </c>
      <c r="O601" s="49" t="str">
        <f t="shared" si="10"/>
        <v>#REF!</v>
      </c>
      <c r="P601" s="51" t="str">
        <f t="shared" si="17"/>
        <v>#REF!</v>
      </c>
      <c r="Q601" s="51" t="str">
        <f t="shared" si="11"/>
        <v>#REF!</v>
      </c>
      <c r="R601" s="51" t="str">
        <f t="shared" si="12"/>
        <v>#REF!</v>
      </c>
      <c r="S601" s="51" t="str">
        <f t="shared" si="13"/>
        <v>#REF!</v>
      </c>
      <c r="T601" s="19"/>
      <c r="U601" s="19"/>
      <c r="V601" s="19"/>
      <c r="W601" s="19"/>
      <c r="X601" s="19"/>
      <c r="Y601" s="19"/>
      <c r="Z601" s="19"/>
    </row>
    <row r="602" ht="15.75" customHeight="1">
      <c r="A602" s="19" t="s">
        <v>210</v>
      </c>
      <c r="B602" s="19" t="s">
        <v>11</v>
      </c>
      <c r="C602" s="19" t="s">
        <v>211</v>
      </c>
      <c r="D602" s="19" t="s">
        <v>21</v>
      </c>
      <c r="E602" s="19" t="s">
        <v>22</v>
      </c>
      <c r="F602" s="20">
        <v>106745.57</v>
      </c>
      <c r="G602" s="20">
        <v>11297.75</v>
      </c>
      <c r="H602" s="46">
        <v>0.0</v>
      </c>
      <c r="I602" s="47" t="str">
        <f t="shared" si="4"/>
        <v>#REF!</v>
      </c>
      <c r="J602" s="47" t="str">
        <f t="shared" si="5"/>
        <v>#REF!</v>
      </c>
      <c r="K602" s="47" t="str">
        <f t="shared" si="6"/>
        <v>#REF!</v>
      </c>
      <c r="L602" s="47" t="str">
        <f t="shared" si="7"/>
        <v>#REF!</v>
      </c>
      <c r="M602" s="49" t="str">
        <f t="shared" si="8"/>
        <v>#REF!</v>
      </c>
      <c r="N602" s="49" t="str">
        <f t="shared" si="9"/>
        <v>#REF!</v>
      </c>
      <c r="O602" s="49" t="str">
        <f t="shared" si="10"/>
        <v>#REF!</v>
      </c>
      <c r="P602" s="51" t="str">
        <f t="shared" si="17"/>
        <v>#REF!</v>
      </c>
      <c r="Q602" s="51" t="str">
        <f t="shared" si="11"/>
        <v>#REF!</v>
      </c>
      <c r="R602" s="51" t="str">
        <f t="shared" si="12"/>
        <v>#REF!</v>
      </c>
      <c r="S602" s="51" t="str">
        <f t="shared" si="13"/>
        <v>#REF!</v>
      </c>
      <c r="T602" s="19"/>
      <c r="U602" s="19"/>
      <c r="V602" s="19"/>
      <c r="W602" s="19"/>
      <c r="X602" s="19"/>
      <c r="Y602" s="19"/>
      <c r="Z602" s="19"/>
    </row>
    <row r="603" ht="15.75" customHeight="1">
      <c r="A603" s="19" t="s">
        <v>210</v>
      </c>
      <c r="B603" s="19" t="s">
        <v>11</v>
      </c>
      <c r="C603" s="19" t="s">
        <v>211</v>
      </c>
      <c r="D603" s="19" t="s">
        <v>39</v>
      </c>
      <c r="E603" s="19" t="s">
        <v>40</v>
      </c>
      <c r="F603" s="20">
        <v>2531774.45</v>
      </c>
      <c r="G603" s="20">
        <v>267958.12</v>
      </c>
      <c r="H603" s="46">
        <v>0.0</v>
      </c>
      <c r="I603" s="47" t="str">
        <f t="shared" si="4"/>
        <v>#REF!</v>
      </c>
      <c r="J603" s="47" t="str">
        <f t="shared" si="5"/>
        <v>#REF!</v>
      </c>
      <c r="K603" s="47" t="str">
        <f t="shared" si="6"/>
        <v>#REF!</v>
      </c>
      <c r="L603" s="47" t="str">
        <f t="shared" si="7"/>
        <v>#REF!</v>
      </c>
      <c r="M603" s="49" t="str">
        <f t="shared" si="8"/>
        <v>#REF!</v>
      </c>
      <c r="N603" s="49" t="str">
        <f t="shared" si="9"/>
        <v>#REF!</v>
      </c>
      <c r="O603" s="49" t="str">
        <f t="shared" si="10"/>
        <v>#REF!</v>
      </c>
      <c r="P603" s="51" t="str">
        <f t="shared" si="17"/>
        <v>#REF!</v>
      </c>
      <c r="Q603" s="51" t="str">
        <f t="shared" si="11"/>
        <v>#REF!</v>
      </c>
      <c r="R603" s="51" t="str">
        <f t="shared" si="12"/>
        <v>#REF!</v>
      </c>
      <c r="S603" s="51" t="str">
        <f t="shared" si="13"/>
        <v>#REF!</v>
      </c>
      <c r="T603" s="19"/>
      <c r="U603" s="19"/>
      <c r="V603" s="19"/>
      <c r="W603" s="19"/>
      <c r="X603" s="19"/>
      <c r="Y603" s="19"/>
      <c r="Z603" s="19"/>
    </row>
    <row r="604" ht="15.75" customHeight="1">
      <c r="A604" s="19" t="s">
        <v>212</v>
      </c>
      <c r="B604" s="19" t="s">
        <v>11</v>
      </c>
      <c r="C604" s="19" t="s">
        <v>329</v>
      </c>
      <c r="D604" s="19" t="s">
        <v>13</v>
      </c>
      <c r="E604" s="19" t="s">
        <v>14</v>
      </c>
      <c r="F604" s="20">
        <v>939051.11</v>
      </c>
      <c r="G604" s="20">
        <v>452631.68</v>
      </c>
      <c r="H604" s="46">
        <v>0.0</v>
      </c>
      <c r="I604" s="47" t="str">
        <f t="shared" si="4"/>
        <v>#REF!</v>
      </c>
      <c r="J604" s="47" t="str">
        <f t="shared" si="5"/>
        <v>#REF!</v>
      </c>
      <c r="K604" s="47" t="str">
        <f t="shared" si="6"/>
        <v>#REF!</v>
      </c>
      <c r="L604" s="47" t="str">
        <f t="shared" si="7"/>
        <v>#REF!</v>
      </c>
      <c r="M604" s="49" t="str">
        <f t="shared" si="8"/>
        <v>#REF!</v>
      </c>
      <c r="N604" s="49" t="str">
        <f t="shared" si="9"/>
        <v>#REF!</v>
      </c>
      <c r="O604" s="49" t="str">
        <f t="shared" si="10"/>
        <v>#REF!</v>
      </c>
      <c r="P604" s="51" t="str">
        <f t="shared" si="17"/>
        <v>#REF!</v>
      </c>
      <c r="Q604" s="51" t="str">
        <f t="shared" si="11"/>
        <v>#REF!</v>
      </c>
      <c r="R604" s="51" t="str">
        <f t="shared" si="12"/>
        <v>#REF!</v>
      </c>
      <c r="S604" s="51" t="str">
        <f t="shared" si="13"/>
        <v>#REF!</v>
      </c>
      <c r="T604" s="19"/>
      <c r="U604" s="19"/>
      <c r="V604" s="19"/>
      <c r="W604" s="19"/>
      <c r="X604" s="19"/>
      <c r="Y604" s="19"/>
      <c r="Z604" s="19"/>
    </row>
    <row r="605" ht="15.75" customHeight="1">
      <c r="A605" s="19" t="s">
        <v>212</v>
      </c>
      <c r="B605" s="19" t="s">
        <v>11</v>
      </c>
      <c r="C605" s="19" t="s">
        <v>329</v>
      </c>
      <c r="D605" s="19" t="s">
        <v>15</v>
      </c>
      <c r="E605" s="19" t="s">
        <v>16</v>
      </c>
      <c r="F605" s="20">
        <v>76955.3</v>
      </c>
      <c r="G605" s="20">
        <v>37093.2</v>
      </c>
      <c r="H605" s="46">
        <v>0.0</v>
      </c>
      <c r="I605" s="47" t="str">
        <f t="shared" si="4"/>
        <v>#REF!</v>
      </c>
      <c r="J605" s="47" t="str">
        <f t="shared" si="5"/>
        <v>#REF!</v>
      </c>
      <c r="K605" s="47" t="str">
        <f t="shared" si="6"/>
        <v>#REF!</v>
      </c>
      <c r="L605" s="47" t="str">
        <f t="shared" si="7"/>
        <v>#REF!</v>
      </c>
      <c r="M605" s="49" t="str">
        <f t="shared" si="8"/>
        <v>#REF!</v>
      </c>
      <c r="N605" s="49" t="str">
        <f t="shared" si="9"/>
        <v>#REF!</v>
      </c>
      <c r="O605" s="49" t="str">
        <f t="shared" si="10"/>
        <v>#REF!</v>
      </c>
      <c r="P605" s="51" t="str">
        <f t="shared" si="17"/>
        <v>#REF!</v>
      </c>
      <c r="Q605" s="51" t="str">
        <f t="shared" si="11"/>
        <v>#REF!</v>
      </c>
      <c r="R605" s="51" t="str">
        <f t="shared" si="12"/>
        <v>#REF!</v>
      </c>
      <c r="S605" s="51" t="str">
        <f t="shared" si="13"/>
        <v>#REF!</v>
      </c>
      <c r="T605" s="19"/>
      <c r="U605" s="19"/>
      <c r="V605" s="19"/>
      <c r="W605" s="19"/>
      <c r="X605" s="19"/>
      <c r="Y605" s="19"/>
      <c r="Z605" s="19"/>
    </row>
    <row r="606" ht="15.75" customHeight="1">
      <c r="A606" s="19" t="s">
        <v>212</v>
      </c>
      <c r="B606" s="19" t="s">
        <v>11</v>
      </c>
      <c r="C606" s="19" t="s">
        <v>329</v>
      </c>
      <c r="D606" s="19" t="s">
        <v>17</v>
      </c>
      <c r="E606" s="19" t="s">
        <v>18</v>
      </c>
      <c r="F606" s="20">
        <v>29879.53</v>
      </c>
      <c r="G606" s="20">
        <v>14402.22</v>
      </c>
      <c r="H606" s="46">
        <v>0.0</v>
      </c>
      <c r="I606" s="47" t="str">
        <f t="shared" si="4"/>
        <v>#REF!</v>
      </c>
      <c r="J606" s="47" t="str">
        <f t="shared" si="5"/>
        <v>#REF!</v>
      </c>
      <c r="K606" s="47" t="str">
        <f t="shared" si="6"/>
        <v>#REF!</v>
      </c>
      <c r="L606" s="47" t="str">
        <f t="shared" si="7"/>
        <v>#REF!</v>
      </c>
      <c r="M606" s="49" t="str">
        <f t="shared" si="8"/>
        <v>#REF!</v>
      </c>
      <c r="N606" s="49" t="str">
        <f t="shared" si="9"/>
        <v>#REF!</v>
      </c>
      <c r="O606" s="49" t="str">
        <f t="shared" si="10"/>
        <v>#REF!</v>
      </c>
      <c r="P606" s="51" t="str">
        <f t="shared" si="17"/>
        <v>#REF!</v>
      </c>
      <c r="Q606" s="51" t="str">
        <f t="shared" si="11"/>
        <v>#REF!</v>
      </c>
      <c r="R606" s="51" t="str">
        <f t="shared" si="12"/>
        <v>#REF!</v>
      </c>
      <c r="S606" s="51" t="str">
        <f t="shared" si="13"/>
        <v>#REF!</v>
      </c>
      <c r="T606" s="19"/>
      <c r="U606" s="19"/>
      <c r="V606" s="19"/>
      <c r="W606" s="19"/>
      <c r="X606" s="19"/>
      <c r="Y606" s="19"/>
      <c r="Z606" s="19"/>
    </row>
    <row r="607" ht="15.75" customHeight="1">
      <c r="A607" s="19" t="s">
        <v>212</v>
      </c>
      <c r="B607" s="19" t="s">
        <v>11</v>
      </c>
      <c r="C607" s="19" t="s">
        <v>329</v>
      </c>
      <c r="D607" s="19" t="s">
        <v>19</v>
      </c>
      <c r="E607" s="19" t="s">
        <v>20</v>
      </c>
      <c r="F607" s="20">
        <v>0.0</v>
      </c>
      <c r="G607" s="20">
        <v>0.0</v>
      </c>
      <c r="H607" s="46">
        <v>0.0</v>
      </c>
      <c r="I607" s="47" t="str">
        <f t="shared" si="4"/>
        <v>#REF!</v>
      </c>
      <c r="J607" s="47" t="str">
        <f t="shared" si="5"/>
        <v>#REF!</v>
      </c>
      <c r="K607" s="47" t="str">
        <f t="shared" si="6"/>
        <v>#REF!</v>
      </c>
      <c r="L607" s="47" t="str">
        <f t="shared" si="7"/>
        <v>#REF!</v>
      </c>
      <c r="M607" s="49" t="str">
        <f t="shared" si="8"/>
        <v>#REF!</v>
      </c>
      <c r="N607" s="49" t="str">
        <f t="shared" si="9"/>
        <v>#REF!</v>
      </c>
      <c r="O607" s="49" t="str">
        <f t="shared" si="10"/>
        <v>#REF!</v>
      </c>
      <c r="P607" s="51" t="str">
        <f t="shared" si="17"/>
        <v>#REF!</v>
      </c>
      <c r="Q607" s="51" t="str">
        <f t="shared" si="11"/>
        <v>#REF!</v>
      </c>
      <c r="R607" s="51" t="str">
        <f t="shared" si="12"/>
        <v>#REF!</v>
      </c>
      <c r="S607" s="51" t="str">
        <f t="shared" si="13"/>
        <v>#REF!</v>
      </c>
      <c r="T607" s="19"/>
      <c r="U607" s="19"/>
      <c r="V607" s="19"/>
      <c r="W607" s="19"/>
      <c r="X607" s="19"/>
      <c r="Y607" s="19"/>
      <c r="Z607" s="19"/>
    </row>
    <row r="608" ht="15.75" customHeight="1">
      <c r="A608" s="19" t="s">
        <v>212</v>
      </c>
      <c r="B608" s="19" t="s">
        <v>11</v>
      </c>
      <c r="C608" s="19" t="s">
        <v>329</v>
      </c>
      <c r="D608" s="19" t="s">
        <v>21</v>
      </c>
      <c r="E608" s="19" t="s">
        <v>22</v>
      </c>
      <c r="F608" s="20">
        <v>7539.06</v>
      </c>
      <c r="G608" s="20">
        <v>3633.9</v>
      </c>
      <c r="H608" s="46">
        <v>0.0</v>
      </c>
      <c r="I608" s="47" t="str">
        <f t="shared" si="4"/>
        <v>#REF!</v>
      </c>
      <c r="J608" s="47" t="str">
        <f t="shared" si="5"/>
        <v>#REF!</v>
      </c>
      <c r="K608" s="47" t="str">
        <f t="shared" si="6"/>
        <v>#REF!</v>
      </c>
      <c r="L608" s="47" t="str">
        <f t="shared" si="7"/>
        <v>#REF!</v>
      </c>
      <c r="M608" s="49" t="str">
        <f t="shared" si="8"/>
        <v>#REF!</v>
      </c>
      <c r="N608" s="49" t="str">
        <f t="shared" si="9"/>
        <v>#REF!</v>
      </c>
      <c r="O608" s="49" t="str">
        <f t="shared" si="10"/>
        <v>#REF!</v>
      </c>
      <c r="P608" s="51" t="str">
        <f t="shared" si="17"/>
        <v>#REF!</v>
      </c>
      <c r="Q608" s="51" t="str">
        <f t="shared" si="11"/>
        <v>#REF!</v>
      </c>
      <c r="R608" s="51" t="str">
        <f t="shared" si="12"/>
        <v>#REF!</v>
      </c>
      <c r="S608" s="51" t="str">
        <f t="shared" si="13"/>
        <v>#REF!</v>
      </c>
      <c r="T608" s="19"/>
      <c r="U608" s="19"/>
      <c r="V608" s="19"/>
      <c r="W608" s="19"/>
      <c r="X608" s="19"/>
      <c r="Y608" s="19"/>
      <c r="Z608" s="19"/>
    </row>
    <row r="609" ht="15.75" customHeight="1">
      <c r="A609" s="19" t="s">
        <v>214</v>
      </c>
      <c r="B609" s="19" t="s">
        <v>11</v>
      </c>
      <c r="C609" s="19" t="s">
        <v>215</v>
      </c>
      <c r="D609" s="19" t="s">
        <v>13</v>
      </c>
      <c r="E609" s="19" t="s">
        <v>14</v>
      </c>
      <c r="F609" s="20">
        <v>4.408891533E7</v>
      </c>
      <c r="G609" s="20">
        <v>3824996.9</v>
      </c>
      <c r="H609" s="46">
        <v>0.0</v>
      </c>
      <c r="I609" s="47" t="str">
        <f t="shared" si="4"/>
        <v>#REF!</v>
      </c>
      <c r="J609" s="47" t="str">
        <f t="shared" si="5"/>
        <v>#REF!</v>
      </c>
      <c r="K609" s="47" t="str">
        <f t="shared" si="6"/>
        <v>#REF!</v>
      </c>
      <c r="L609" s="47" t="str">
        <f t="shared" si="7"/>
        <v>#REF!</v>
      </c>
      <c r="M609" s="49" t="str">
        <f t="shared" si="8"/>
        <v>#REF!</v>
      </c>
      <c r="N609" s="49" t="str">
        <f t="shared" si="9"/>
        <v>#REF!</v>
      </c>
      <c r="O609" s="49" t="str">
        <f t="shared" si="10"/>
        <v>#REF!</v>
      </c>
      <c r="P609" s="51" t="str">
        <f t="shared" si="17"/>
        <v>#REF!</v>
      </c>
      <c r="Q609" s="51" t="str">
        <f t="shared" si="11"/>
        <v>#REF!</v>
      </c>
      <c r="R609" s="51" t="str">
        <f t="shared" si="12"/>
        <v>#REF!</v>
      </c>
      <c r="S609" s="51" t="str">
        <f t="shared" si="13"/>
        <v>#REF!</v>
      </c>
      <c r="T609" s="19"/>
      <c r="U609" s="19"/>
      <c r="V609" s="19"/>
      <c r="W609" s="19"/>
      <c r="X609" s="19"/>
      <c r="Y609" s="19"/>
      <c r="Z609" s="19"/>
    </row>
    <row r="610" ht="15.75" customHeight="1">
      <c r="A610" s="19" t="s">
        <v>214</v>
      </c>
      <c r="B610" s="19" t="s">
        <v>11</v>
      </c>
      <c r="C610" s="19" t="s">
        <v>215</v>
      </c>
      <c r="D610" s="19" t="s">
        <v>15</v>
      </c>
      <c r="E610" s="19" t="s">
        <v>16</v>
      </c>
      <c r="F610" s="20">
        <v>7473.78</v>
      </c>
      <c r="G610" s="20">
        <v>648.4</v>
      </c>
      <c r="H610" s="46">
        <v>0.0</v>
      </c>
      <c r="I610" s="47" t="str">
        <f t="shared" si="4"/>
        <v>#REF!</v>
      </c>
      <c r="J610" s="47" t="str">
        <f t="shared" si="5"/>
        <v>#REF!</v>
      </c>
      <c r="K610" s="47" t="str">
        <f t="shared" si="6"/>
        <v>#REF!</v>
      </c>
      <c r="L610" s="47" t="str">
        <f t="shared" si="7"/>
        <v>#REF!</v>
      </c>
      <c r="M610" s="49" t="str">
        <f t="shared" si="8"/>
        <v>#REF!</v>
      </c>
      <c r="N610" s="49" t="str">
        <f t="shared" si="9"/>
        <v>#REF!</v>
      </c>
      <c r="O610" s="49" t="str">
        <f t="shared" si="10"/>
        <v>#REF!</v>
      </c>
      <c r="P610" s="51" t="str">
        <f t="shared" si="17"/>
        <v>#REF!</v>
      </c>
      <c r="Q610" s="51" t="str">
        <f t="shared" si="11"/>
        <v>#REF!</v>
      </c>
      <c r="R610" s="51" t="str">
        <f t="shared" si="12"/>
        <v>#REF!</v>
      </c>
      <c r="S610" s="51" t="str">
        <f t="shared" si="13"/>
        <v>#REF!</v>
      </c>
      <c r="T610" s="19"/>
      <c r="U610" s="19"/>
      <c r="V610" s="19"/>
      <c r="W610" s="19"/>
      <c r="X610" s="19"/>
      <c r="Y610" s="19"/>
      <c r="Z610" s="19"/>
    </row>
    <row r="611" ht="15.75" customHeight="1">
      <c r="A611" s="19" t="s">
        <v>214</v>
      </c>
      <c r="B611" s="19" t="s">
        <v>11</v>
      </c>
      <c r="C611" s="19" t="s">
        <v>215</v>
      </c>
      <c r="D611" s="19" t="s">
        <v>56</v>
      </c>
      <c r="E611" s="19" t="s">
        <v>57</v>
      </c>
      <c r="F611" s="20">
        <v>4013113.79</v>
      </c>
      <c r="G611" s="20">
        <v>348163.43</v>
      </c>
      <c r="H611" s="46">
        <v>0.0</v>
      </c>
      <c r="I611" s="47" t="str">
        <f t="shared" si="4"/>
        <v>#REF!</v>
      </c>
      <c r="J611" s="47" t="str">
        <f t="shared" si="5"/>
        <v>#REF!</v>
      </c>
      <c r="K611" s="47" t="str">
        <f t="shared" si="6"/>
        <v>#REF!</v>
      </c>
      <c r="L611" s="47" t="str">
        <f t="shared" si="7"/>
        <v>#REF!</v>
      </c>
      <c r="M611" s="49" t="str">
        <f t="shared" si="8"/>
        <v>#REF!</v>
      </c>
      <c r="N611" s="49" t="str">
        <f t="shared" si="9"/>
        <v>#REF!</v>
      </c>
      <c r="O611" s="49" t="str">
        <f t="shared" si="10"/>
        <v>#REF!</v>
      </c>
      <c r="P611" s="51" t="str">
        <f t="shared" si="17"/>
        <v>#REF!</v>
      </c>
      <c r="Q611" s="51" t="str">
        <f t="shared" si="11"/>
        <v>#REF!</v>
      </c>
      <c r="R611" s="51" t="str">
        <f t="shared" si="12"/>
        <v>#REF!</v>
      </c>
      <c r="S611" s="51" t="str">
        <f t="shared" si="13"/>
        <v>#REF!</v>
      </c>
      <c r="T611" s="19"/>
      <c r="U611" s="19"/>
      <c r="V611" s="19"/>
      <c r="W611" s="19"/>
      <c r="X611" s="19"/>
      <c r="Y611" s="19"/>
      <c r="Z611" s="19"/>
    </row>
    <row r="612" ht="15.75" customHeight="1">
      <c r="A612" s="19" t="s">
        <v>214</v>
      </c>
      <c r="B612" s="19" t="s">
        <v>11</v>
      </c>
      <c r="C612" s="19" t="s">
        <v>215</v>
      </c>
      <c r="D612" s="19" t="s">
        <v>17</v>
      </c>
      <c r="E612" s="19" t="s">
        <v>18</v>
      </c>
      <c r="F612" s="20">
        <v>127931.24</v>
      </c>
      <c r="G612" s="20">
        <v>11098.86</v>
      </c>
      <c r="H612" s="46">
        <v>0.0</v>
      </c>
      <c r="I612" s="47" t="str">
        <f t="shared" si="4"/>
        <v>#REF!</v>
      </c>
      <c r="J612" s="47" t="str">
        <f t="shared" si="5"/>
        <v>#REF!</v>
      </c>
      <c r="K612" s="47" t="str">
        <f t="shared" si="6"/>
        <v>#REF!</v>
      </c>
      <c r="L612" s="47" t="str">
        <f t="shared" si="7"/>
        <v>#REF!</v>
      </c>
      <c r="M612" s="49" t="str">
        <f t="shared" si="8"/>
        <v>#REF!</v>
      </c>
      <c r="N612" s="49" t="str">
        <f t="shared" si="9"/>
        <v>#REF!</v>
      </c>
      <c r="O612" s="49" t="str">
        <f t="shared" si="10"/>
        <v>#REF!</v>
      </c>
      <c r="P612" s="51" t="str">
        <f t="shared" si="17"/>
        <v>#REF!</v>
      </c>
      <c r="Q612" s="51" t="str">
        <f t="shared" si="11"/>
        <v>#REF!</v>
      </c>
      <c r="R612" s="51" t="str">
        <f t="shared" si="12"/>
        <v>#REF!</v>
      </c>
      <c r="S612" s="51" t="str">
        <f t="shared" si="13"/>
        <v>#REF!</v>
      </c>
      <c r="T612" s="19"/>
      <c r="U612" s="19"/>
      <c r="V612" s="19"/>
      <c r="W612" s="19"/>
      <c r="X612" s="19"/>
      <c r="Y612" s="19"/>
      <c r="Z612" s="19"/>
    </row>
    <row r="613" ht="15.75" customHeight="1">
      <c r="A613" s="19" t="s">
        <v>214</v>
      </c>
      <c r="B613" s="19" t="s">
        <v>11</v>
      </c>
      <c r="C613" s="19" t="s">
        <v>215</v>
      </c>
      <c r="D613" s="19" t="s">
        <v>19</v>
      </c>
      <c r="E613" s="19" t="s">
        <v>20</v>
      </c>
      <c r="F613" s="20">
        <v>207265.1</v>
      </c>
      <c r="G613" s="20">
        <v>17981.58</v>
      </c>
      <c r="H613" s="46">
        <v>0.0</v>
      </c>
      <c r="I613" s="47" t="str">
        <f t="shared" si="4"/>
        <v>#REF!</v>
      </c>
      <c r="J613" s="47" t="str">
        <f t="shared" si="5"/>
        <v>#REF!</v>
      </c>
      <c r="K613" s="47" t="str">
        <f t="shared" si="6"/>
        <v>#REF!</v>
      </c>
      <c r="L613" s="47" t="str">
        <f t="shared" si="7"/>
        <v>#REF!</v>
      </c>
      <c r="M613" s="49" t="str">
        <f t="shared" si="8"/>
        <v>#REF!</v>
      </c>
      <c r="N613" s="49" t="str">
        <f t="shared" si="9"/>
        <v>#REF!</v>
      </c>
      <c r="O613" s="49" t="str">
        <f t="shared" si="10"/>
        <v>#REF!</v>
      </c>
      <c r="P613" s="51" t="str">
        <f t="shared" si="17"/>
        <v>#REF!</v>
      </c>
      <c r="Q613" s="51" t="str">
        <f t="shared" si="11"/>
        <v>#REF!</v>
      </c>
      <c r="R613" s="51" t="str">
        <f t="shared" si="12"/>
        <v>#REF!</v>
      </c>
      <c r="S613" s="51" t="str">
        <f t="shared" si="13"/>
        <v>#REF!</v>
      </c>
      <c r="T613" s="19"/>
      <c r="U613" s="19"/>
      <c r="V613" s="19"/>
      <c r="W613" s="19"/>
      <c r="X613" s="19"/>
      <c r="Y613" s="19"/>
      <c r="Z613" s="19"/>
    </row>
    <row r="614" ht="15.75" customHeight="1">
      <c r="A614" s="19" t="s">
        <v>214</v>
      </c>
      <c r="B614" s="19" t="s">
        <v>11</v>
      </c>
      <c r="C614" s="19" t="s">
        <v>215</v>
      </c>
      <c r="D614" s="19" t="s">
        <v>47</v>
      </c>
      <c r="E614" s="19" t="s">
        <v>48</v>
      </c>
      <c r="F614" s="20">
        <v>0.0</v>
      </c>
      <c r="G614" s="20">
        <v>0.0</v>
      </c>
      <c r="H614" s="46">
        <v>0.0</v>
      </c>
      <c r="I614" s="47" t="str">
        <f t="shared" si="4"/>
        <v>#REF!</v>
      </c>
      <c r="J614" s="47" t="str">
        <f t="shared" si="5"/>
        <v>#REF!</v>
      </c>
      <c r="K614" s="47" t="str">
        <f t="shared" si="6"/>
        <v>#REF!</v>
      </c>
      <c r="L614" s="47" t="str">
        <f t="shared" si="7"/>
        <v>#REF!</v>
      </c>
      <c r="M614" s="49" t="str">
        <f t="shared" si="8"/>
        <v>#REF!</v>
      </c>
      <c r="N614" s="49" t="str">
        <f t="shared" si="9"/>
        <v>#REF!</v>
      </c>
      <c r="O614" s="49" t="str">
        <f t="shared" si="10"/>
        <v>#REF!</v>
      </c>
      <c r="P614" s="51" t="str">
        <f t="shared" si="17"/>
        <v>#REF!</v>
      </c>
      <c r="Q614" s="51" t="str">
        <f t="shared" si="11"/>
        <v>#REF!</v>
      </c>
      <c r="R614" s="51" t="str">
        <f t="shared" si="12"/>
        <v>#REF!</v>
      </c>
      <c r="S614" s="51" t="str">
        <f t="shared" si="13"/>
        <v>#REF!</v>
      </c>
      <c r="T614" s="19"/>
      <c r="U614" s="19"/>
      <c r="V614" s="19"/>
      <c r="W614" s="19"/>
      <c r="X614" s="19"/>
      <c r="Y614" s="19"/>
      <c r="Z614" s="19"/>
    </row>
    <row r="615" ht="15.75" customHeight="1">
      <c r="A615" s="19" t="s">
        <v>214</v>
      </c>
      <c r="B615" s="19" t="s">
        <v>11</v>
      </c>
      <c r="C615" s="19" t="s">
        <v>215</v>
      </c>
      <c r="D615" s="19" t="s">
        <v>21</v>
      </c>
      <c r="E615" s="19" t="s">
        <v>22</v>
      </c>
      <c r="F615" s="20">
        <v>13953.33</v>
      </c>
      <c r="G615" s="20">
        <v>1210.54</v>
      </c>
      <c r="H615" s="46">
        <v>0.0</v>
      </c>
      <c r="I615" s="47" t="str">
        <f t="shared" si="4"/>
        <v>#REF!</v>
      </c>
      <c r="J615" s="47" t="str">
        <f t="shared" si="5"/>
        <v>#REF!</v>
      </c>
      <c r="K615" s="47" t="str">
        <f t="shared" si="6"/>
        <v>#REF!</v>
      </c>
      <c r="L615" s="47" t="str">
        <f t="shared" si="7"/>
        <v>#REF!</v>
      </c>
      <c r="M615" s="49" t="str">
        <f t="shared" si="8"/>
        <v>#REF!</v>
      </c>
      <c r="N615" s="49" t="str">
        <f t="shared" si="9"/>
        <v>#REF!</v>
      </c>
      <c r="O615" s="49" t="str">
        <f t="shared" si="10"/>
        <v>#REF!</v>
      </c>
      <c r="P615" s="51" t="str">
        <f t="shared" si="17"/>
        <v>#REF!</v>
      </c>
      <c r="Q615" s="51" t="str">
        <f t="shared" si="11"/>
        <v>#REF!</v>
      </c>
      <c r="R615" s="51" t="str">
        <f t="shared" si="12"/>
        <v>#REF!</v>
      </c>
      <c r="S615" s="51" t="str">
        <f t="shared" si="13"/>
        <v>#REF!</v>
      </c>
      <c r="T615" s="19"/>
      <c r="U615" s="19"/>
      <c r="V615" s="19"/>
      <c r="W615" s="19"/>
      <c r="X615" s="19"/>
      <c r="Y615" s="19"/>
      <c r="Z615" s="19"/>
    </row>
    <row r="616" ht="15.75" customHeight="1">
      <c r="A616" s="19" t="s">
        <v>214</v>
      </c>
      <c r="B616" s="19" t="s">
        <v>11</v>
      </c>
      <c r="C616" s="19" t="s">
        <v>215</v>
      </c>
      <c r="D616" s="19" t="s">
        <v>58</v>
      </c>
      <c r="E616" s="19" t="s">
        <v>59</v>
      </c>
      <c r="F616" s="20">
        <v>6881003.43</v>
      </c>
      <c r="G616" s="20">
        <v>596971.29</v>
      </c>
      <c r="H616" s="46">
        <v>0.0</v>
      </c>
      <c r="I616" s="47" t="str">
        <f t="shared" si="4"/>
        <v>#REF!</v>
      </c>
      <c r="J616" s="47" t="str">
        <f t="shared" si="5"/>
        <v>#REF!</v>
      </c>
      <c r="K616" s="47" t="str">
        <f t="shared" si="6"/>
        <v>#REF!</v>
      </c>
      <c r="L616" s="47" t="str">
        <f t="shared" si="7"/>
        <v>#REF!</v>
      </c>
      <c r="M616" s="49" t="str">
        <f t="shared" si="8"/>
        <v>#REF!</v>
      </c>
      <c r="N616" s="49" t="str">
        <f t="shared" si="9"/>
        <v>#REF!</v>
      </c>
      <c r="O616" s="49" t="str">
        <f t="shared" si="10"/>
        <v>#REF!</v>
      </c>
      <c r="P616" s="51" t="str">
        <f t="shared" si="17"/>
        <v>#REF!</v>
      </c>
      <c r="Q616" s="51" t="str">
        <f t="shared" si="11"/>
        <v>#REF!</v>
      </c>
      <c r="R616" s="51" t="str">
        <f t="shared" si="12"/>
        <v>#REF!</v>
      </c>
      <c r="S616" s="51" t="str">
        <f t="shared" si="13"/>
        <v>#REF!</v>
      </c>
      <c r="T616" s="19"/>
      <c r="U616" s="19"/>
      <c r="V616" s="19"/>
      <c r="W616" s="19"/>
      <c r="X616" s="19"/>
      <c r="Y616" s="19"/>
      <c r="Z616" s="19"/>
    </row>
    <row r="617" ht="15.75" customHeight="1">
      <c r="A617" s="19" t="s">
        <v>216</v>
      </c>
      <c r="B617" s="19" t="s">
        <v>11</v>
      </c>
      <c r="C617" s="19" t="s">
        <v>217</v>
      </c>
      <c r="D617" s="19" t="s">
        <v>13</v>
      </c>
      <c r="E617" s="19" t="s">
        <v>14</v>
      </c>
      <c r="F617" s="20">
        <v>1.995636823E7</v>
      </c>
      <c r="G617" s="20">
        <v>5074699.07</v>
      </c>
      <c r="H617" s="46">
        <v>0.0</v>
      </c>
      <c r="I617" s="47" t="str">
        <f t="shared" si="4"/>
        <v>#REF!</v>
      </c>
      <c r="J617" s="47" t="str">
        <f t="shared" si="5"/>
        <v>#REF!</v>
      </c>
      <c r="K617" s="47" t="str">
        <f t="shared" si="6"/>
        <v>#REF!</v>
      </c>
      <c r="L617" s="47" t="str">
        <f t="shared" si="7"/>
        <v>#REF!</v>
      </c>
      <c r="M617" s="49" t="str">
        <f t="shared" si="8"/>
        <v>#REF!</v>
      </c>
      <c r="N617" s="49" t="str">
        <f t="shared" si="9"/>
        <v>#REF!</v>
      </c>
      <c r="O617" s="49" t="str">
        <f t="shared" si="10"/>
        <v>#REF!</v>
      </c>
      <c r="P617" s="51" t="str">
        <f t="shared" si="17"/>
        <v>#REF!</v>
      </c>
      <c r="Q617" s="51" t="str">
        <f t="shared" si="11"/>
        <v>#REF!</v>
      </c>
      <c r="R617" s="51" t="str">
        <f t="shared" si="12"/>
        <v>#REF!</v>
      </c>
      <c r="S617" s="51" t="str">
        <f t="shared" si="13"/>
        <v>#REF!</v>
      </c>
      <c r="T617" s="19"/>
      <c r="U617" s="19"/>
      <c r="V617" s="19"/>
      <c r="W617" s="19"/>
      <c r="X617" s="19"/>
      <c r="Y617" s="19"/>
      <c r="Z617" s="19"/>
    </row>
    <row r="618" ht="15.75" customHeight="1">
      <c r="A618" s="19" t="s">
        <v>216</v>
      </c>
      <c r="B618" s="19" t="s">
        <v>11</v>
      </c>
      <c r="C618" s="19" t="s">
        <v>217</v>
      </c>
      <c r="D618" s="19" t="s">
        <v>15</v>
      </c>
      <c r="E618" s="19" t="s">
        <v>16</v>
      </c>
      <c r="F618" s="20">
        <v>288876.35</v>
      </c>
      <c r="G618" s="20">
        <v>73458.28</v>
      </c>
      <c r="H618" s="46">
        <v>0.0</v>
      </c>
      <c r="I618" s="47" t="str">
        <f t="shared" si="4"/>
        <v>#REF!</v>
      </c>
      <c r="J618" s="47" t="str">
        <f t="shared" si="5"/>
        <v>#REF!</v>
      </c>
      <c r="K618" s="47" t="str">
        <f t="shared" si="6"/>
        <v>#REF!</v>
      </c>
      <c r="L618" s="47" t="str">
        <f t="shared" si="7"/>
        <v>#REF!</v>
      </c>
      <c r="M618" s="49" t="str">
        <f t="shared" si="8"/>
        <v>#REF!</v>
      </c>
      <c r="N618" s="49" t="str">
        <f t="shared" si="9"/>
        <v>#REF!</v>
      </c>
      <c r="O618" s="49" t="str">
        <f t="shared" si="10"/>
        <v>#REF!</v>
      </c>
      <c r="P618" s="51" t="str">
        <f t="shared" si="17"/>
        <v>#REF!</v>
      </c>
      <c r="Q618" s="51" t="str">
        <f t="shared" si="11"/>
        <v>#REF!</v>
      </c>
      <c r="R618" s="51" t="str">
        <f t="shared" si="12"/>
        <v>#REF!</v>
      </c>
      <c r="S618" s="51" t="str">
        <f t="shared" si="13"/>
        <v>#REF!</v>
      </c>
      <c r="T618" s="19"/>
      <c r="U618" s="19"/>
      <c r="V618" s="19"/>
      <c r="W618" s="19"/>
      <c r="X618" s="19"/>
      <c r="Y618" s="19"/>
      <c r="Z618" s="19"/>
    </row>
    <row r="619" ht="15.75" customHeight="1">
      <c r="A619" s="19" t="s">
        <v>216</v>
      </c>
      <c r="B619" s="19" t="s">
        <v>11</v>
      </c>
      <c r="C619" s="19" t="s">
        <v>217</v>
      </c>
      <c r="D619" s="19" t="s">
        <v>17</v>
      </c>
      <c r="E619" s="19" t="s">
        <v>18</v>
      </c>
      <c r="F619" s="20">
        <v>311718.93</v>
      </c>
      <c r="G619" s="20">
        <v>79266.91</v>
      </c>
      <c r="H619" s="46">
        <v>0.0</v>
      </c>
      <c r="I619" s="47" t="str">
        <f t="shared" si="4"/>
        <v>#REF!</v>
      </c>
      <c r="J619" s="47" t="str">
        <f t="shared" si="5"/>
        <v>#REF!</v>
      </c>
      <c r="K619" s="47" t="str">
        <f t="shared" si="6"/>
        <v>#REF!</v>
      </c>
      <c r="L619" s="47" t="str">
        <f t="shared" si="7"/>
        <v>#REF!</v>
      </c>
      <c r="M619" s="49" t="str">
        <f t="shared" si="8"/>
        <v>#REF!</v>
      </c>
      <c r="N619" s="49" t="str">
        <f t="shared" si="9"/>
        <v>#REF!</v>
      </c>
      <c r="O619" s="49" t="str">
        <f t="shared" si="10"/>
        <v>#REF!</v>
      </c>
      <c r="P619" s="51" t="str">
        <f t="shared" si="17"/>
        <v>#REF!</v>
      </c>
      <c r="Q619" s="51" t="str">
        <f t="shared" si="11"/>
        <v>#REF!</v>
      </c>
      <c r="R619" s="51" t="str">
        <f t="shared" si="12"/>
        <v>#REF!</v>
      </c>
      <c r="S619" s="51" t="str">
        <f t="shared" si="13"/>
        <v>#REF!</v>
      </c>
      <c r="T619" s="19"/>
      <c r="U619" s="19"/>
      <c r="V619" s="19"/>
      <c r="W619" s="19"/>
      <c r="X619" s="19"/>
      <c r="Y619" s="19"/>
      <c r="Z619" s="19"/>
    </row>
    <row r="620" ht="15.75" customHeight="1">
      <c r="A620" s="19" t="s">
        <v>216</v>
      </c>
      <c r="B620" s="19" t="s">
        <v>11</v>
      </c>
      <c r="C620" s="19" t="s">
        <v>217</v>
      </c>
      <c r="D620" s="19" t="s">
        <v>19</v>
      </c>
      <c r="E620" s="19" t="s">
        <v>20</v>
      </c>
      <c r="F620" s="20">
        <v>0.0</v>
      </c>
      <c r="G620" s="20">
        <v>0.0</v>
      </c>
      <c r="H620" s="46">
        <v>0.0</v>
      </c>
      <c r="I620" s="47" t="str">
        <f t="shared" si="4"/>
        <v>#REF!</v>
      </c>
      <c r="J620" s="47" t="str">
        <f t="shared" si="5"/>
        <v>#REF!</v>
      </c>
      <c r="K620" s="47" t="str">
        <f t="shared" si="6"/>
        <v>#REF!</v>
      </c>
      <c r="L620" s="47" t="str">
        <f t="shared" si="7"/>
        <v>#REF!</v>
      </c>
      <c r="M620" s="49" t="str">
        <f t="shared" si="8"/>
        <v>#REF!</v>
      </c>
      <c r="N620" s="49" t="str">
        <f t="shared" si="9"/>
        <v>#REF!</v>
      </c>
      <c r="O620" s="49" t="str">
        <f t="shared" si="10"/>
        <v>#REF!</v>
      </c>
      <c r="P620" s="51" t="str">
        <f t="shared" si="17"/>
        <v>#REF!</v>
      </c>
      <c r="Q620" s="51" t="str">
        <f t="shared" si="11"/>
        <v>#REF!</v>
      </c>
      <c r="R620" s="51" t="str">
        <f t="shared" si="12"/>
        <v>#REF!</v>
      </c>
      <c r="S620" s="51" t="str">
        <f t="shared" si="13"/>
        <v>#REF!</v>
      </c>
      <c r="T620" s="19"/>
      <c r="U620" s="19"/>
      <c r="V620" s="19"/>
      <c r="W620" s="19"/>
      <c r="X620" s="19"/>
      <c r="Y620" s="19"/>
      <c r="Z620" s="19"/>
    </row>
    <row r="621" ht="15.75" customHeight="1">
      <c r="A621" s="19" t="s">
        <v>216</v>
      </c>
      <c r="B621" s="19" t="s">
        <v>11</v>
      </c>
      <c r="C621" s="19" t="s">
        <v>217</v>
      </c>
      <c r="D621" s="19" t="s">
        <v>49</v>
      </c>
      <c r="E621" s="19" t="s">
        <v>50</v>
      </c>
      <c r="F621" s="20">
        <v>16673.96</v>
      </c>
      <c r="G621" s="20">
        <v>4240.02</v>
      </c>
      <c r="H621" s="46">
        <v>0.0</v>
      </c>
      <c r="I621" s="47" t="str">
        <f t="shared" si="4"/>
        <v>#REF!</v>
      </c>
      <c r="J621" s="47" t="str">
        <f t="shared" si="5"/>
        <v>#REF!</v>
      </c>
      <c r="K621" s="47" t="str">
        <f t="shared" si="6"/>
        <v>#REF!</v>
      </c>
      <c r="L621" s="47" t="str">
        <f t="shared" si="7"/>
        <v>#REF!</v>
      </c>
      <c r="M621" s="49" t="str">
        <f t="shared" si="8"/>
        <v>#REF!</v>
      </c>
      <c r="N621" s="49" t="str">
        <f t="shared" si="9"/>
        <v>#REF!</v>
      </c>
      <c r="O621" s="49" t="str">
        <f t="shared" si="10"/>
        <v>#REF!</v>
      </c>
      <c r="P621" s="51" t="str">
        <f t="shared" si="17"/>
        <v>#REF!</v>
      </c>
      <c r="Q621" s="51" t="str">
        <f t="shared" si="11"/>
        <v>#REF!</v>
      </c>
      <c r="R621" s="51" t="str">
        <f t="shared" si="12"/>
        <v>#REF!</v>
      </c>
      <c r="S621" s="51" t="str">
        <f t="shared" si="13"/>
        <v>#REF!</v>
      </c>
      <c r="T621" s="19"/>
      <c r="U621" s="19"/>
      <c r="V621" s="19"/>
      <c r="W621" s="19"/>
      <c r="X621" s="19"/>
      <c r="Y621" s="19"/>
      <c r="Z621" s="19"/>
    </row>
    <row r="622" ht="15.75" customHeight="1">
      <c r="A622" s="19" t="s">
        <v>216</v>
      </c>
      <c r="B622" s="19" t="s">
        <v>11</v>
      </c>
      <c r="C622" s="19" t="s">
        <v>217</v>
      </c>
      <c r="D622" s="19" t="s">
        <v>21</v>
      </c>
      <c r="E622" s="19" t="s">
        <v>22</v>
      </c>
      <c r="F622" s="20">
        <v>37668.53</v>
      </c>
      <c r="G622" s="20">
        <v>9578.72</v>
      </c>
      <c r="H622" s="46">
        <v>0.0</v>
      </c>
      <c r="I622" s="47" t="str">
        <f t="shared" si="4"/>
        <v>#REF!</v>
      </c>
      <c r="J622" s="47" t="str">
        <f t="shared" si="5"/>
        <v>#REF!</v>
      </c>
      <c r="K622" s="47" t="str">
        <f t="shared" si="6"/>
        <v>#REF!</v>
      </c>
      <c r="L622" s="47" t="str">
        <f t="shared" si="7"/>
        <v>#REF!</v>
      </c>
      <c r="M622" s="49" t="str">
        <f t="shared" si="8"/>
        <v>#REF!</v>
      </c>
      <c r="N622" s="49" t="str">
        <f t="shared" si="9"/>
        <v>#REF!</v>
      </c>
      <c r="O622" s="49" t="str">
        <f t="shared" si="10"/>
        <v>#REF!</v>
      </c>
      <c r="P622" s="51" t="str">
        <f t="shared" si="17"/>
        <v>#REF!</v>
      </c>
      <c r="Q622" s="51" t="str">
        <f t="shared" si="11"/>
        <v>#REF!</v>
      </c>
      <c r="R622" s="51" t="str">
        <f t="shared" si="12"/>
        <v>#REF!</v>
      </c>
      <c r="S622" s="51" t="str">
        <f t="shared" si="13"/>
        <v>#REF!</v>
      </c>
      <c r="T622" s="19"/>
      <c r="U622" s="19"/>
      <c r="V622" s="19"/>
      <c r="W622" s="19"/>
      <c r="X622" s="19"/>
      <c r="Y622" s="19"/>
      <c r="Z622" s="19"/>
    </row>
    <row r="623" ht="15.75" customHeight="1">
      <c r="A623" s="19" t="s">
        <v>218</v>
      </c>
      <c r="B623" s="19" t="s">
        <v>11</v>
      </c>
      <c r="C623" s="19" t="s">
        <v>219</v>
      </c>
      <c r="D623" s="19" t="s">
        <v>13</v>
      </c>
      <c r="E623" s="19" t="s">
        <v>14</v>
      </c>
      <c r="F623" s="20">
        <v>0.0</v>
      </c>
      <c r="G623" s="20">
        <v>1.469329077E7</v>
      </c>
      <c r="H623" s="46">
        <v>0.0</v>
      </c>
      <c r="I623" s="47" t="str">
        <f t="shared" si="4"/>
        <v>#REF!</v>
      </c>
      <c r="J623" s="47" t="str">
        <f t="shared" si="5"/>
        <v>#REF!</v>
      </c>
      <c r="K623" s="47" t="str">
        <f t="shared" si="6"/>
        <v>#REF!</v>
      </c>
      <c r="L623" s="47" t="str">
        <f t="shared" si="7"/>
        <v>#REF!</v>
      </c>
      <c r="M623" s="49" t="str">
        <f t="shared" si="8"/>
        <v>#REF!</v>
      </c>
      <c r="N623" s="49" t="str">
        <f t="shared" si="9"/>
        <v>#REF!</v>
      </c>
      <c r="O623" s="49" t="str">
        <f t="shared" si="10"/>
        <v>#REF!</v>
      </c>
      <c r="P623" s="51" t="str">
        <f t="shared" si="17"/>
        <v>#REF!</v>
      </c>
      <c r="Q623" s="51" t="str">
        <f t="shared" si="11"/>
        <v>#REF!</v>
      </c>
      <c r="R623" s="51" t="str">
        <f t="shared" si="12"/>
        <v>#REF!</v>
      </c>
      <c r="S623" s="51" t="str">
        <f t="shared" si="13"/>
        <v>#REF!</v>
      </c>
      <c r="T623" s="19"/>
      <c r="U623" s="19"/>
      <c r="V623" s="19"/>
      <c r="W623" s="19"/>
      <c r="X623" s="19"/>
      <c r="Y623" s="19"/>
      <c r="Z623" s="19"/>
    </row>
    <row r="624" ht="15.75" customHeight="1">
      <c r="A624" s="19" t="s">
        <v>218</v>
      </c>
      <c r="B624" s="19" t="s">
        <v>11</v>
      </c>
      <c r="C624" s="19" t="s">
        <v>219</v>
      </c>
      <c r="D624" s="19" t="s">
        <v>33</v>
      </c>
      <c r="E624" s="19" t="s">
        <v>34</v>
      </c>
      <c r="F624" s="20">
        <v>0.0</v>
      </c>
      <c r="G624" s="20">
        <v>16754.92</v>
      </c>
      <c r="H624" s="46">
        <v>0.0</v>
      </c>
      <c r="I624" s="47" t="str">
        <f t="shared" si="4"/>
        <v>#REF!</v>
      </c>
      <c r="J624" s="47" t="str">
        <f t="shared" si="5"/>
        <v>#REF!</v>
      </c>
      <c r="K624" s="47" t="str">
        <f t="shared" si="6"/>
        <v>#REF!</v>
      </c>
      <c r="L624" s="47" t="str">
        <f t="shared" si="7"/>
        <v>#REF!</v>
      </c>
      <c r="M624" s="49" t="str">
        <f t="shared" si="8"/>
        <v>#REF!</v>
      </c>
      <c r="N624" s="49" t="str">
        <f t="shared" si="9"/>
        <v>#REF!</v>
      </c>
      <c r="O624" s="49" t="str">
        <f t="shared" si="10"/>
        <v>#REF!</v>
      </c>
      <c r="P624" s="51" t="str">
        <f t="shared" si="17"/>
        <v>#REF!</v>
      </c>
      <c r="Q624" s="51" t="str">
        <f t="shared" si="11"/>
        <v>#REF!</v>
      </c>
      <c r="R624" s="51" t="str">
        <f t="shared" si="12"/>
        <v>#REF!</v>
      </c>
      <c r="S624" s="51" t="str">
        <f t="shared" si="13"/>
        <v>#REF!</v>
      </c>
      <c r="T624" s="19"/>
      <c r="U624" s="19"/>
      <c r="V624" s="19"/>
      <c r="W624" s="19"/>
      <c r="X624" s="19"/>
      <c r="Y624" s="19"/>
      <c r="Z624" s="19"/>
    </row>
    <row r="625" ht="15.75" customHeight="1">
      <c r="A625" s="19" t="s">
        <v>218</v>
      </c>
      <c r="B625" s="19" t="s">
        <v>11</v>
      </c>
      <c r="C625" s="19" t="s">
        <v>219</v>
      </c>
      <c r="D625" s="19" t="s">
        <v>17</v>
      </c>
      <c r="E625" s="19" t="s">
        <v>18</v>
      </c>
      <c r="F625" s="20">
        <v>0.0</v>
      </c>
      <c r="G625" s="20">
        <v>94067.56</v>
      </c>
      <c r="H625" s="46">
        <v>0.0</v>
      </c>
      <c r="I625" s="47" t="str">
        <f t="shared" si="4"/>
        <v>#REF!</v>
      </c>
      <c r="J625" s="47" t="str">
        <f t="shared" si="5"/>
        <v>#REF!</v>
      </c>
      <c r="K625" s="47" t="str">
        <f t="shared" si="6"/>
        <v>#REF!</v>
      </c>
      <c r="L625" s="47" t="str">
        <f t="shared" si="7"/>
        <v>#REF!</v>
      </c>
      <c r="M625" s="49" t="str">
        <f t="shared" si="8"/>
        <v>#REF!</v>
      </c>
      <c r="N625" s="49" t="str">
        <f t="shared" si="9"/>
        <v>#REF!</v>
      </c>
      <c r="O625" s="49" t="str">
        <f t="shared" si="10"/>
        <v>#REF!</v>
      </c>
      <c r="P625" s="51" t="str">
        <f t="shared" si="17"/>
        <v>#REF!</v>
      </c>
      <c r="Q625" s="51" t="str">
        <f t="shared" si="11"/>
        <v>#REF!</v>
      </c>
      <c r="R625" s="51" t="str">
        <f t="shared" si="12"/>
        <v>#REF!</v>
      </c>
      <c r="S625" s="51" t="str">
        <f t="shared" si="13"/>
        <v>#REF!</v>
      </c>
      <c r="T625" s="19"/>
      <c r="U625" s="19"/>
      <c r="V625" s="19"/>
      <c r="W625" s="19"/>
      <c r="X625" s="19"/>
      <c r="Y625" s="19"/>
      <c r="Z625" s="19"/>
    </row>
    <row r="626" ht="15.75" customHeight="1">
      <c r="A626" s="19" t="s">
        <v>218</v>
      </c>
      <c r="B626" s="19" t="s">
        <v>11</v>
      </c>
      <c r="C626" s="19" t="s">
        <v>219</v>
      </c>
      <c r="D626" s="19" t="s">
        <v>19</v>
      </c>
      <c r="E626" s="19" t="s">
        <v>20</v>
      </c>
      <c r="F626" s="20">
        <v>0.0</v>
      </c>
      <c r="G626" s="20">
        <v>0.0</v>
      </c>
      <c r="H626" s="46">
        <v>0.0</v>
      </c>
      <c r="I626" s="47" t="str">
        <f t="shared" si="4"/>
        <v>#REF!</v>
      </c>
      <c r="J626" s="47" t="str">
        <f t="shared" si="5"/>
        <v>#REF!</v>
      </c>
      <c r="K626" s="47" t="str">
        <f t="shared" si="6"/>
        <v>#REF!</v>
      </c>
      <c r="L626" s="47" t="str">
        <f t="shared" si="7"/>
        <v>#REF!</v>
      </c>
      <c r="M626" s="49" t="str">
        <f t="shared" si="8"/>
        <v>#REF!</v>
      </c>
      <c r="N626" s="49" t="str">
        <f t="shared" si="9"/>
        <v>#REF!</v>
      </c>
      <c r="O626" s="49" t="str">
        <f t="shared" si="10"/>
        <v>#REF!</v>
      </c>
      <c r="P626" s="51" t="str">
        <f t="shared" si="17"/>
        <v>#REF!</v>
      </c>
      <c r="Q626" s="51" t="str">
        <f t="shared" si="11"/>
        <v>#REF!</v>
      </c>
      <c r="R626" s="51" t="str">
        <f t="shared" si="12"/>
        <v>#REF!</v>
      </c>
      <c r="S626" s="51" t="str">
        <f t="shared" si="13"/>
        <v>#REF!</v>
      </c>
      <c r="T626" s="19"/>
      <c r="U626" s="19"/>
      <c r="V626" s="19"/>
      <c r="W626" s="19"/>
      <c r="X626" s="19"/>
      <c r="Y626" s="19"/>
      <c r="Z626" s="19"/>
    </row>
    <row r="627" ht="15.75" customHeight="1">
      <c r="A627" s="19" t="s">
        <v>218</v>
      </c>
      <c r="B627" s="19" t="s">
        <v>11</v>
      </c>
      <c r="C627" s="19" t="s">
        <v>219</v>
      </c>
      <c r="D627" s="19" t="s">
        <v>21</v>
      </c>
      <c r="E627" s="19" t="s">
        <v>22</v>
      </c>
      <c r="F627" s="20">
        <v>0.0</v>
      </c>
      <c r="G627" s="20">
        <v>65563.75</v>
      </c>
      <c r="H627" s="46">
        <v>0.0</v>
      </c>
      <c r="I627" s="47" t="str">
        <f t="shared" si="4"/>
        <v>#REF!</v>
      </c>
      <c r="J627" s="47" t="str">
        <f t="shared" si="5"/>
        <v>#REF!</v>
      </c>
      <c r="K627" s="47" t="str">
        <f t="shared" si="6"/>
        <v>#REF!</v>
      </c>
      <c r="L627" s="47" t="str">
        <f t="shared" si="7"/>
        <v>#REF!</v>
      </c>
      <c r="M627" s="49" t="str">
        <f t="shared" si="8"/>
        <v>#REF!</v>
      </c>
      <c r="N627" s="49" t="str">
        <f t="shared" si="9"/>
        <v>#REF!</v>
      </c>
      <c r="O627" s="49" t="str">
        <f t="shared" si="10"/>
        <v>#REF!</v>
      </c>
      <c r="P627" s="51" t="str">
        <f t="shared" si="17"/>
        <v>#REF!</v>
      </c>
      <c r="Q627" s="51" t="str">
        <f t="shared" si="11"/>
        <v>#REF!</v>
      </c>
      <c r="R627" s="51" t="str">
        <f t="shared" si="12"/>
        <v>#REF!</v>
      </c>
      <c r="S627" s="51" t="str">
        <f t="shared" si="13"/>
        <v>#REF!</v>
      </c>
      <c r="T627" s="19"/>
      <c r="U627" s="19"/>
      <c r="V627" s="19"/>
      <c r="W627" s="19"/>
      <c r="X627" s="19"/>
      <c r="Y627" s="19"/>
      <c r="Z627" s="19"/>
    </row>
    <row r="628" ht="15.75" customHeight="1">
      <c r="A628" s="19" t="s">
        <v>220</v>
      </c>
      <c r="B628" s="19" t="s">
        <v>11</v>
      </c>
      <c r="C628" s="19" t="s">
        <v>221</v>
      </c>
      <c r="D628" s="19" t="s">
        <v>13</v>
      </c>
      <c r="E628" s="19" t="s">
        <v>14</v>
      </c>
      <c r="F628" s="20">
        <v>1.1532126121E8</v>
      </c>
      <c r="G628" s="20">
        <v>8366445.1</v>
      </c>
      <c r="H628" s="46">
        <v>0.0</v>
      </c>
      <c r="I628" s="47" t="str">
        <f t="shared" si="4"/>
        <v>#REF!</v>
      </c>
      <c r="J628" s="47" t="str">
        <f t="shared" si="5"/>
        <v>#REF!</v>
      </c>
      <c r="K628" s="47" t="str">
        <f t="shared" si="6"/>
        <v>#REF!</v>
      </c>
      <c r="L628" s="47" t="str">
        <f t="shared" si="7"/>
        <v>#REF!</v>
      </c>
      <c r="M628" s="49" t="str">
        <f t="shared" si="8"/>
        <v>#REF!</v>
      </c>
      <c r="N628" s="49" t="str">
        <f t="shared" si="9"/>
        <v>#REF!</v>
      </c>
      <c r="O628" s="49" t="str">
        <f t="shared" si="10"/>
        <v>#REF!</v>
      </c>
      <c r="P628" s="51" t="str">
        <f t="shared" si="17"/>
        <v>#REF!</v>
      </c>
      <c r="Q628" s="51" t="str">
        <f t="shared" si="11"/>
        <v>#REF!</v>
      </c>
      <c r="R628" s="51" t="str">
        <f t="shared" si="12"/>
        <v>#REF!</v>
      </c>
      <c r="S628" s="51" t="str">
        <f t="shared" si="13"/>
        <v>#REF!</v>
      </c>
      <c r="T628" s="19"/>
      <c r="U628" s="19"/>
      <c r="V628" s="19"/>
      <c r="W628" s="19"/>
      <c r="X628" s="19"/>
      <c r="Y628" s="19"/>
      <c r="Z628" s="19"/>
    </row>
    <row r="629" ht="15.75" customHeight="1">
      <c r="A629" s="19" t="s">
        <v>220</v>
      </c>
      <c r="B629" s="19" t="s">
        <v>11</v>
      </c>
      <c r="C629" s="19" t="s">
        <v>221</v>
      </c>
      <c r="D629" s="19" t="s">
        <v>15</v>
      </c>
      <c r="E629" s="19" t="s">
        <v>16</v>
      </c>
      <c r="F629" s="20">
        <v>816329.26</v>
      </c>
      <c r="G629" s="20">
        <v>59223.89</v>
      </c>
      <c r="H629" s="46">
        <v>0.0</v>
      </c>
      <c r="I629" s="47" t="str">
        <f t="shared" si="4"/>
        <v>#REF!</v>
      </c>
      <c r="J629" s="47" t="str">
        <f t="shared" si="5"/>
        <v>#REF!</v>
      </c>
      <c r="K629" s="47" t="str">
        <f t="shared" si="6"/>
        <v>#REF!</v>
      </c>
      <c r="L629" s="47" t="str">
        <f t="shared" si="7"/>
        <v>#REF!</v>
      </c>
      <c r="M629" s="49" t="str">
        <f t="shared" si="8"/>
        <v>#REF!</v>
      </c>
      <c r="N629" s="49" t="str">
        <f t="shared" si="9"/>
        <v>#REF!</v>
      </c>
      <c r="O629" s="49" t="str">
        <f t="shared" si="10"/>
        <v>#REF!</v>
      </c>
      <c r="P629" s="51" t="str">
        <f t="shared" si="17"/>
        <v>#REF!</v>
      </c>
      <c r="Q629" s="51" t="str">
        <f t="shared" si="11"/>
        <v>#REF!</v>
      </c>
      <c r="R629" s="51" t="str">
        <f t="shared" si="12"/>
        <v>#REF!</v>
      </c>
      <c r="S629" s="51" t="str">
        <f t="shared" si="13"/>
        <v>#REF!</v>
      </c>
      <c r="T629" s="19"/>
      <c r="U629" s="19"/>
      <c r="V629" s="19"/>
      <c r="W629" s="19"/>
      <c r="X629" s="19"/>
      <c r="Y629" s="19"/>
      <c r="Z629" s="19"/>
    </row>
    <row r="630" ht="15.75" customHeight="1">
      <c r="A630" s="19" t="s">
        <v>220</v>
      </c>
      <c r="B630" s="19" t="s">
        <v>11</v>
      </c>
      <c r="C630" s="19" t="s">
        <v>221</v>
      </c>
      <c r="D630" s="19" t="s">
        <v>17</v>
      </c>
      <c r="E630" s="19" t="s">
        <v>18</v>
      </c>
      <c r="F630" s="20">
        <v>430466.49</v>
      </c>
      <c r="G630" s="20">
        <v>31229.92</v>
      </c>
      <c r="H630" s="46">
        <v>0.0</v>
      </c>
      <c r="I630" s="47" t="str">
        <f t="shared" si="4"/>
        <v>#REF!</v>
      </c>
      <c r="J630" s="47" t="str">
        <f t="shared" si="5"/>
        <v>#REF!</v>
      </c>
      <c r="K630" s="47" t="str">
        <f t="shared" si="6"/>
        <v>#REF!</v>
      </c>
      <c r="L630" s="47" t="str">
        <f t="shared" si="7"/>
        <v>#REF!</v>
      </c>
      <c r="M630" s="49" t="str">
        <f t="shared" si="8"/>
        <v>#REF!</v>
      </c>
      <c r="N630" s="49" t="str">
        <f t="shared" si="9"/>
        <v>#REF!</v>
      </c>
      <c r="O630" s="49" t="str">
        <f t="shared" si="10"/>
        <v>#REF!</v>
      </c>
      <c r="P630" s="51" t="str">
        <f t="shared" si="17"/>
        <v>#REF!</v>
      </c>
      <c r="Q630" s="51" t="str">
        <f t="shared" si="11"/>
        <v>#REF!</v>
      </c>
      <c r="R630" s="51" t="str">
        <f t="shared" si="12"/>
        <v>#REF!</v>
      </c>
      <c r="S630" s="51" t="str">
        <f t="shared" si="13"/>
        <v>#REF!</v>
      </c>
      <c r="T630" s="19"/>
      <c r="U630" s="19"/>
      <c r="V630" s="19"/>
      <c r="W630" s="19"/>
      <c r="X630" s="19"/>
      <c r="Y630" s="19"/>
      <c r="Z630" s="19"/>
    </row>
    <row r="631" ht="15.75" customHeight="1">
      <c r="A631" s="19" t="s">
        <v>220</v>
      </c>
      <c r="B631" s="19" t="s">
        <v>11</v>
      </c>
      <c r="C631" s="19" t="s">
        <v>221</v>
      </c>
      <c r="D631" s="19" t="s">
        <v>19</v>
      </c>
      <c r="E631" s="19" t="s">
        <v>20</v>
      </c>
      <c r="F631" s="20">
        <v>444581.72</v>
      </c>
      <c r="G631" s="20">
        <v>32253.97</v>
      </c>
      <c r="H631" s="46">
        <v>0.0</v>
      </c>
      <c r="I631" s="47" t="str">
        <f t="shared" si="4"/>
        <v>#REF!</v>
      </c>
      <c r="J631" s="47" t="str">
        <f t="shared" si="5"/>
        <v>#REF!</v>
      </c>
      <c r="K631" s="47" t="str">
        <f t="shared" si="6"/>
        <v>#REF!</v>
      </c>
      <c r="L631" s="47" t="str">
        <f t="shared" si="7"/>
        <v>#REF!</v>
      </c>
      <c r="M631" s="49" t="str">
        <f t="shared" si="8"/>
        <v>#REF!</v>
      </c>
      <c r="N631" s="49" t="str">
        <f t="shared" si="9"/>
        <v>#REF!</v>
      </c>
      <c r="O631" s="49" t="str">
        <f t="shared" si="10"/>
        <v>#REF!</v>
      </c>
      <c r="P631" s="51" t="str">
        <f t="shared" si="17"/>
        <v>#REF!</v>
      </c>
      <c r="Q631" s="51" t="str">
        <f t="shared" si="11"/>
        <v>#REF!</v>
      </c>
      <c r="R631" s="51" t="str">
        <f t="shared" si="12"/>
        <v>#REF!</v>
      </c>
      <c r="S631" s="51" t="str">
        <f t="shared" si="13"/>
        <v>#REF!</v>
      </c>
      <c r="T631" s="19"/>
      <c r="U631" s="19"/>
      <c r="V631" s="19"/>
      <c r="W631" s="19"/>
      <c r="X631" s="19"/>
      <c r="Y631" s="19"/>
      <c r="Z631" s="19"/>
    </row>
    <row r="632" ht="15.75" customHeight="1">
      <c r="A632" s="19" t="s">
        <v>220</v>
      </c>
      <c r="B632" s="19" t="s">
        <v>11</v>
      </c>
      <c r="C632" s="19" t="s">
        <v>221</v>
      </c>
      <c r="D632" s="19" t="s">
        <v>21</v>
      </c>
      <c r="E632" s="19" t="s">
        <v>22</v>
      </c>
      <c r="F632" s="20">
        <v>52683.32</v>
      </c>
      <c r="G632" s="20">
        <v>3822.12</v>
      </c>
      <c r="H632" s="46">
        <v>0.0</v>
      </c>
      <c r="I632" s="47" t="str">
        <f t="shared" si="4"/>
        <v>#REF!</v>
      </c>
      <c r="J632" s="47" t="str">
        <f t="shared" si="5"/>
        <v>#REF!</v>
      </c>
      <c r="K632" s="47" t="str">
        <f t="shared" si="6"/>
        <v>#REF!</v>
      </c>
      <c r="L632" s="47" t="str">
        <f t="shared" si="7"/>
        <v>#REF!</v>
      </c>
      <c r="M632" s="49" t="str">
        <f t="shared" si="8"/>
        <v>#REF!</v>
      </c>
      <c r="N632" s="49" t="str">
        <f t="shared" si="9"/>
        <v>#REF!</v>
      </c>
      <c r="O632" s="49" t="str">
        <f t="shared" si="10"/>
        <v>#REF!</v>
      </c>
      <c r="P632" s="51" t="str">
        <f t="shared" si="17"/>
        <v>#REF!</v>
      </c>
      <c r="Q632" s="51" t="str">
        <f t="shared" si="11"/>
        <v>#REF!</v>
      </c>
      <c r="R632" s="51" t="str">
        <f t="shared" si="12"/>
        <v>#REF!</v>
      </c>
      <c r="S632" s="51" t="str">
        <f t="shared" si="13"/>
        <v>#REF!</v>
      </c>
      <c r="T632" s="19"/>
      <c r="U632" s="19"/>
      <c r="V632" s="19"/>
      <c r="W632" s="19"/>
      <c r="X632" s="19"/>
      <c r="Y632" s="19"/>
      <c r="Z632" s="19"/>
    </row>
    <row r="633" ht="15.75" customHeight="1">
      <c r="A633" s="19" t="s">
        <v>222</v>
      </c>
      <c r="B633" s="19" t="s">
        <v>11</v>
      </c>
      <c r="C633" s="19" t="s">
        <v>223</v>
      </c>
      <c r="D633" s="19" t="s">
        <v>13</v>
      </c>
      <c r="E633" s="19" t="s">
        <v>14</v>
      </c>
      <c r="F633" s="20">
        <v>3.733127174E7</v>
      </c>
      <c r="G633" s="20">
        <v>8.662811037E7</v>
      </c>
      <c r="H633" s="46">
        <v>0.0</v>
      </c>
      <c r="I633" s="47" t="str">
        <f t="shared" si="4"/>
        <v>#REF!</v>
      </c>
      <c r="J633" s="47" t="str">
        <f t="shared" si="5"/>
        <v>#REF!</v>
      </c>
      <c r="K633" s="47" t="str">
        <f t="shared" si="6"/>
        <v>#REF!</v>
      </c>
      <c r="L633" s="47" t="str">
        <f t="shared" si="7"/>
        <v>#REF!</v>
      </c>
      <c r="M633" s="49" t="str">
        <f t="shared" si="8"/>
        <v>#REF!</v>
      </c>
      <c r="N633" s="49" t="str">
        <f t="shared" si="9"/>
        <v>#REF!</v>
      </c>
      <c r="O633" s="49" t="str">
        <f t="shared" si="10"/>
        <v>#REF!</v>
      </c>
      <c r="P633" s="51" t="str">
        <f t="shared" si="17"/>
        <v>#REF!</v>
      </c>
      <c r="Q633" s="51" t="str">
        <f t="shared" si="11"/>
        <v>#REF!</v>
      </c>
      <c r="R633" s="51" t="str">
        <f t="shared" si="12"/>
        <v>#REF!</v>
      </c>
      <c r="S633" s="51" t="str">
        <f t="shared" si="13"/>
        <v>#REF!</v>
      </c>
      <c r="T633" s="19"/>
      <c r="U633" s="19"/>
      <c r="V633" s="19"/>
      <c r="W633" s="19"/>
      <c r="X633" s="19"/>
      <c r="Y633" s="19"/>
      <c r="Z633" s="19"/>
    </row>
    <row r="634" ht="15.75" customHeight="1">
      <c r="A634" s="19" t="s">
        <v>222</v>
      </c>
      <c r="B634" s="19" t="s">
        <v>11</v>
      </c>
      <c r="C634" s="19" t="s">
        <v>223</v>
      </c>
      <c r="D634" s="19" t="s">
        <v>17</v>
      </c>
      <c r="E634" s="19" t="s">
        <v>18</v>
      </c>
      <c r="F634" s="20">
        <v>141132.31</v>
      </c>
      <c r="G634" s="20">
        <v>327500.92</v>
      </c>
      <c r="H634" s="46">
        <v>0.0</v>
      </c>
      <c r="I634" s="47" t="str">
        <f t="shared" si="4"/>
        <v>#REF!</v>
      </c>
      <c r="J634" s="47" t="str">
        <f t="shared" si="5"/>
        <v>#REF!</v>
      </c>
      <c r="K634" s="47" t="str">
        <f t="shared" si="6"/>
        <v>#REF!</v>
      </c>
      <c r="L634" s="47" t="str">
        <f t="shared" si="7"/>
        <v>#REF!</v>
      </c>
      <c r="M634" s="49" t="str">
        <f t="shared" si="8"/>
        <v>#REF!</v>
      </c>
      <c r="N634" s="49" t="str">
        <f t="shared" si="9"/>
        <v>#REF!</v>
      </c>
      <c r="O634" s="49" t="str">
        <f t="shared" si="10"/>
        <v>#REF!</v>
      </c>
      <c r="P634" s="51" t="str">
        <f t="shared" si="17"/>
        <v>#REF!</v>
      </c>
      <c r="Q634" s="51" t="str">
        <f t="shared" si="11"/>
        <v>#REF!</v>
      </c>
      <c r="R634" s="51" t="str">
        <f t="shared" si="12"/>
        <v>#REF!</v>
      </c>
      <c r="S634" s="51" t="str">
        <f t="shared" si="13"/>
        <v>#REF!</v>
      </c>
      <c r="T634" s="19"/>
      <c r="U634" s="19"/>
      <c r="V634" s="19"/>
      <c r="W634" s="19"/>
      <c r="X634" s="19"/>
      <c r="Y634" s="19"/>
      <c r="Z634" s="19"/>
    </row>
    <row r="635" ht="15.75" customHeight="1">
      <c r="A635" s="19" t="s">
        <v>222</v>
      </c>
      <c r="B635" s="19" t="s">
        <v>11</v>
      </c>
      <c r="C635" s="19" t="s">
        <v>223</v>
      </c>
      <c r="D635" s="19" t="s">
        <v>19</v>
      </c>
      <c r="E635" s="19" t="s">
        <v>20</v>
      </c>
      <c r="F635" s="20">
        <v>0.0</v>
      </c>
      <c r="G635" s="20">
        <v>0.0</v>
      </c>
      <c r="H635" s="46">
        <v>0.0</v>
      </c>
      <c r="I635" s="47" t="str">
        <f t="shared" si="4"/>
        <v>#REF!</v>
      </c>
      <c r="J635" s="47" t="str">
        <f t="shared" si="5"/>
        <v>#REF!</v>
      </c>
      <c r="K635" s="47" t="str">
        <f t="shared" si="6"/>
        <v>#REF!</v>
      </c>
      <c r="L635" s="47" t="str">
        <f t="shared" si="7"/>
        <v>#REF!</v>
      </c>
      <c r="M635" s="49" t="str">
        <f t="shared" si="8"/>
        <v>#REF!</v>
      </c>
      <c r="N635" s="49" t="str">
        <f t="shared" si="9"/>
        <v>#REF!</v>
      </c>
      <c r="O635" s="49" t="str">
        <f t="shared" si="10"/>
        <v>#REF!</v>
      </c>
      <c r="P635" s="51" t="str">
        <f t="shared" si="17"/>
        <v>#REF!</v>
      </c>
      <c r="Q635" s="51" t="str">
        <f t="shared" si="11"/>
        <v>#REF!</v>
      </c>
      <c r="R635" s="51" t="str">
        <f t="shared" si="12"/>
        <v>#REF!</v>
      </c>
      <c r="S635" s="51" t="str">
        <f t="shared" si="13"/>
        <v>#REF!</v>
      </c>
      <c r="T635" s="19"/>
      <c r="U635" s="19"/>
      <c r="V635" s="19"/>
      <c r="W635" s="19"/>
      <c r="X635" s="19"/>
      <c r="Y635" s="19"/>
      <c r="Z635" s="19"/>
    </row>
    <row r="636" ht="15.75" customHeight="1">
      <c r="A636" s="19" t="s">
        <v>222</v>
      </c>
      <c r="B636" s="19" t="s">
        <v>11</v>
      </c>
      <c r="C636" s="19" t="s">
        <v>223</v>
      </c>
      <c r="D636" s="19" t="s">
        <v>21</v>
      </c>
      <c r="E636" s="19" t="s">
        <v>22</v>
      </c>
      <c r="F636" s="20">
        <v>89530.71</v>
      </c>
      <c r="G636" s="20">
        <v>207758.17</v>
      </c>
      <c r="H636" s="46">
        <v>0.0</v>
      </c>
      <c r="I636" s="47" t="str">
        <f t="shared" si="4"/>
        <v>#REF!</v>
      </c>
      <c r="J636" s="47" t="str">
        <f t="shared" si="5"/>
        <v>#REF!</v>
      </c>
      <c r="K636" s="47" t="str">
        <f t="shared" si="6"/>
        <v>#REF!</v>
      </c>
      <c r="L636" s="47" t="str">
        <f t="shared" si="7"/>
        <v>#REF!</v>
      </c>
      <c r="M636" s="49" t="str">
        <f t="shared" si="8"/>
        <v>#REF!</v>
      </c>
      <c r="N636" s="49" t="str">
        <f t="shared" si="9"/>
        <v>#REF!</v>
      </c>
      <c r="O636" s="49" t="str">
        <f t="shared" si="10"/>
        <v>#REF!</v>
      </c>
      <c r="P636" s="51" t="str">
        <f t="shared" si="17"/>
        <v>#REF!</v>
      </c>
      <c r="Q636" s="51" t="str">
        <f t="shared" si="11"/>
        <v>#REF!</v>
      </c>
      <c r="R636" s="51" t="str">
        <f t="shared" si="12"/>
        <v>#REF!</v>
      </c>
      <c r="S636" s="51" t="str">
        <f t="shared" si="13"/>
        <v>#REF!</v>
      </c>
      <c r="T636" s="19"/>
      <c r="U636" s="19"/>
      <c r="V636" s="19"/>
      <c r="W636" s="19"/>
      <c r="X636" s="19"/>
      <c r="Y636" s="19"/>
      <c r="Z636" s="19"/>
    </row>
    <row r="637" ht="15.75" customHeight="1">
      <c r="A637" s="19" t="s">
        <v>222</v>
      </c>
      <c r="B637" s="19" t="s">
        <v>11</v>
      </c>
      <c r="C637" s="19" t="s">
        <v>223</v>
      </c>
      <c r="D637" s="19" t="s">
        <v>39</v>
      </c>
      <c r="E637" s="19" t="s">
        <v>40</v>
      </c>
      <c r="F637" s="20">
        <v>2506577.24</v>
      </c>
      <c r="G637" s="20">
        <v>5816572.54</v>
      </c>
      <c r="H637" s="46">
        <v>0.0</v>
      </c>
      <c r="I637" s="47" t="str">
        <f t="shared" si="4"/>
        <v>#REF!</v>
      </c>
      <c r="J637" s="47" t="str">
        <f t="shared" si="5"/>
        <v>#REF!</v>
      </c>
      <c r="K637" s="47" t="str">
        <f t="shared" si="6"/>
        <v>#REF!</v>
      </c>
      <c r="L637" s="47" t="str">
        <f t="shared" si="7"/>
        <v>#REF!</v>
      </c>
      <c r="M637" s="49" t="str">
        <f t="shared" si="8"/>
        <v>#REF!</v>
      </c>
      <c r="N637" s="49" t="str">
        <f t="shared" si="9"/>
        <v>#REF!</v>
      </c>
      <c r="O637" s="49" t="str">
        <f t="shared" si="10"/>
        <v>#REF!</v>
      </c>
      <c r="P637" s="51" t="str">
        <f t="shared" si="17"/>
        <v>#REF!</v>
      </c>
      <c r="Q637" s="51" t="str">
        <f t="shared" si="11"/>
        <v>#REF!</v>
      </c>
      <c r="R637" s="51" t="str">
        <f t="shared" si="12"/>
        <v>#REF!</v>
      </c>
      <c r="S637" s="51" t="str">
        <f t="shared" si="13"/>
        <v>#REF!</v>
      </c>
      <c r="T637" s="19"/>
      <c r="U637" s="19"/>
      <c r="V637" s="19"/>
      <c r="W637" s="19"/>
      <c r="X637" s="19"/>
      <c r="Y637" s="19"/>
      <c r="Z637" s="19"/>
    </row>
    <row r="638" ht="15.75" customHeight="1">
      <c r="A638" s="19" t="s">
        <v>224</v>
      </c>
      <c r="B638" s="19" t="s">
        <v>11</v>
      </c>
      <c r="C638" s="19" t="s">
        <v>225</v>
      </c>
      <c r="D638" s="19" t="s">
        <v>13</v>
      </c>
      <c r="E638" s="19" t="s">
        <v>14</v>
      </c>
      <c r="F638" s="20">
        <v>5.652605596E7</v>
      </c>
      <c r="G638" s="20">
        <v>9968796.26</v>
      </c>
      <c r="H638" s="46">
        <v>0.0</v>
      </c>
      <c r="I638" s="47" t="str">
        <f t="shared" si="4"/>
        <v>#REF!</v>
      </c>
      <c r="J638" s="47" t="str">
        <f t="shared" si="5"/>
        <v>#REF!</v>
      </c>
      <c r="K638" s="47" t="str">
        <f t="shared" si="6"/>
        <v>#REF!</v>
      </c>
      <c r="L638" s="47" t="str">
        <f t="shared" si="7"/>
        <v>#REF!</v>
      </c>
      <c r="M638" s="49" t="str">
        <f t="shared" si="8"/>
        <v>#REF!</v>
      </c>
      <c r="N638" s="49" t="str">
        <f t="shared" si="9"/>
        <v>#REF!</v>
      </c>
      <c r="O638" s="49" t="str">
        <f t="shared" si="10"/>
        <v>#REF!</v>
      </c>
      <c r="P638" s="51" t="str">
        <f t="shared" si="17"/>
        <v>#REF!</v>
      </c>
      <c r="Q638" s="51" t="str">
        <f t="shared" si="11"/>
        <v>#REF!</v>
      </c>
      <c r="R638" s="51" t="str">
        <f t="shared" si="12"/>
        <v>#REF!</v>
      </c>
      <c r="S638" s="51" t="str">
        <f t="shared" si="13"/>
        <v>#REF!</v>
      </c>
      <c r="T638" s="19"/>
      <c r="U638" s="19"/>
      <c r="V638" s="19"/>
      <c r="W638" s="19"/>
      <c r="X638" s="19"/>
      <c r="Y638" s="19"/>
      <c r="Z638" s="19"/>
    </row>
    <row r="639" ht="15.75" customHeight="1">
      <c r="A639" s="19" t="s">
        <v>224</v>
      </c>
      <c r="B639" s="19" t="s">
        <v>11</v>
      </c>
      <c r="C639" s="19" t="s">
        <v>225</v>
      </c>
      <c r="D639" s="19" t="s">
        <v>15</v>
      </c>
      <c r="E639" s="19" t="s">
        <v>16</v>
      </c>
      <c r="F639" s="20">
        <v>1431975.33</v>
      </c>
      <c r="G639" s="20">
        <v>252539.65</v>
      </c>
      <c r="H639" s="46">
        <v>0.0</v>
      </c>
      <c r="I639" s="47" t="str">
        <f t="shared" si="4"/>
        <v>#REF!</v>
      </c>
      <c r="J639" s="47" t="str">
        <f t="shared" si="5"/>
        <v>#REF!</v>
      </c>
      <c r="K639" s="47" t="str">
        <f t="shared" si="6"/>
        <v>#REF!</v>
      </c>
      <c r="L639" s="47" t="str">
        <f t="shared" si="7"/>
        <v>#REF!</v>
      </c>
      <c r="M639" s="49" t="str">
        <f t="shared" si="8"/>
        <v>#REF!</v>
      </c>
      <c r="N639" s="49" t="str">
        <f t="shared" si="9"/>
        <v>#REF!</v>
      </c>
      <c r="O639" s="49" t="str">
        <f t="shared" si="10"/>
        <v>#REF!</v>
      </c>
      <c r="P639" s="51" t="str">
        <f t="shared" si="17"/>
        <v>#REF!</v>
      </c>
      <c r="Q639" s="51" t="str">
        <f t="shared" si="11"/>
        <v>#REF!</v>
      </c>
      <c r="R639" s="51" t="str">
        <f t="shared" si="12"/>
        <v>#REF!</v>
      </c>
      <c r="S639" s="51" t="str">
        <f t="shared" si="13"/>
        <v>#REF!</v>
      </c>
      <c r="T639" s="19"/>
      <c r="U639" s="19"/>
      <c r="V639" s="19"/>
      <c r="W639" s="19"/>
      <c r="X639" s="19"/>
      <c r="Y639" s="19"/>
      <c r="Z639" s="19"/>
    </row>
    <row r="640" ht="15.75" customHeight="1">
      <c r="A640" s="19" t="s">
        <v>224</v>
      </c>
      <c r="B640" s="19" t="s">
        <v>11</v>
      </c>
      <c r="C640" s="19" t="s">
        <v>225</v>
      </c>
      <c r="D640" s="19" t="s">
        <v>17</v>
      </c>
      <c r="E640" s="19" t="s">
        <v>18</v>
      </c>
      <c r="F640" s="20">
        <v>899288.93</v>
      </c>
      <c r="G640" s="20">
        <v>158596.38</v>
      </c>
      <c r="H640" s="46">
        <v>0.0</v>
      </c>
      <c r="I640" s="47" t="str">
        <f t="shared" si="4"/>
        <v>#REF!</v>
      </c>
      <c r="J640" s="47" t="str">
        <f t="shared" si="5"/>
        <v>#REF!</v>
      </c>
      <c r="K640" s="47" t="str">
        <f t="shared" si="6"/>
        <v>#REF!</v>
      </c>
      <c r="L640" s="47" t="str">
        <f t="shared" si="7"/>
        <v>#REF!</v>
      </c>
      <c r="M640" s="49" t="str">
        <f t="shared" si="8"/>
        <v>#REF!</v>
      </c>
      <c r="N640" s="49" t="str">
        <f t="shared" si="9"/>
        <v>#REF!</v>
      </c>
      <c r="O640" s="49" t="str">
        <f t="shared" si="10"/>
        <v>#REF!</v>
      </c>
      <c r="P640" s="51" t="str">
        <f t="shared" si="17"/>
        <v>#REF!</v>
      </c>
      <c r="Q640" s="51" t="str">
        <f t="shared" si="11"/>
        <v>#REF!</v>
      </c>
      <c r="R640" s="51" t="str">
        <f t="shared" si="12"/>
        <v>#REF!</v>
      </c>
      <c r="S640" s="51" t="str">
        <f t="shared" si="13"/>
        <v>#REF!</v>
      </c>
      <c r="T640" s="19"/>
      <c r="U640" s="19"/>
      <c r="V640" s="19"/>
      <c r="W640" s="19"/>
      <c r="X640" s="19"/>
      <c r="Y640" s="19"/>
      <c r="Z640" s="19"/>
    </row>
    <row r="641" ht="15.75" customHeight="1">
      <c r="A641" s="19" t="s">
        <v>224</v>
      </c>
      <c r="B641" s="19" t="s">
        <v>11</v>
      </c>
      <c r="C641" s="19" t="s">
        <v>225</v>
      </c>
      <c r="D641" s="19" t="s">
        <v>19</v>
      </c>
      <c r="E641" s="19" t="s">
        <v>20</v>
      </c>
      <c r="F641" s="20">
        <v>313110.11</v>
      </c>
      <c r="G641" s="20">
        <v>55219.33</v>
      </c>
      <c r="H641" s="46">
        <v>0.0</v>
      </c>
      <c r="I641" s="47" t="str">
        <f t="shared" si="4"/>
        <v>#REF!</v>
      </c>
      <c r="J641" s="47" t="str">
        <f t="shared" si="5"/>
        <v>#REF!</v>
      </c>
      <c r="K641" s="47" t="str">
        <f t="shared" si="6"/>
        <v>#REF!</v>
      </c>
      <c r="L641" s="47" t="str">
        <f t="shared" si="7"/>
        <v>#REF!</v>
      </c>
      <c r="M641" s="49" t="str">
        <f t="shared" si="8"/>
        <v>#REF!</v>
      </c>
      <c r="N641" s="49" t="str">
        <f t="shared" si="9"/>
        <v>#REF!</v>
      </c>
      <c r="O641" s="49" t="str">
        <f t="shared" si="10"/>
        <v>#REF!</v>
      </c>
      <c r="P641" s="51" t="str">
        <f t="shared" si="17"/>
        <v>#REF!</v>
      </c>
      <c r="Q641" s="51" t="str">
        <f t="shared" si="11"/>
        <v>#REF!</v>
      </c>
      <c r="R641" s="51" t="str">
        <f t="shared" si="12"/>
        <v>#REF!</v>
      </c>
      <c r="S641" s="51" t="str">
        <f t="shared" si="13"/>
        <v>#REF!</v>
      </c>
      <c r="T641" s="19"/>
      <c r="U641" s="19"/>
      <c r="V641" s="19"/>
      <c r="W641" s="19"/>
      <c r="X641" s="19"/>
      <c r="Y641" s="19"/>
      <c r="Z641" s="19"/>
    </row>
    <row r="642" ht="15.75" customHeight="1">
      <c r="A642" s="19" t="s">
        <v>224</v>
      </c>
      <c r="B642" s="19" t="s">
        <v>11</v>
      </c>
      <c r="C642" s="19" t="s">
        <v>225</v>
      </c>
      <c r="D642" s="19" t="s">
        <v>21</v>
      </c>
      <c r="E642" s="19" t="s">
        <v>22</v>
      </c>
      <c r="F642" s="20">
        <v>139636.86</v>
      </c>
      <c r="G642" s="20">
        <v>24626.01</v>
      </c>
      <c r="H642" s="46">
        <v>0.0</v>
      </c>
      <c r="I642" s="47" t="str">
        <f t="shared" si="4"/>
        <v>#REF!</v>
      </c>
      <c r="J642" s="47" t="str">
        <f t="shared" si="5"/>
        <v>#REF!</v>
      </c>
      <c r="K642" s="47" t="str">
        <f t="shared" si="6"/>
        <v>#REF!</v>
      </c>
      <c r="L642" s="47" t="str">
        <f t="shared" si="7"/>
        <v>#REF!</v>
      </c>
      <c r="M642" s="49" t="str">
        <f t="shared" si="8"/>
        <v>#REF!</v>
      </c>
      <c r="N642" s="49" t="str">
        <f t="shared" si="9"/>
        <v>#REF!</v>
      </c>
      <c r="O642" s="49" t="str">
        <f t="shared" si="10"/>
        <v>#REF!</v>
      </c>
      <c r="P642" s="51" t="str">
        <f t="shared" si="17"/>
        <v>#REF!</v>
      </c>
      <c r="Q642" s="51" t="str">
        <f t="shared" si="11"/>
        <v>#REF!</v>
      </c>
      <c r="R642" s="51" t="str">
        <f t="shared" si="12"/>
        <v>#REF!</v>
      </c>
      <c r="S642" s="51" t="str">
        <f t="shared" si="13"/>
        <v>#REF!</v>
      </c>
      <c r="T642" s="19"/>
      <c r="U642" s="19"/>
      <c r="V642" s="19"/>
      <c r="W642" s="19"/>
      <c r="X642" s="19"/>
      <c r="Y642" s="19"/>
      <c r="Z642" s="19"/>
    </row>
    <row r="643" ht="15.75" customHeight="1">
      <c r="A643" s="19" t="s">
        <v>224</v>
      </c>
      <c r="B643" s="19" t="s">
        <v>11</v>
      </c>
      <c r="C643" s="19" t="s">
        <v>225</v>
      </c>
      <c r="D643" s="19" t="s">
        <v>226</v>
      </c>
      <c r="E643" s="19" t="s">
        <v>227</v>
      </c>
      <c r="F643" s="20">
        <v>11495.81</v>
      </c>
      <c r="G643" s="20">
        <v>2027.37</v>
      </c>
      <c r="H643" s="46">
        <v>0.0</v>
      </c>
      <c r="I643" s="47" t="str">
        <f t="shared" si="4"/>
        <v>#REF!</v>
      </c>
      <c r="J643" s="47" t="str">
        <f t="shared" si="5"/>
        <v>#REF!</v>
      </c>
      <c r="K643" s="47" t="str">
        <f t="shared" si="6"/>
        <v>#REF!</v>
      </c>
      <c r="L643" s="47" t="str">
        <f t="shared" si="7"/>
        <v>#REF!</v>
      </c>
      <c r="M643" s="49" t="str">
        <f t="shared" si="8"/>
        <v>#REF!</v>
      </c>
      <c r="N643" s="49" t="str">
        <f t="shared" si="9"/>
        <v>#REF!</v>
      </c>
      <c r="O643" s="49" t="str">
        <f t="shared" si="10"/>
        <v>#REF!</v>
      </c>
      <c r="P643" s="51" t="str">
        <f t="shared" si="17"/>
        <v>#REF!</v>
      </c>
      <c r="Q643" s="51" t="str">
        <f t="shared" si="11"/>
        <v>#REF!</v>
      </c>
      <c r="R643" s="51" t="str">
        <f t="shared" si="12"/>
        <v>#REF!</v>
      </c>
      <c r="S643" s="51" t="str">
        <f t="shared" si="13"/>
        <v>#REF!</v>
      </c>
      <c r="T643" s="19"/>
      <c r="U643" s="19"/>
      <c r="V643" s="19"/>
      <c r="W643" s="19"/>
      <c r="X643" s="19"/>
      <c r="Y643" s="19"/>
      <c r="Z643" s="19"/>
    </row>
    <row r="644" ht="15.75" customHeight="1">
      <c r="A644" s="19" t="s">
        <v>228</v>
      </c>
      <c r="B644" s="19" t="s">
        <v>11</v>
      </c>
      <c r="C644" s="19" t="s">
        <v>229</v>
      </c>
      <c r="D644" s="19" t="s">
        <v>13</v>
      </c>
      <c r="E644" s="19" t="s">
        <v>14</v>
      </c>
      <c r="F644" s="20">
        <v>1.2303136505E8</v>
      </c>
      <c r="G644" s="20">
        <v>5449386.42</v>
      </c>
      <c r="H644" s="46">
        <v>0.0</v>
      </c>
      <c r="I644" s="47" t="str">
        <f t="shared" si="4"/>
        <v>#REF!</v>
      </c>
      <c r="J644" s="47" t="str">
        <f t="shared" si="5"/>
        <v>#REF!</v>
      </c>
      <c r="K644" s="47" t="str">
        <f t="shared" si="6"/>
        <v>#REF!</v>
      </c>
      <c r="L644" s="47" t="str">
        <f t="shared" si="7"/>
        <v>#REF!</v>
      </c>
      <c r="M644" s="49" t="str">
        <f t="shared" si="8"/>
        <v>#REF!</v>
      </c>
      <c r="N644" s="49" t="str">
        <f t="shared" si="9"/>
        <v>#REF!</v>
      </c>
      <c r="O644" s="49" t="str">
        <f t="shared" si="10"/>
        <v>#REF!</v>
      </c>
      <c r="P644" s="51" t="str">
        <f t="shared" si="17"/>
        <v>#REF!</v>
      </c>
      <c r="Q644" s="51" t="str">
        <f t="shared" si="11"/>
        <v>#REF!</v>
      </c>
      <c r="R644" s="51" t="str">
        <f t="shared" si="12"/>
        <v>#REF!</v>
      </c>
      <c r="S644" s="51" t="str">
        <f t="shared" si="13"/>
        <v>#REF!</v>
      </c>
      <c r="T644" s="19"/>
      <c r="U644" s="19"/>
      <c r="V644" s="19"/>
      <c r="W644" s="19"/>
      <c r="X644" s="19"/>
      <c r="Y644" s="19"/>
      <c r="Z644" s="19"/>
    </row>
    <row r="645" ht="15.75" customHeight="1">
      <c r="A645" s="19" t="s">
        <v>228</v>
      </c>
      <c r="B645" s="19" t="s">
        <v>11</v>
      </c>
      <c r="C645" s="19" t="s">
        <v>229</v>
      </c>
      <c r="D645" s="19" t="s">
        <v>15</v>
      </c>
      <c r="E645" s="19" t="s">
        <v>16</v>
      </c>
      <c r="F645" s="20">
        <v>4668004.54</v>
      </c>
      <c r="G645" s="20">
        <v>206758.34</v>
      </c>
      <c r="H645" s="46">
        <v>0.0</v>
      </c>
      <c r="I645" s="47" t="str">
        <f t="shared" si="4"/>
        <v>#REF!</v>
      </c>
      <c r="J645" s="47" t="str">
        <f t="shared" si="5"/>
        <v>#REF!</v>
      </c>
      <c r="K645" s="47" t="str">
        <f t="shared" si="6"/>
        <v>#REF!</v>
      </c>
      <c r="L645" s="47" t="str">
        <f t="shared" si="7"/>
        <v>#REF!</v>
      </c>
      <c r="M645" s="49" t="str">
        <f t="shared" si="8"/>
        <v>#REF!</v>
      </c>
      <c r="N645" s="49" t="str">
        <f t="shared" si="9"/>
        <v>#REF!</v>
      </c>
      <c r="O645" s="49" t="str">
        <f t="shared" si="10"/>
        <v>#REF!</v>
      </c>
      <c r="P645" s="51" t="str">
        <f t="shared" si="17"/>
        <v>#REF!</v>
      </c>
      <c r="Q645" s="51" t="str">
        <f t="shared" si="11"/>
        <v>#REF!</v>
      </c>
      <c r="R645" s="51" t="str">
        <f t="shared" si="12"/>
        <v>#REF!</v>
      </c>
      <c r="S645" s="51" t="str">
        <f t="shared" si="13"/>
        <v>#REF!</v>
      </c>
      <c r="T645" s="19"/>
      <c r="U645" s="19"/>
      <c r="V645" s="19"/>
      <c r="W645" s="19"/>
      <c r="X645" s="19"/>
      <c r="Y645" s="19"/>
      <c r="Z645" s="19"/>
    </row>
    <row r="646" ht="15.75" customHeight="1">
      <c r="A646" s="19" t="s">
        <v>228</v>
      </c>
      <c r="B646" s="19" t="s">
        <v>11</v>
      </c>
      <c r="C646" s="19" t="s">
        <v>229</v>
      </c>
      <c r="D646" s="19" t="s">
        <v>17</v>
      </c>
      <c r="E646" s="19" t="s">
        <v>18</v>
      </c>
      <c r="F646" s="20">
        <v>390213.27</v>
      </c>
      <c r="G646" s="20">
        <v>17283.58</v>
      </c>
      <c r="H646" s="46">
        <v>0.0</v>
      </c>
      <c r="I646" s="47" t="str">
        <f t="shared" si="4"/>
        <v>#REF!</v>
      </c>
      <c r="J646" s="47" t="str">
        <f t="shared" si="5"/>
        <v>#REF!</v>
      </c>
      <c r="K646" s="47" t="str">
        <f t="shared" si="6"/>
        <v>#REF!</v>
      </c>
      <c r="L646" s="47" t="str">
        <f t="shared" si="7"/>
        <v>#REF!</v>
      </c>
      <c r="M646" s="49" t="str">
        <f t="shared" si="8"/>
        <v>#REF!</v>
      </c>
      <c r="N646" s="49" t="str">
        <f t="shared" si="9"/>
        <v>#REF!</v>
      </c>
      <c r="O646" s="49" t="str">
        <f t="shared" si="10"/>
        <v>#REF!</v>
      </c>
      <c r="P646" s="51" t="str">
        <f t="shared" si="17"/>
        <v>#REF!</v>
      </c>
      <c r="Q646" s="51" t="str">
        <f t="shared" si="11"/>
        <v>#REF!</v>
      </c>
      <c r="R646" s="51" t="str">
        <f t="shared" si="12"/>
        <v>#REF!</v>
      </c>
      <c r="S646" s="51" t="str">
        <f t="shared" si="13"/>
        <v>#REF!</v>
      </c>
      <c r="T646" s="19"/>
      <c r="U646" s="19"/>
      <c r="V646" s="19"/>
      <c r="W646" s="19"/>
      <c r="X646" s="19"/>
      <c r="Y646" s="19"/>
      <c r="Z646" s="19"/>
    </row>
    <row r="647" ht="15.75" customHeight="1">
      <c r="A647" s="19" t="s">
        <v>228</v>
      </c>
      <c r="B647" s="19" t="s">
        <v>11</v>
      </c>
      <c r="C647" s="19" t="s">
        <v>229</v>
      </c>
      <c r="D647" s="19" t="s">
        <v>19</v>
      </c>
      <c r="E647" s="19" t="s">
        <v>20</v>
      </c>
      <c r="F647" s="20">
        <v>0.0</v>
      </c>
      <c r="G647" s="20">
        <v>0.0</v>
      </c>
      <c r="H647" s="46">
        <v>0.0</v>
      </c>
      <c r="I647" s="47" t="str">
        <f t="shared" si="4"/>
        <v>#REF!</v>
      </c>
      <c r="J647" s="47" t="str">
        <f t="shared" si="5"/>
        <v>#REF!</v>
      </c>
      <c r="K647" s="47" t="str">
        <f t="shared" si="6"/>
        <v>#REF!</v>
      </c>
      <c r="L647" s="47" t="str">
        <f t="shared" si="7"/>
        <v>#REF!</v>
      </c>
      <c r="M647" s="49" t="str">
        <f t="shared" si="8"/>
        <v>#REF!</v>
      </c>
      <c r="N647" s="49" t="str">
        <f t="shared" si="9"/>
        <v>#REF!</v>
      </c>
      <c r="O647" s="49" t="str">
        <f t="shared" si="10"/>
        <v>#REF!</v>
      </c>
      <c r="P647" s="51" t="str">
        <f t="shared" si="17"/>
        <v>#REF!</v>
      </c>
      <c r="Q647" s="51" t="str">
        <f t="shared" si="11"/>
        <v>#REF!</v>
      </c>
      <c r="R647" s="51" t="str">
        <f t="shared" si="12"/>
        <v>#REF!</v>
      </c>
      <c r="S647" s="51" t="str">
        <f t="shared" si="13"/>
        <v>#REF!</v>
      </c>
      <c r="T647" s="19"/>
      <c r="U647" s="19"/>
      <c r="V647" s="19"/>
      <c r="W647" s="19"/>
      <c r="X647" s="19"/>
      <c r="Y647" s="19"/>
      <c r="Z647" s="19"/>
    </row>
    <row r="648" ht="15.75" customHeight="1">
      <c r="A648" s="19" t="s">
        <v>228</v>
      </c>
      <c r="B648" s="19" t="s">
        <v>11</v>
      </c>
      <c r="C648" s="19" t="s">
        <v>229</v>
      </c>
      <c r="D648" s="19" t="s">
        <v>21</v>
      </c>
      <c r="E648" s="19" t="s">
        <v>22</v>
      </c>
      <c r="F648" s="20">
        <v>273288.14</v>
      </c>
      <c r="G648" s="20">
        <v>12104.66</v>
      </c>
      <c r="H648" s="46">
        <v>0.0</v>
      </c>
      <c r="I648" s="47" t="str">
        <f t="shared" si="4"/>
        <v>#REF!</v>
      </c>
      <c r="J648" s="47" t="str">
        <f t="shared" si="5"/>
        <v>#REF!</v>
      </c>
      <c r="K648" s="47" t="str">
        <f t="shared" si="6"/>
        <v>#REF!</v>
      </c>
      <c r="L648" s="47" t="str">
        <f t="shared" si="7"/>
        <v>#REF!</v>
      </c>
      <c r="M648" s="49" t="str">
        <f t="shared" si="8"/>
        <v>#REF!</v>
      </c>
      <c r="N648" s="49" t="str">
        <f t="shared" si="9"/>
        <v>#REF!</v>
      </c>
      <c r="O648" s="49" t="str">
        <f t="shared" si="10"/>
        <v>#REF!</v>
      </c>
      <c r="P648" s="51" t="str">
        <f t="shared" si="17"/>
        <v>#REF!</v>
      </c>
      <c r="Q648" s="51" t="str">
        <f t="shared" si="11"/>
        <v>#REF!</v>
      </c>
      <c r="R648" s="51" t="str">
        <f t="shared" si="12"/>
        <v>#REF!</v>
      </c>
      <c r="S648" s="51" t="str">
        <f t="shared" si="13"/>
        <v>#REF!</v>
      </c>
      <c r="T648" s="19"/>
      <c r="U648" s="19"/>
      <c r="V648" s="19"/>
      <c r="W648" s="19"/>
      <c r="X648" s="19"/>
      <c r="Y648" s="19"/>
      <c r="Z648" s="19"/>
    </row>
    <row r="649" ht="15.75" customHeight="1">
      <c r="A649" s="19" t="s">
        <v>230</v>
      </c>
      <c r="B649" s="19" t="s">
        <v>11</v>
      </c>
      <c r="C649" s="19" t="s">
        <v>231</v>
      </c>
      <c r="D649" s="19" t="s">
        <v>13</v>
      </c>
      <c r="E649" s="19" t="s">
        <v>14</v>
      </c>
      <c r="F649" s="20">
        <v>5.11718054E7</v>
      </c>
      <c r="G649" s="20">
        <v>4092131.51</v>
      </c>
      <c r="H649" s="46">
        <v>0.0</v>
      </c>
      <c r="I649" s="47" t="str">
        <f t="shared" si="4"/>
        <v>#REF!</v>
      </c>
      <c r="J649" s="47" t="str">
        <f t="shared" si="5"/>
        <v>#REF!</v>
      </c>
      <c r="K649" s="47" t="str">
        <f t="shared" si="6"/>
        <v>#REF!</v>
      </c>
      <c r="L649" s="47" t="str">
        <f t="shared" si="7"/>
        <v>#REF!</v>
      </c>
      <c r="M649" s="49" t="str">
        <f t="shared" si="8"/>
        <v>#REF!</v>
      </c>
      <c r="N649" s="49" t="str">
        <f t="shared" si="9"/>
        <v>#REF!</v>
      </c>
      <c r="O649" s="49" t="str">
        <f t="shared" si="10"/>
        <v>#REF!</v>
      </c>
      <c r="P649" s="51" t="str">
        <f t="shared" si="17"/>
        <v>#REF!</v>
      </c>
      <c r="Q649" s="51" t="str">
        <f t="shared" si="11"/>
        <v>#REF!</v>
      </c>
      <c r="R649" s="51" t="str">
        <f t="shared" si="12"/>
        <v>#REF!</v>
      </c>
      <c r="S649" s="51" t="str">
        <f t="shared" si="13"/>
        <v>#REF!</v>
      </c>
      <c r="T649" s="19"/>
      <c r="U649" s="19"/>
      <c r="V649" s="19"/>
      <c r="W649" s="19"/>
      <c r="X649" s="19"/>
      <c r="Y649" s="19"/>
      <c r="Z649" s="19"/>
    </row>
    <row r="650" ht="15.75" customHeight="1">
      <c r="A650" s="19" t="s">
        <v>230</v>
      </c>
      <c r="B650" s="19" t="s">
        <v>11</v>
      </c>
      <c r="C650" s="19" t="s">
        <v>231</v>
      </c>
      <c r="D650" s="19" t="s">
        <v>31</v>
      </c>
      <c r="E650" s="19" t="s">
        <v>32</v>
      </c>
      <c r="F650" s="20">
        <v>0.0</v>
      </c>
      <c r="G650" s="20">
        <v>0.0</v>
      </c>
      <c r="H650" s="46">
        <v>0.0</v>
      </c>
      <c r="I650" s="47" t="str">
        <f t="shared" si="4"/>
        <v>#REF!</v>
      </c>
      <c r="J650" s="47" t="str">
        <f t="shared" si="5"/>
        <v>#REF!</v>
      </c>
      <c r="K650" s="47" t="str">
        <f t="shared" si="6"/>
        <v>#REF!</v>
      </c>
      <c r="L650" s="47" t="str">
        <f t="shared" si="7"/>
        <v>#REF!</v>
      </c>
      <c r="M650" s="49" t="str">
        <f t="shared" si="8"/>
        <v>#REF!</v>
      </c>
      <c r="N650" s="49" t="str">
        <f t="shared" si="9"/>
        <v>#REF!</v>
      </c>
      <c r="O650" s="49" t="str">
        <f t="shared" si="10"/>
        <v>#REF!</v>
      </c>
      <c r="P650" s="51" t="str">
        <f t="shared" si="17"/>
        <v>#REF!</v>
      </c>
      <c r="Q650" s="51" t="str">
        <f t="shared" si="11"/>
        <v>#REF!</v>
      </c>
      <c r="R650" s="51" t="str">
        <f t="shared" si="12"/>
        <v>#REF!</v>
      </c>
      <c r="S650" s="51" t="str">
        <f t="shared" si="13"/>
        <v>#REF!</v>
      </c>
      <c r="T650" s="19"/>
      <c r="U650" s="19"/>
      <c r="V650" s="19"/>
      <c r="W650" s="19"/>
      <c r="X650" s="19"/>
      <c r="Y650" s="19"/>
      <c r="Z650" s="19"/>
    </row>
    <row r="651" ht="15.75" customHeight="1">
      <c r="A651" s="19" t="s">
        <v>230</v>
      </c>
      <c r="B651" s="19" t="s">
        <v>11</v>
      </c>
      <c r="C651" s="19" t="s">
        <v>231</v>
      </c>
      <c r="D651" s="19" t="s">
        <v>33</v>
      </c>
      <c r="E651" s="19" t="s">
        <v>34</v>
      </c>
      <c r="F651" s="20">
        <v>7047.93</v>
      </c>
      <c r="G651" s="20">
        <v>563.61</v>
      </c>
      <c r="H651" s="46">
        <v>0.0</v>
      </c>
      <c r="I651" s="47" t="str">
        <f t="shared" si="4"/>
        <v>#REF!</v>
      </c>
      <c r="J651" s="47" t="str">
        <f t="shared" si="5"/>
        <v>#REF!</v>
      </c>
      <c r="K651" s="47" t="str">
        <f t="shared" si="6"/>
        <v>#REF!</v>
      </c>
      <c r="L651" s="47" t="str">
        <f t="shared" si="7"/>
        <v>#REF!</v>
      </c>
      <c r="M651" s="49" t="str">
        <f t="shared" si="8"/>
        <v>#REF!</v>
      </c>
      <c r="N651" s="49" t="str">
        <f t="shared" si="9"/>
        <v>#REF!</v>
      </c>
      <c r="O651" s="49" t="str">
        <f t="shared" si="10"/>
        <v>#REF!</v>
      </c>
      <c r="P651" s="51" t="str">
        <f t="shared" si="17"/>
        <v>#REF!</v>
      </c>
      <c r="Q651" s="51" t="str">
        <f t="shared" si="11"/>
        <v>#REF!</v>
      </c>
      <c r="R651" s="51" t="str">
        <f t="shared" si="12"/>
        <v>#REF!</v>
      </c>
      <c r="S651" s="51" t="str">
        <f t="shared" si="13"/>
        <v>#REF!</v>
      </c>
      <c r="T651" s="19"/>
      <c r="U651" s="19"/>
      <c r="V651" s="19"/>
      <c r="W651" s="19"/>
      <c r="X651" s="19"/>
      <c r="Y651" s="19"/>
      <c r="Z651" s="19"/>
    </row>
    <row r="652" ht="15.75" customHeight="1">
      <c r="A652" s="19" t="s">
        <v>230</v>
      </c>
      <c r="B652" s="19" t="s">
        <v>11</v>
      </c>
      <c r="C652" s="19" t="s">
        <v>231</v>
      </c>
      <c r="D652" s="19" t="s">
        <v>17</v>
      </c>
      <c r="E652" s="19" t="s">
        <v>18</v>
      </c>
      <c r="F652" s="20">
        <v>977525.62</v>
      </c>
      <c r="G652" s="20">
        <v>78171.24</v>
      </c>
      <c r="H652" s="46">
        <v>0.0</v>
      </c>
      <c r="I652" s="47" t="str">
        <f t="shared" si="4"/>
        <v>#REF!</v>
      </c>
      <c r="J652" s="47" t="str">
        <f t="shared" si="5"/>
        <v>#REF!</v>
      </c>
      <c r="K652" s="47" t="str">
        <f t="shared" si="6"/>
        <v>#REF!</v>
      </c>
      <c r="L652" s="47" t="str">
        <f t="shared" si="7"/>
        <v>#REF!</v>
      </c>
      <c r="M652" s="49" t="str">
        <f t="shared" si="8"/>
        <v>#REF!</v>
      </c>
      <c r="N652" s="49" t="str">
        <f t="shared" si="9"/>
        <v>#REF!</v>
      </c>
      <c r="O652" s="49" t="str">
        <f t="shared" si="10"/>
        <v>#REF!</v>
      </c>
      <c r="P652" s="51" t="str">
        <f t="shared" si="17"/>
        <v>#REF!</v>
      </c>
      <c r="Q652" s="51" t="str">
        <f t="shared" si="11"/>
        <v>#REF!</v>
      </c>
      <c r="R652" s="51" t="str">
        <f t="shared" si="12"/>
        <v>#REF!</v>
      </c>
      <c r="S652" s="51" t="str">
        <f t="shared" si="13"/>
        <v>#REF!</v>
      </c>
      <c r="T652" s="19"/>
      <c r="U652" s="19"/>
      <c r="V652" s="19"/>
      <c r="W652" s="19"/>
      <c r="X652" s="19"/>
      <c r="Y652" s="19"/>
      <c r="Z652" s="19"/>
    </row>
    <row r="653" ht="15.75" customHeight="1">
      <c r="A653" s="19" t="s">
        <v>230</v>
      </c>
      <c r="B653" s="19" t="s">
        <v>11</v>
      </c>
      <c r="C653" s="19" t="s">
        <v>231</v>
      </c>
      <c r="D653" s="19" t="s">
        <v>19</v>
      </c>
      <c r="E653" s="19" t="s">
        <v>20</v>
      </c>
      <c r="F653" s="20">
        <v>114737.48</v>
      </c>
      <c r="G653" s="20">
        <v>9175.38</v>
      </c>
      <c r="H653" s="46">
        <v>0.0</v>
      </c>
      <c r="I653" s="47" t="str">
        <f t="shared" si="4"/>
        <v>#REF!</v>
      </c>
      <c r="J653" s="47" t="str">
        <f t="shared" si="5"/>
        <v>#REF!</v>
      </c>
      <c r="K653" s="47" t="str">
        <f t="shared" si="6"/>
        <v>#REF!</v>
      </c>
      <c r="L653" s="47" t="str">
        <f t="shared" si="7"/>
        <v>#REF!</v>
      </c>
      <c r="M653" s="49" t="str">
        <f t="shared" si="8"/>
        <v>#REF!</v>
      </c>
      <c r="N653" s="49" t="str">
        <f t="shared" si="9"/>
        <v>#REF!</v>
      </c>
      <c r="O653" s="49" t="str">
        <f t="shared" si="10"/>
        <v>#REF!</v>
      </c>
      <c r="P653" s="51" t="str">
        <f t="shared" si="17"/>
        <v>#REF!</v>
      </c>
      <c r="Q653" s="51" t="str">
        <f t="shared" si="11"/>
        <v>#REF!</v>
      </c>
      <c r="R653" s="51" t="str">
        <f t="shared" si="12"/>
        <v>#REF!</v>
      </c>
      <c r="S653" s="51" t="str">
        <f t="shared" si="13"/>
        <v>#REF!</v>
      </c>
      <c r="T653" s="19"/>
      <c r="U653" s="19"/>
      <c r="V653" s="19"/>
      <c r="W653" s="19"/>
      <c r="X653" s="19"/>
      <c r="Y653" s="19"/>
      <c r="Z653" s="19"/>
    </row>
    <row r="654" ht="15.75" customHeight="1">
      <c r="A654" s="19" t="s">
        <v>230</v>
      </c>
      <c r="B654" s="19" t="s">
        <v>11</v>
      </c>
      <c r="C654" s="19" t="s">
        <v>231</v>
      </c>
      <c r="D654" s="19" t="s">
        <v>21</v>
      </c>
      <c r="E654" s="19" t="s">
        <v>22</v>
      </c>
      <c r="F654" s="20">
        <v>141010.89</v>
      </c>
      <c r="G654" s="20">
        <v>11276.43</v>
      </c>
      <c r="H654" s="46">
        <v>0.0</v>
      </c>
      <c r="I654" s="47" t="str">
        <f t="shared" si="4"/>
        <v>#REF!</v>
      </c>
      <c r="J654" s="47" t="str">
        <f t="shared" si="5"/>
        <v>#REF!</v>
      </c>
      <c r="K654" s="47" t="str">
        <f t="shared" si="6"/>
        <v>#REF!</v>
      </c>
      <c r="L654" s="47" t="str">
        <f t="shared" si="7"/>
        <v>#REF!</v>
      </c>
      <c r="M654" s="49" t="str">
        <f t="shared" si="8"/>
        <v>#REF!</v>
      </c>
      <c r="N654" s="49" t="str">
        <f t="shared" si="9"/>
        <v>#REF!</v>
      </c>
      <c r="O654" s="49" t="str">
        <f t="shared" si="10"/>
        <v>#REF!</v>
      </c>
      <c r="P654" s="51" t="str">
        <f t="shared" si="17"/>
        <v>#REF!</v>
      </c>
      <c r="Q654" s="51" t="str">
        <f t="shared" si="11"/>
        <v>#REF!</v>
      </c>
      <c r="R654" s="51" t="str">
        <f t="shared" si="12"/>
        <v>#REF!</v>
      </c>
      <c r="S654" s="51" t="str">
        <f t="shared" si="13"/>
        <v>#REF!</v>
      </c>
      <c r="T654" s="19"/>
      <c r="U654" s="19"/>
      <c r="V654" s="19"/>
      <c r="W654" s="19"/>
      <c r="X654" s="19"/>
      <c r="Y654" s="19"/>
      <c r="Z654" s="19"/>
    </row>
    <row r="655" ht="15.75" customHeight="1">
      <c r="A655" s="19" t="s">
        <v>230</v>
      </c>
      <c r="B655" s="19" t="s">
        <v>11</v>
      </c>
      <c r="C655" s="19" t="s">
        <v>231</v>
      </c>
      <c r="D655" s="19" t="s">
        <v>23</v>
      </c>
      <c r="E655" s="19" t="s">
        <v>24</v>
      </c>
      <c r="F655" s="20">
        <v>3.032705445E7</v>
      </c>
      <c r="G655" s="20">
        <v>2425208.45</v>
      </c>
      <c r="H655" s="46">
        <v>0.0</v>
      </c>
      <c r="I655" s="47" t="str">
        <f t="shared" si="4"/>
        <v>#REF!</v>
      </c>
      <c r="J655" s="47" t="str">
        <f t="shared" si="5"/>
        <v>#REF!</v>
      </c>
      <c r="K655" s="47" t="str">
        <f t="shared" si="6"/>
        <v>#REF!</v>
      </c>
      <c r="L655" s="47" t="str">
        <f t="shared" si="7"/>
        <v>#REF!</v>
      </c>
      <c r="M655" s="49" t="str">
        <f t="shared" si="8"/>
        <v>#REF!</v>
      </c>
      <c r="N655" s="49" t="str">
        <f t="shared" si="9"/>
        <v>#REF!</v>
      </c>
      <c r="O655" s="49" t="str">
        <f t="shared" si="10"/>
        <v>#REF!</v>
      </c>
      <c r="P655" s="51" t="str">
        <f t="shared" si="17"/>
        <v>#REF!</v>
      </c>
      <c r="Q655" s="51" t="str">
        <f t="shared" si="11"/>
        <v>#REF!</v>
      </c>
      <c r="R655" s="51" t="str">
        <f t="shared" si="12"/>
        <v>#REF!</v>
      </c>
      <c r="S655" s="51" t="str">
        <f t="shared" si="13"/>
        <v>#REF!</v>
      </c>
      <c r="T655" s="19"/>
      <c r="U655" s="19"/>
      <c r="V655" s="19"/>
      <c r="W655" s="19"/>
      <c r="X655" s="19"/>
      <c r="Y655" s="19"/>
      <c r="Z655" s="19"/>
    </row>
    <row r="656" ht="15.75" customHeight="1">
      <c r="A656" s="19" t="s">
        <v>230</v>
      </c>
      <c r="B656" s="19" t="s">
        <v>11</v>
      </c>
      <c r="C656" s="19" t="s">
        <v>231</v>
      </c>
      <c r="D656" s="19" t="s">
        <v>39</v>
      </c>
      <c r="E656" s="19" t="s">
        <v>40</v>
      </c>
      <c r="F656" s="20">
        <v>7205606.23</v>
      </c>
      <c r="G656" s="20">
        <v>576221.38</v>
      </c>
      <c r="H656" s="46">
        <v>0.0</v>
      </c>
      <c r="I656" s="47" t="str">
        <f t="shared" si="4"/>
        <v>#REF!</v>
      </c>
      <c r="J656" s="47" t="str">
        <f t="shared" si="5"/>
        <v>#REF!</v>
      </c>
      <c r="K656" s="47" t="str">
        <f t="shared" si="6"/>
        <v>#REF!</v>
      </c>
      <c r="L656" s="47" t="str">
        <f t="shared" si="7"/>
        <v>#REF!</v>
      </c>
      <c r="M656" s="49" t="str">
        <f t="shared" si="8"/>
        <v>#REF!</v>
      </c>
      <c r="N656" s="49" t="str">
        <f t="shared" si="9"/>
        <v>#REF!</v>
      </c>
      <c r="O656" s="49" t="str">
        <f t="shared" si="10"/>
        <v>#REF!</v>
      </c>
      <c r="P656" s="51" t="str">
        <f t="shared" si="17"/>
        <v>#REF!</v>
      </c>
      <c r="Q656" s="51" t="str">
        <f t="shared" si="11"/>
        <v>#REF!</v>
      </c>
      <c r="R656" s="51" t="str">
        <f t="shared" si="12"/>
        <v>#REF!</v>
      </c>
      <c r="S656" s="51" t="str">
        <f t="shared" si="13"/>
        <v>#REF!</v>
      </c>
      <c r="T656" s="19"/>
      <c r="U656" s="19"/>
      <c r="V656" s="19"/>
      <c r="W656" s="19"/>
      <c r="X656" s="19"/>
      <c r="Y656" s="19"/>
      <c r="Z656" s="19"/>
    </row>
    <row r="657" ht="15.75" customHeight="1">
      <c r="A657" s="19" t="s">
        <v>232</v>
      </c>
      <c r="B657" s="19" t="s">
        <v>11</v>
      </c>
      <c r="C657" s="19" t="s">
        <v>233</v>
      </c>
      <c r="D657" s="19" t="s">
        <v>13</v>
      </c>
      <c r="E657" s="19" t="s">
        <v>14</v>
      </c>
      <c r="F657" s="20">
        <v>1.0714830604E8</v>
      </c>
      <c r="G657" s="20">
        <v>3.463650905E7</v>
      </c>
      <c r="H657" s="46">
        <v>0.0</v>
      </c>
      <c r="I657" s="47" t="str">
        <f t="shared" si="4"/>
        <v>#REF!</v>
      </c>
      <c r="J657" s="47" t="str">
        <f t="shared" si="5"/>
        <v>#REF!</v>
      </c>
      <c r="K657" s="47" t="str">
        <f t="shared" si="6"/>
        <v>#REF!</v>
      </c>
      <c r="L657" s="47" t="str">
        <f t="shared" si="7"/>
        <v>#REF!</v>
      </c>
      <c r="M657" s="49" t="str">
        <f t="shared" si="8"/>
        <v>#REF!</v>
      </c>
      <c r="N657" s="49" t="str">
        <f t="shared" si="9"/>
        <v>#REF!</v>
      </c>
      <c r="O657" s="49" t="str">
        <f t="shared" si="10"/>
        <v>#REF!</v>
      </c>
      <c r="P657" s="51" t="str">
        <f t="shared" si="17"/>
        <v>#REF!</v>
      </c>
      <c r="Q657" s="51" t="str">
        <f t="shared" si="11"/>
        <v>#REF!</v>
      </c>
      <c r="R657" s="51" t="str">
        <f t="shared" si="12"/>
        <v>#REF!</v>
      </c>
      <c r="S657" s="51" t="str">
        <f t="shared" si="13"/>
        <v>#REF!</v>
      </c>
      <c r="T657" s="19"/>
      <c r="U657" s="19"/>
      <c r="V657" s="19"/>
      <c r="W657" s="19"/>
      <c r="X657" s="19"/>
      <c r="Y657" s="19"/>
      <c r="Z657" s="19"/>
    </row>
    <row r="658" ht="15.75" customHeight="1">
      <c r="A658" s="19" t="s">
        <v>232</v>
      </c>
      <c r="B658" s="19" t="s">
        <v>11</v>
      </c>
      <c r="C658" s="19" t="s">
        <v>233</v>
      </c>
      <c r="D658" s="19" t="s">
        <v>15</v>
      </c>
      <c r="E658" s="19" t="s">
        <v>16</v>
      </c>
      <c r="F658" s="20">
        <v>385631.15</v>
      </c>
      <c r="G658" s="20">
        <v>124658.22</v>
      </c>
      <c r="H658" s="46">
        <v>0.0</v>
      </c>
      <c r="I658" s="47" t="str">
        <f t="shared" si="4"/>
        <v>#REF!</v>
      </c>
      <c r="J658" s="47" t="str">
        <f t="shared" si="5"/>
        <v>#REF!</v>
      </c>
      <c r="K658" s="47" t="str">
        <f t="shared" si="6"/>
        <v>#REF!</v>
      </c>
      <c r="L658" s="47" t="str">
        <f t="shared" si="7"/>
        <v>#REF!</v>
      </c>
      <c r="M658" s="49" t="str">
        <f t="shared" si="8"/>
        <v>#REF!</v>
      </c>
      <c r="N658" s="49" t="str">
        <f t="shared" si="9"/>
        <v>#REF!</v>
      </c>
      <c r="O658" s="49" t="str">
        <f t="shared" si="10"/>
        <v>#REF!</v>
      </c>
      <c r="P658" s="51" t="str">
        <f t="shared" si="17"/>
        <v>#REF!</v>
      </c>
      <c r="Q658" s="51" t="str">
        <f t="shared" si="11"/>
        <v>#REF!</v>
      </c>
      <c r="R658" s="51" t="str">
        <f t="shared" si="12"/>
        <v>#REF!</v>
      </c>
      <c r="S658" s="51" t="str">
        <f t="shared" si="13"/>
        <v>#REF!</v>
      </c>
      <c r="T658" s="19"/>
      <c r="U658" s="19"/>
      <c r="V658" s="19"/>
      <c r="W658" s="19"/>
      <c r="X658" s="19"/>
      <c r="Y658" s="19"/>
      <c r="Z658" s="19"/>
    </row>
    <row r="659" ht="15.75" customHeight="1">
      <c r="A659" s="19" t="s">
        <v>232</v>
      </c>
      <c r="B659" s="19" t="s">
        <v>11</v>
      </c>
      <c r="C659" s="19" t="s">
        <v>233</v>
      </c>
      <c r="D659" s="19" t="s">
        <v>33</v>
      </c>
      <c r="E659" s="19" t="s">
        <v>34</v>
      </c>
      <c r="F659" s="20">
        <v>116193.52</v>
      </c>
      <c r="G659" s="20">
        <v>37560.44</v>
      </c>
      <c r="H659" s="46">
        <v>0.0</v>
      </c>
      <c r="I659" s="47" t="str">
        <f t="shared" si="4"/>
        <v>#REF!</v>
      </c>
      <c r="J659" s="47" t="str">
        <f t="shared" si="5"/>
        <v>#REF!</v>
      </c>
      <c r="K659" s="47" t="str">
        <f t="shared" si="6"/>
        <v>#REF!</v>
      </c>
      <c r="L659" s="47" t="str">
        <f t="shared" si="7"/>
        <v>#REF!</v>
      </c>
      <c r="M659" s="49" t="str">
        <f t="shared" si="8"/>
        <v>#REF!</v>
      </c>
      <c r="N659" s="49" t="str">
        <f t="shared" si="9"/>
        <v>#REF!</v>
      </c>
      <c r="O659" s="49" t="str">
        <f t="shared" si="10"/>
        <v>#REF!</v>
      </c>
      <c r="P659" s="51" t="str">
        <f t="shared" si="17"/>
        <v>#REF!</v>
      </c>
      <c r="Q659" s="51" t="str">
        <f t="shared" si="11"/>
        <v>#REF!</v>
      </c>
      <c r="R659" s="51" t="str">
        <f t="shared" si="12"/>
        <v>#REF!</v>
      </c>
      <c r="S659" s="51" t="str">
        <f t="shared" si="13"/>
        <v>#REF!</v>
      </c>
      <c r="T659" s="19"/>
      <c r="U659" s="19"/>
      <c r="V659" s="19"/>
      <c r="W659" s="19"/>
      <c r="X659" s="19"/>
      <c r="Y659" s="19"/>
      <c r="Z659" s="19"/>
    </row>
    <row r="660" ht="15.75" customHeight="1">
      <c r="A660" s="19" t="s">
        <v>232</v>
      </c>
      <c r="B660" s="19" t="s">
        <v>11</v>
      </c>
      <c r="C660" s="19" t="s">
        <v>233</v>
      </c>
      <c r="D660" s="19" t="s">
        <v>64</v>
      </c>
      <c r="E660" s="19" t="s">
        <v>65</v>
      </c>
      <c r="F660" s="20">
        <v>1090661.1</v>
      </c>
      <c r="G660" s="20">
        <v>352564.54</v>
      </c>
      <c r="H660" s="46">
        <v>0.0</v>
      </c>
      <c r="I660" s="47" t="str">
        <f t="shared" si="4"/>
        <v>#REF!</v>
      </c>
      <c r="J660" s="47" t="str">
        <f t="shared" si="5"/>
        <v>#REF!</v>
      </c>
      <c r="K660" s="47" t="str">
        <f t="shared" si="6"/>
        <v>#REF!</v>
      </c>
      <c r="L660" s="47" t="str">
        <f t="shared" si="7"/>
        <v>#REF!</v>
      </c>
      <c r="M660" s="49" t="str">
        <f t="shared" si="8"/>
        <v>#REF!</v>
      </c>
      <c r="N660" s="49" t="str">
        <f t="shared" si="9"/>
        <v>#REF!</v>
      </c>
      <c r="O660" s="49" t="str">
        <f t="shared" si="10"/>
        <v>#REF!</v>
      </c>
      <c r="P660" s="51" t="str">
        <f t="shared" si="17"/>
        <v>#REF!</v>
      </c>
      <c r="Q660" s="51" t="str">
        <f t="shared" si="11"/>
        <v>#REF!</v>
      </c>
      <c r="R660" s="51" t="str">
        <f t="shared" si="12"/>
        <v>#REF!</v>
      </c>
      <c r="S660" s="51" t="str">
        <f t="shared" si="13"/>
        <v>#REF!</v>
      </c>
      <c r="T660" s="19"/>
      <c r="U660" s="19"/>
      <c r="V660" s="19"/>
      <c r="W660" s="19"/>
      <c r="X660" s="19"/>
      <c r="Y660" s="19"/>
      <c r="Z660" s="19"/>
    </row>
    <row r="661" ht="15.75" customHeight="1">
      <c r="A661" s="19" t="s">
        <v>232</v>
      </c>
      <c r="B661" s="19" t="s">
        <v>11</v>
      </c>
      <c r="C661" s="19" t="s">
        <v>233</v>
      </c>
      <c r="D661" s="19" t="s">
        <v>17</v>
      </c>
      <c r="E661" s="19" t="s">
        <v>18</v>
      </c>
      <c r="F661" s="20">
        <v>949457.0</v>
      </c>
      <c r="G661" s="20">
        <v>306919.24</v>
      </c>
      <c r="H661" s="46">
        <v>0.0</v>
      </c>
      <c r="I661" s="47" t="str">
        <f t="shared" si="4"/>
        <v>#REF!</v>
      </c>
      <c r="J661" s="47" t="str">
        <f t="shared" si="5"/>
        <v>#REF!</v>
      </c>
      <c r="K661" s="47" t="str">
        <f t="shared" si="6"/>
        <v>#REF!</v>
      </c>
      <c r="L661" s="47" t="str">
        <f t="shared" si="7"/>
        <v>#REF!</v>
      </c>
      <c r="M661" s="49" t="str">
        <f t="shared" si="8"/>
        <v>#REF!</v>
      </c>
      <c r="N661" s="49" t="str">
        <f t="shared" si="9"/>
        <v>#REF!</v>
      </c>
      <c r="O661" s="49" t="str">
        <f t="shared" si="10"/>
        <v>#REF!</v>
      </c>
      <c r="P661" s="51" t="str">
        <f t="shared" si="17"/>
        <v>#REF!</v>
      </c>
      <c r="Q661" s="51" t="str">
        <f t="shared" si="11"/>
        <v>#REF!</v>
      </c>
      <c r="R661" s="51" t="str">
        <f t="shared" si="12"/>
        <v>#REF!</v>
      </c>
      <c r="S661" s="51" t="str">
        <f t="shared" si="13"/>
        <v>#REF!</v>
      </c>
      <c r="T661" s="19"/>
      <c r="U661" s="19"/>
      <c r="V661" s="19"/>
      <c r="W661" s="19"/>
      <c r="X661" s="19"/>
      <c r="Y661" s="19"/>
      <c r="Z661" s="19"/>
    </row>
    <row r="662" ht="15.75" customHeight="1">
      <c r="A662" s="19" t="s">
        <v>232</v>
      </c>
      <c r="B662" s="19" t="s">
        <v>11</v>
      </c>
      <c r="C662" s="19" t="s">
        <v>233</v>
      </c>
      <c r="D662" s="19" t="s">
        <v>19</v>
      </c>
      <c r="E662" s="19" t="s">
        <v>20</v>
      </c>
      <c r="F662" s="20">
        <v>144378.27</v>
      </c>
      <c r="G662" s="20">
        <v>46671.38</v>
      </c>
      <c r="H662" s="46">
        <v>0.0</v>
      </c>
      <c r="I662" s="47" t="str">
        <f t="shared" si="4"/>
        <v>#REF!</v>
      </c>
      <c r="J662" s="47" t="str">
        <f t="shared" si="5"/>
        <v>#REF!</v>
      </c>
      <c r="K662" s="47" t="str">
        <f t="shared" si="6"/>
        <v>#REF!</v>
      </c>
      <c r="L662" s="47" t="str">
        <f t="shared" si="7"/>
        <v>#REF!</v>
      </c>
      <c r="M662" s="49" t="str">
        <f t="shared" si="8"/>
        <v>#REF!</v>
      </c>
      <c r="N662" s="49" t="str">
        <f t="shared" si="9"/>
        <v>#REF!</v>
      </c>
      <c r="O662" s="49" t="str">
        <f t="shared" si="10"/>
        <v>#REF!</v>
      </c>
      <c r="P662" s="51" t="str">
        <f t="shared" si="17"/>
        <v>#REF!</v>
      </c>
      <c r="Q662" s="51" t="str">
        <f t="shared" si="11"/>
        <v>#REF!</v>
      </c>
      <c r="R662" s="51" t="str">
        <f t="shared" si="12"/>
        <v>#REF!</v>
      </c>
      <c r="S662" s="51" t="str">
        <f t="shared" si="13"/>
        <v>#REF!</v>
      </c>
      <c r="T662" s="19"/>
      <c r="U662" s="19"/>
      <c r="V662" s="19"/>
      <c r="W662" s="19"/>
      <c r="X662" s="19"/>
      <c r="Y662" s="19"/>
      <c r="Z662" s="19"/>
    </row>
    <row r="663" ht="15.75" customHeight="1">
      <c r="A663" s="19" t="s">
        <v>232</v>
      </c>
      <c r="B663" s="19" t="s">
        <v>11</v>
      </c>
      <c r="C663" s="19" t="s">
        <v>233</v>
      </c>
      <c r="D663" s="19" t="s">
        <v>49</v>
      </c>
      <c r="E663" s="19" t="s">
        <v>50</v>
      </c>
      <c r="F663" s="20">
        <v>4502.05</v>
      </c>
      <c r="G663" s="20">
        <v>1455.32</v>
      </c>
      <c r="H663" s="46">
        <v>0.0</v>
      </c>
      <c r="I663" s="47" t="str">
        <f t="shared" si="4"/>
        <v>#REF!</v>
      </c>
      <c r="J663" s="47" t="str">
        <f t="shared" si="5"/>
        <v>#REF!</v>
      </c>
      <c r="K663" s="47" t="str">
        <f t="shared" si="6"/>
        <v>#REF!</v>
      </c>
      <c r="L663" s="47" t="str">
        <f t="shared" si="7"/>
        <v>#REF!</v>
      </c>
      <c r="M663" s="49" t="str">
        <f t="shared" si="8"/>
        <v>#REF!</v>
      </c>
      <c r="N663" s="49" t="str">
        <f t="shared" si="9"/>
        <v>#REF!</v>
      </c>
      <c r="O663" s="49" t="str">
        <f t="shared" si="10"/>
        <v>#REF!</v>
      </c>
      <c r="P663" s="51" t="str">
        <f t="shared" si="17"/>
        <v>#REF!</v>
      </c>
      <c r="Q663" s="51" t="str">
        <f t="shared" si="11"/>
        <v>#REF!</v>
      </c>
      <c r="R663" s="51" t="str">
        <f t="shared" si="12"/>
        <v>#REF!</v>
      </c>
      <c r="S663" s="51" t="str">
        <f t="shared" si="13"/>
        <v>#REF!</v>
      </c>
      <c r="T663" s="19"/>
      <c r="U663" s="19"/>
      <c r="V663" s="19"/>
      <c r="W663" s="19"/>
      <c r="X663" s="19"/>
      <c r="Y663" s="19"/>
      <c r="Z663" s="19"/>
    </row>
    <row r="664" ht="15.75" customHeight="1">
      <c r="A664" s="19" t="s">
        <v>232</v>
      </c>
      <c r="B664" s="19" t="s">
        <v>11</v>
      </c>
      <c r="C664" s="19" t="s">
        <v>233</v>
      </c>
      <c r="D664" s="19" t="s">
        <v>21</v>
      </c>
      <c r="E664" s="19" t="s">
        <v>22</v>
      </c>
      <c r="F664" s="20">
        <v>347186.87</v>
      </c>
      <c r="G664" s="20">
        <v>112230.81</v>
      </c>
      <c r="H664" s="46">
        <v>0.0</v>
      </c>
      <c r="I664" s="47" t="str">
        <f t="shared" si="4"/>
        <v>#REF!</v>
      </c>
      <c r="J664" s="47" t="str">
        <f t="shared" si="5"/>
        <v>#REF!</v>
      </c>
      <c r="K664" s="47" t="str">
        <f t="shared" si="6"/>
        <v>#REF!</v>
      </c>
      <c r="L664" s="47" t="str">
        <f t="shared" si="7"/>
        <v>#REF!</v>
      </c>
      <c r="M664" s="49" t="str">
        <f t="shared" si="8"/>
        <v>#REF!</v>
      </c>
      <c r="N664" s="49" t="str">
        <f t="shared" si="9"/>
        <v>#REF!</v>
      </c>
      <c r="O664" s="49" t="str">
        <f t="shared" si="10"/>
        <v>#REF!</v>
      </c>
      <c r="P664" s="51" t="str">
        <f t="shared" si="17"/>
        <v>#REF!</v>
      </c>
      <c r="Q664" s="51" t="str">
        <f t="shared" si="11"/>
        <v>#REF!</v>
      </c>
      <c r="R664" s="51" t="str">
        <f t="shared" si="12"/>
        <v>#REF!</v>
      </c>
      <c r="S664" s="51" t="str">
        <f t="shared" si="13"/>
        <v>#REF!</v>
      </c>
      <c r="T664" s="19"/>
      <c r="U664" s="19"/>
      <c r="V664" s="19"/>
      <c r="W664" s="19"/>
      <c r="X664" s="19"/>
      <c r="Y664" s="19"/>
      <c r="Z664" s="19"/>
    </row>
    <row r="665" ht="15.75" customHeight="1">
      <c r="A665" s="19" t="s">
        <v>234</v>
      </c>
      <c r="B665" s="19" t="s">
        <v>11</v>
      </c>
      <c r="C665" s="19" t="s">
        <v>235</v>
      </c>
      <c r="D665" s="19" t="s">
        <v>13</v>
      </c>
      <c r="E665" s="19" t="s">
        <v>14</v>
      </c>
      <c r="F665" s="20">
        <v>6.110623614E7</v>
      </c>
      <c r="G665" s="20">
        <v>5577697.09</v>
      </c>
      <c r="H665" s="46">
        <v>0.0</v>
      </c>
      <c r="I665" s="47" t="str">
        <f t="shared" si="4"/>
        <v>#REF!</v>
      </c>
      <c r="J665" s="47" t="str">
        <f t="shared" si="5"/>
        <v>#REF!</v>
      </c>
      <c r="K665" s="47" t="str">
        <f t="shared" si="6"/>
        <v>#REF!</v>
      </c>
      <c r="L665" s="47" t="str">
        <f t="shared" si="7"/>
        <v>#REF!</v>
      </c>
      <c r="M665" s="49" t="str">
        <f t="shared" si="8"/>
        <v>#REF!</v>
      </c>
      <c r="N665" s="49" t="str">
        <f t="shared" si="9"/>
        <v>#REF!</v>
      </c>
      <c r="O665" s="49" t="str">
        <f t="shared" si="10"/>
        <v>#REF!</v>
      </c>
      <c r="P665" s="51" t="str">
        <f t="shared" si="17"/>
        <v>#REF!</v>
      </c>
      <c r="Q665" s="51" t="str">
        <f t="shared" si="11"/>
        <v>#REF!</v>
      </c>
      <c r="R665" s="51" t="str">
        <f t="shared" si="12"/>
        <v>#REF!</v>
      </c>
      <c r="S665" s="51" t="str">
        <f t="shared" si="13"/>
        <v>#REF!</v>
      </c>
      <c r="T665" s="19"/>
      <c r="U665" s="19"/>
      <c r="V665" s="19"/>
      <c r="W665" s="19"/>
      <c r="X665" s="19"/>
      <c r="Y665" s="19"/>
      <c r="Z665" s="19"/>
    </row>
    <row r="666" ht="15.75" customHeight="1">
      <c r="A666" s="19" t="s">
        <v>234</v>
      </c>
      <c r="B666" s="19" t="s">
        <v>11</v>
      </c>
      <c r="C666" s="19" t="s">
        <v>235</v>
      </c>
      <c r="D666" s="19" t="s">
        <v>17</v>
      </c>
      <c r="E666" s="19" t="s">
        <v>18</v>
      </c>
      <c r="F666" s="20">
        <v>339830.3</v>
      </c>
      <c r="G666" s="20">
        <v>31019.26</v>
      </c>
      <c r="H666" s="46">
        <v>0.0</v>
      </c>
      <c r="I666" s="47" t="str">
        <f t="shared" si="4"/>
        <v>#REF!</v>
      </c>
      <c r="J666" s="47" t="str">
        <f t="shared" si="5"/>
        <v>#REF!</v>
      </c>
      <c r="K666" s="47" t="str">
        <f t="shared" si="6"/>
        <v>#REF!</v>
      </c>
      <c r="L666" s="47" t="str">
        <f t="shared" si="7"/>
        <v>#REF!</v>
      </c>
      <c r="M666" s="49" t="str">
        <f t="shared" si="8"/>
        <v>#REF!</v>
      </c>
      <c r="N666" s="49" t="str">
        <f t="shared" si="9"/>
        <v>#REF!</v>
      </c>
      <c r="O666" s="49" t="str">
        <f t="shared" si="10"/>
        <v>#REF!</v>
      </c>
      <c r="P666" s="51" t="str">
        <f t="shared" si="17"/>
        <v>#REF!</v>
      </c>
      <c r="Q666" s="51" t="str">
        <f t="shared" si="11"/>
        <v>#REF!</v>
      </c>
      <c r="R666" s="51" t="str">
        <f t="shared" si="12"/>
        <v>#REF!</v>
      </c>
      <c r="S666" s="51" t="str">
        <f t="shared" si="13"/>
        <v>#REF!</v>
      </c>
      <c r="T666" s="19"/>
      <c r="U666" s="19"/>
      <c r="V666" s="19"/>
      <c r="W666" s="19"/>
      <c r="X666" s="19"/>
      <c r="Y666" s="19"/>
      <c r="Z666" s="19"/>
    </row>
    <row r="667" ht="15.75" customHeight="1">
      <c r="A667" s="19" t="s">
        <v>234</v>
      </c>
      <c r="B667" s="19" t="s">
        <v>11</v>
      </c>
      <c r="C667" s="19" t="s">
        <v>235</v>
      </c>
      <c r="D667" s="19" t="s">
        <v>19</v>
      </c>
      <c r="E667" s="19" t="s">
        <v>20</v>
      </c>
      <c r="F667" s="20">
        <v>0.0</v>
      </c>
      <c r="G667" s="20">
        <v>0.0</v>
      </c>
      <c r="H667" s="46">
        <v>0.0</v>
      </c>
      <c r="I667" s="47" t="str">
        <f t="shared" si="4"/>
        <v>#REF!</v>
      </c>
      <c r="J667" s="47" t="str">
        <f t="shared" si="5"/>
        <v>#REF!</v>
      </c>
      <c r="K667" s="47" t="str">
        <f t="shared" si="6"/>
        <v>#REF!</v>
      </c>
      <c r="L667" s="47" t="str">
        <f t="shared" si="7"/>
        <v>#REF!</v>
      </c>
      <c r="M667" s="49" t="str">
        <f t="shared" si="8"/>
        <v>#REF!</v>
      </c>
      <c r="N667" s="49" t="str">
        <f t="shared" si="9"/>
        <v>#REF!</v>
      </c>
      <c r="O667" s="49" t="str">
        <f t="shared" si="10"/>
        <v>#REF!</v>
      </c>
      <c r="P667" s="51" t="str">
        <f t="shared" si="17"/>
        <v>#REF!</v>
      </c>
      <c r="Q667" s="51" t="str">
        <f t="shared" si="11"/>
        <v>#REF!</v>
      </c>
      <c r="R667" s="51" t="str">
        <f t="shared" si="12"/>
        <v>#REF!</v>
      </c>
      <c r="S667" s="51" t="str">
        <f t="shared" si="13"/>
        <v>#REF!</v>
      </c>
      <c r="T667" s="19"/>
      <c r="U667" s="19"/>
      <c r="V667" s="19"/>
      <c r="W667" s="19"/>
      <c r="X667" s="19"/>
      <c r="Y667" s="19"/>
      <c r="Z667" s="19"/>
    </row>
    <row r="668" ht="15.75" customHeight="1">
      <c r="A668" s="19" t="s">
        <v>234</v>
      </c>
      <c r="B668" s="19" t="s">
        <v>11</v>
      </c>
      <c r="C668" s="19" t="s">
        <v>235</v>
      </c>
      <c r="D668" s="19" t="s">
        <v>21</v>
      </c>
      <c r="E668" s="19" t="s">
        <v>22</v>
      </c>
      <c r="F668" s="20">
        <v>494788.56</v>
      </c>
      <c r="G668" s="20">
        <v>45163.65</v>
      </c>
      <c r="H668" s="46">
        <v>0.0</v>
      </c>
      <c r="I668" s="47" t="str">
        <f t="shared" si="4"/>
        <v>#REF!</v>
      </c>
      <c r="J668" s="47" t="str">
        <f t="shared" si="5"/>
        <v>#REF!</v>
      </c>
      <c r="K668" s="47" t="str">
        <f t="shared" si="6"/>
        <v>#REF!</v>
      </c>
      <c r="L668" s="47" t="str">
        <f t="shared" si="7"/>
        <v>#REF!</v>
      </c>
      <c r="M668" s="49" t="str">
        <f t="shared" si="8"/>
        <v>#REF!</v>
      </c>
      <c r="N668" s="49" t="str">
        <f t="shared" si="9"/>
        <v>#REF!</v>
      </c>
      <c r="O668" s="49" t="str">
        <f t="shared" si="10"/>
        <v>#REF!</v>
      </c>
      <c r="P668" s="51" t="str">
        <f t="shared" si="17"/>
        <v>#REF!</v>
      </c>
      <c r="Q668" s="51" t="str">
        <f t="shared" si="11"/>
        <v>#REF!</v>
      </c>
      <c r="R668" s="51" t="str">
        <f t="shared" si="12"/>
        <v>#REF!</v>
      </c>
      <c r="S668" s="51" t="str">
        <f t="shared" si="13"/>
        <v>#REF!</v>
      </c>
      <c r="T668" s="19"/>
      <c r="U668" s="19"/>
      <c r="V668" s="19"/>
      <c r="W668" s="19"/>
      <c r="X668" s="19"/>
      <c r="Y668" s="19"/>
      <c r="Z668" s="19"/>
    </row>
    <row r="669" ht="15.75" customHeight="1">
      <c r="A669" s="19" t="s">
        <v>236</v>
      </c>
      <c r="B669" s="19" t="s">
        <v>11</v>
      </c>
      <c r="C669" s="19" t="s">
        <v>237</v>
      </c>
      <c r="D669" s="19" t="s">
        <v>13</v>
      </c>
      <c r="E669" s="19" t="s">
        <v>14</v>
      </c>
      <c r="F669" s="20">
        <v>4.787183431E7</v>
      </c>
      <c r="G669" s="20">
        <v>3103215.6</v>
      </c>
      <c r="H669" s="46">
        <v>0.0</v>
      </c>
      <c r="I669" s="47" t="str">
        <f t="shared" si="4"/>
        <v>#REF!</v>
      </c>
      <c r="J669" s="47" t="str">
        <f t="shared" si="5"/>
        <v>#REF!</v>
      </c>
      <c r="K669" s="47" t="str">
        <f t="shared" si="6"/>
        <v>#REF!</v>
      </c>
      <c r="L669" s="47" t="str">
        <f t="shared" si="7"/>
        <v>#REF!</v>
      </c>
      <c r="M669" s="49" t="str">
        <f t="shared" si="8"/>
        <v>#REF!</v>
      </c>
      <c r="N669" s="49" t="str">
        <f t="shared" si="9"/>
        <v>#REF!</v>
      </c>
      <c r="O669" s="49" t="str">
        <f t="shared" si="10"/>
        <v>#REF!</v>
      </c>
      <c r="P669" s="51" t="str">
        <f t="shared" si="17"/>
        <v>#REF!</v>
      </c>
      <c r="Q669" s="51" t="str">
        <f t="shared" si="11"/>
        <v>#REF!</v>
      </c>
      <c r="R669" s="51" t="str">
        <f t="shared" si="12"/>
        <v>#REF!</v>
      </c>
      <c r="S669" s="51" t="str">
        <f t="shared" si="13"/>
        <v>#REF!</v>
      </c>
      <c r="T669" s="19"/>
      <c r="U669" s="19"/>
      <c r="V669" s="19"/>
      <c r="W669" s="19"/>
      <c r="X669" s="19"/>
      <c r="Y669" s="19"/>
      <c r="Z669" s="19"/>
    </row>
    <row r="670" ht="15.75" customHeight="1">
      <c r="A670" s="19" t="s">
        <v>236</v>
      </c>
      <c r="B670" s="19" t="s">
        <v>11</v>
      </c>
      <c r="C670" s="19" t="s">
        <v>237</v>
      </c>
      <c r="D670" s="19" t="s">
        <v>15</v>
      </c>
      <c r="E670" s="19" t="s">
        <v>16</v>
      </c>
      <c r="F670" s="20">
        <v>7937475.13</v>
      </c>
      <c r="G670" s="20">
        <v>514534.21</v>
      </c>
      <c r="H670" s="46">
        <v>0.0</v>
      </c>
      <c r="I670" s="47" t="str">
        <f t="shared" si="4"/>
        <v>#REF!</v>
      </c>
      <c r="J670" s="47" t="str">
        <f t="shared" si="5"/>
        <v>#REF!</v>
      </c>
      <c r="K670" s="47" t="str">
        <f t="shared" si="6"/>
        <v>#REF!</v>
      </c>
      <c r="L670" s="47" t="str">
        <f t="shared" si="7"/>
        <v>#REF!</v>
      </c>
      <c r="M670" s="49" t="str">
        <f t="shared" si="8"/>
        <v>#REF!</v>
      </c>
      <c r="N670" s="49" t="str">
        <f t="shared" si="9"/>
        <v>#REF!</v>
      </c>
      <c r="O670" s="49" t="str">
        <f t="shared" si="10"/>
        <v>#REF!</v>
      </c>
      <c r="P670" s="51" t="str">
        <f t="shared" si="17"/>
        <v>#REF!</v>
      </c>
      <c r="Q670" s="51" t="str">
        <f t="shared" si="11"/>
        <v>#REF!</v>
      </c>
      <c r="R670" s="51" t="str">
        <f t="shared" si="12"/>
        <v>#REF!</v>
      </c>
      <c r="S670" s="51" t="str">
        <f t="shared" si="13"/>
        <v>#REF!</v>
      </c>
      <c r="T670" s="19"/>
      <c r="U670" s="19"/>
      <c r="V670" s="19"/>
      <c r="W670" s="19"/>
      <c r="X670" s="19"/>
      <c r="Y670" s="19"/>
      <c r="Z670" s="19"/>
    </row>
    <row r="671" ht="15.75" customHeight="1">
      <c r="A671" s="19" t="s">
        <v>236</v>
      </c>
      <c r="B671" s="19" t="s">
        <v>11</v>
      </c>
      <c r="C671" s="19" t="s">
        <v>237</v>
      </c>
      <c r="D671" s="19" t="s">
        <v>33</v>
      </c>
      <c r="E671" s="19" t="s">
        <v>34</v>
      </c>
      <c r="F671" s="20">
        <v>0.0</v>
      </c>
      <c r="G671" s="20">
        <v>0.0</v>
      </c>
      <c r="H671" s="46">
        <v>0.0</v>
      </c>
      <c r="I671" s="47" t="str">
        <f t="shared" si="4"/>
        <v>#REF!</v>
      </c>
      <c r="J671" s="47" t="str">
        <f t="shared" si="5"/>
        <v>#REF!</v>
      </c>
      <c r="K671" s="47" t="str">
        <f t="shared" si="6"/>
        <v>#REF!</v>
      </c>
      <c r="L671" s="47" t="str">
        <f t="shared" si="7"/>
        <v>#REF!</v>
      </c>
      <c r="M671" s="49" t="str">
        <f t="shared" si="8"/>
        <v>#REF!</v>
      </c>
      <c r="N671" s="49" t="str">
        <f t="shared" si="9"/>
        <v>#REF!</v>
      </c>
      <c r="O671" s="49" t="str">
        <f t="shared" si="10"/>
        <v>#REF!</v>
      </c>
      <c r="P671" s="51" t="str">
        <f t="shared" si="17"/>
        <v>#REF!</v>
      </c>
      <c r="Q671" s="51" t="str">
        <f t="shared" si="11"/>
        <v>#REF!</v>
      </c>
      <c r="R671" s="51" t="str">
        <f t="shared" si="12"/>
        <v>#REF!</v>
      </c>
      <c r="S671" s="51" t="str">
        <f t="shared" si="13"/>
        <v>#REF!</v>
      </c>
      <c r="T671" s="19"/>
      <c r="U671" s="19"/>
      <c r="V671" s="19"/>
      <c r="W671" s="19"/>
      <c r="X671" s="19"/>
      <c r="Y671" s="19"/>
      <c r="Z671" s="19"/>
    </row>
    <row r="672" ht="15.75" customHeight="1">
      <c r="A672" s="19" t="s">
        <v>236</v>
      </c>
      <c r="B672" s="19" t="s">
        <v>11</v>
      </c>
      <c r="C672" s="19" t="s">
        <v>237</v>
      </c>
      <c r="D672" s="19" t="s">
        <v>64</v>
      </c>
      <c r="E672" s="19" t="s">
        <v>65</v>
      </c>
      <c r="F672" s="20">
        <v>85480.28</v>
      </c>
      <c r="G672" s="20">
        <v>5541.12</v>
      </c>
      <c r="H672" s="46">
        <v>0.0</v>
      </c>
      <c r="I672" s="47" t="str">
        <f t="shared" si="4"/>
        <v>#REF!</v>
      </c>
      <c r="J672" s="47" t="str">
        <f t="shared" si="5"/>
        <v>#REF!</v>
      </c>
      <c r="K672" s="47" t="str">
        <f t="shared" si="6"/>
        <v>#REF!</v>
      </c>
      <c r="L672" s="47" t="str">
        <f t="shared" si="7"/>
        <v>#REF!</v>
      </c>
      <c r="M672" s="49" t="str">
        <f t="shared" si="8"/>
        <v>#REF!</v>
      </c>
      <c r="N672" s="49" t="str">
        <f t="shared" si="9"/>
        <v>#REF!</v>
      </c>
      <c r="O672" s="49" t="str">
        <f t="shared" si="10"/>
        <v>#REF!</v>
      </c>
      <c r="P672" s="51" t="str">
        <f t="shared" si="17"/>
        <v>#REF!</v>
      </c>
      <c r="Q672" s="51" t="str">
        <f t="shared" si="11"/>
        <v>#REF!</v>
      </c>
      <c r="R672" s="51" t="str">
        <f t="shared" si="12"/>
        <v>#REF!</v>
      </c>
      <c r="S672" s="51" t="str">
        <f t="shared" si="13"/>
        <v>#REF!</v>
      </c>
      <c r="T672" s="19"/>
      <c r="U672" s="19"/>
      <c r="V672" s="19"/>
      <c r="W672" s="19"/>
      <c r="X672" s="19"/>
      <c r="Y672" s="19"/>
      <c r="Z672" s="19"/>
    </row>
    <row r="673" ht="15.75" customHeight="1">
      <c r="A673" s="19" t="s">
        <v>236</v>
      </c>
      <c r="B673" s="19" t="s">
        <v>11</v>
      </c>
      <c r="C673" s="19" t="s">
        <v>237</v>
      </c>
      <c r="D673" s="19" t="s">
        <v>17</v>
      </c>
      <c r="E673" s="19" t="s">
        <v>18</v>
      </c>
      <c r="F673" s="20">
        <v>305228.57</v>
      </c>
      <c r="G673" s="20">
        <v>19785.96</v>
      </c>
      <c r="H673" s="46">
        <v>0.0</v>
      </c>
      <c r="I673" s="47" t="str">
        <f t="shared" si="4"/>
        <v>#REF!</v>
      </c>
      <c r="J673" s="47" t="str">
        <f t="shared" si="5"/>
        <v>#REF!</v>
      </c>
      <c r="K673" s="47" t="str">
        <f t="shared" si="6"/>
        <v>#REF!</v>
      </c>
      <c r="L673" s="47" t="str">
        <f t="shared" si="7"/>
        <v>#REF!</v>
      </c>
      <c r="M673" s="49" t="str">
        <f t="shared" si="8"/>
        <v>#REF!</v>
      </c>
      <c r="N673" s="49" t="str">
        <f t="shared" si="9"/>
        <v>#REF!</v>
      </c>
      <c r="O673" s="49" t="str">
        <f t="shared" si="10"/>
        <v>#REF!</v>
      </c>
      <c r="P673" s="51" t="str">
        <f t="shared" si="17"/>
        <v>#REF!</v>
      </c>
      <c r="Q673" s="51" t="str">
        <f t="shared" si="11"/>
        <v>#REF!</v>
      </c>
      <c r="R673" s="51" t="str">
        <f t="shared" si="12"/>
        <v>#REF!</v>
      </c>
      <c r="S673" s="51" t="str">
        <f t="shared" si="13"/>
        <v>#REF!</v>
      </c>
      <c r="T673" s="19"/>
      <c r="U673" s="19"/>
      <c r="V673" s="19"/>
      <c r="W673" s="19"/>
      <c r="X673" s="19"/>
      <c r="Y673" s="19"/>
      <c r="Z673" s="19"/>
    </row>
    <row r="674" ht="15.75" customHeight="1">
      <c r="A674" s="19" t="s">
        <v>236</v>
      </c>
      <c r="B674" s="19" t="s">
        <v>11</v>
      </c>
      <c r="C674" s="19" t="s">
        <v>237</v>
      </c>
      <c r="D674" s="19" t="s">
        <v>19</v>
      </c>
      <c r="E674" s="19" t="s">
        <v>20</v>
      </c>
      <c r="F674" s="20">
        <v>80874.04</v>
      </c>
      <c r="G674" s="20">
        <v>5242.53</v>
      </c>
      <c r="H674" s="46">
        <v>0.0</v>
      </c>
      <c r="I674" s="47" t="str">
        <f t="shared" si="4"/>
        <v>#REF!</v>
      </c>
      <c r="J674" s="47" t="str">
        <f t="shared" si="5"/>
        <v>#REF!</v>
      </c>
      <c r="K674" s="47" t="str">
        <f t="shared" si="6"/>
        <v>#REF!</v>
      </c>
      <c r="L674" s="47" t="str">
        <f t="shared" si="7"/>
        <v>#REF!</v>
      </c>
      <c r="M674" s="49" t="str">
        <f t="shared" si="8"/>
        <v>#REF!</v>
      </c>
      <c r="N674" s="49" t="str">
        <f t="shared" si="9"/>
        <v>#REF!</v>
      </c>
      <c r="O674" s="49" t="str">
        <f t="shared" si="10"/>
        <v>#REF!</v>
      </c>
      <c r="P674" s="51" t="str">
        <f t="shared" si="17"/>
        <v>#REF!</v>
      </c>
      <c r="Q674" s="51" t="str">
        <f t="shared" si="11"/>
        <v>#REF!</v>
      </c>
      <c r="R674" s="51" t="str">
        <f t="shared" si="12"/>
        <v>#REF!</v>
      </c>
      <c r="S674" s="51" t="str">
        <f t="shared" si="13"/>
        <v>#REF!</v>
      </c>
      <c r="T674" s="19"/>
      <c r="U674" s="19"/>
      <c r="V674" s="19"/>
      <c r="W674" s="19"/>
      <c r="X674" s="19"/>
      <c r="Y674" s="19"/>
      <c r="Z674" s="19"/>
    </row>
    <row r="675" ht="15.75" customHeight="1">
      <c r="A675" s="19" t="s">
        <v>236</v>
      </c>
      <c r="B675" s="19" t="s">
        <v>11</v>
      </c>
      <c r="C675" s="19" t="s">
        <v>237</v>
      </c>
      <c r="D675" s="19" t="s">
        <v>47</v>
      </c>
      <c r="E675" s="19" t="s">
        <v>48</v>
      </c>
      <c r="F675" s="20">
        <v>9318.06</v>
      </c>
      <c r="G675" s="20">
        <v>604.03</v>
      </c>
      <c r="H675" s="46">
        <v>0.0</v>
      </c>
      <c r="I675" s="47" t="str">
        <f t="shared" si="4"/>
        <v>#REF!</v>
      </c>
      <c r="J675" s="47" t="str">
        <f t="shared" si="5"/>
        <v>#REF!</v>
      </c>
      <c r="K675" s="47" t="str">
        <f t="shared" si="6"/>
        <v>#REF!</v>
      </c>
      <c r="L675" s="47" t="str">
        <f t="shared" si="7"/>
        <v>#REF!</v>
      </c>
      <c r="M675" s="49" t="str">
        <f t="shared" si="8"/>
        <v>#REF!</v>
      </c>
      <c r="N675" s="49" t="str">
        <f t="shared" si="9"/>
        <v>#REF!</v>
      </c>
      <c r="O675" s="49" t="str">
        <f t="shared" si="10"/>
        <v>#REF!</v>
      </c>
      <c r="P675" s="51" t="str">
        <f t="shared" si="17"/>
        <v>#REF!</v>
      </c>
      <c r="Q675" s="51" t="str">
        <f t="shared" si="11"/>
        <v>#REF!</v>
      </c>
      <c r="R675" s="51" t="str">
        <f t="shared" si="12"/>
        <v>#REF!</v>
      </c>
      <c r="S675" s="51" t="str">
        <f t="shared" si="13"/>
        <v>#REF!</v>
      </c>
      <c r="T675" s="19"/>
      <c r="U675" s="19"/>
      <c r="V675" s="19"/>
      <c r="W675" s="19"/>
      <c r="X675" s="19"/>
      <c r="Y675" s="19"/>
      <c r="Z675" s="19"/>
    </row>
    <row r="676" ht="15.75" customHeight="1">
      <c r="A676" s="19" t="s">
        <v>236</v>
      </c>
      <c r="B676" s="19" t="s">
        <v>11</v>
      </c>
      <c r="C676" s="19" t="s">
        <v>237</v>
      </c>
      <c r="D676" s="19" t="s">
        <v>21</v>
      </c>
      <c r="E676" s="19" t="s">
        <v>22</v>
      </c>
      <c r="F676" s="20">
        <v>376847.61</v>
      </c>
      <c r="G676" s="20">
        <v>24428.55</v>
      </c>
      <c r="H676" s="46">
        <v>0.0</v>
      </c>
      <c r="I676" s="47" t="str">
        <f t="shared" si="4"/>
        <v>#REF!</v>
      </c>
      <c r="J676" s="47" t="str">
        <f t="shared" si="5"/>
        <v>#REF!</v>
      </c>
      <c r="K676" s="47" t="str">
        <f t="shared" si="6"/>
        <v>#REF!</v>
      </c>
      <c r="L676" s="47" t="str">
        <f t="shared" si="7"/>
        <v>#REF!</v>
      </c>
      <c r="M676" s="49" t="str">
        <f t="shared" si="8"/>
        <v>#REF!</v>
      </c>
      <c r="N676" s="49" t="str">
        <f t="shared" si="9"/>
        <v>#REF!</v>
      </c>
      <c r="O676" s="49" t="str">
        <f t="shared" si="10"/>
        <v>#REF!</v>
      </c>
      <c r="P676" s="51" t="str">
        <f t="shared" si="17"/>
        <v>#REF!</v>
      </c>
      <c r="Q676" s="51" t="str">
        <f t="shared" si="11"/>
        <v>#REF!</v>
      </c>
      <c r="R676" s="51" t="str">
        <f t="shared" si="12"/>
        <v>#REF!</v>
      </c>
      <c r="S676" s="51" t="str">
        <f t="shared" si="13"/>
        <v>#REF!</v>
      </c>
      <c r="T676" s="19"/>
      <c r="U676" s="19"/>
      <c r="V676" s="19"/>
      <c r="W676" s="19"/>
      <c r="X676" s="19"/>
      <c r="Y676" s="19"/>
      <c r="Z676" s="19"/>
    </row>
    <row r="677" ht="15.75" customHeight="1">
      <c r="A677" s="19" t="s">
        <v>238</v>
      </c>
      <c r="B677" s="19" t="s">
        <v>11</v>
      </c>
      <c r="C677" s="19" t="s">
        <v>239</v>
      </c>
      <c r="D677" s="19" t="s">
        <v>13</v>
      </c>
      <c r="E677" s="19" t="s">
        <v>14</v>
      </c>
      <c r="F677" s="20">
        <v>4.176087945E7</v>
      </c>
      <c r="G677" s="20">
        <v>1183648.87</v>
      </c>
      <c r="H677" s="46">
        <v>0.0</v>
      </c>
      <c r="I677" s="47" t="str">
        <f t="shared" si="4"/>
        <v>#REF!</v>
      </c>
      <c r="J677" s="47" t="str">
        <f t="shared" si="5"/>
        <v>#REF!</v>
      </c>
      <c r="K677" s="47" t="str">
        <f t="shared" si="6"/>
        <v>#REF!</v>
      </c>
      <c r="L677" s="47" t="str">
        <f t="shared" si="7"/>
        <v>#REF!</v>
      </c>
      <c r="M677" s="49" t="str">
        <f t="shared" si="8"/>
        <v>#REF!</v>
      </c>
      <c r="N677" s="49" t="str">
        <f t="shared" si="9"/>
        <v>#REF!</v>
      </c>
      <c r="O677" s="49" t="str">
        <f t="shared" si="10"/>
        <v>#REF!</v>
      </c>
      <c r="P677" s="51" t="str">
        <f t="shared" si="17"/>
        <v>#REF!</v>
      </c>
      <c r="Q677" s="51" t="str">
        <f t="shared" si="11"/>
        <v>#REF!</v>
      </c>
      <c r="R677" s="51" t="str">
        <f t="shared" si="12"/>
        <v>#REF!</v>
      </c>
      <c r="S677" s="51" t="str">
        <f t="shared" si="13"/>
        <v>#REF!</v>
      </c>
      <c r="T677" s="19"/>
      <c r="U677" s="19"/>
      <c r="V677" s="19"/>
      <c r="W677" s="19"/>
      <c r="X677" s="19"/>
      <c r="Y677" s="19"/>
      <c r="Z677" s="19"/>
    </row>
    <row r="678" ht="15.75" customHeight="1">
      <c r="A678" s="19" t="s">
        <v>238</v>
      </c>
      <c r="B678" s="19" t="s">
        <v>11</v>
      </c>
      <c r="C678" s="19" t="s">
        <v>239</v>
      </c>
      <c r="D678" s="19" t="s">
        <v>15</v>
      </c>
      <c r="E678" s="19" t="s">
        <v>16</v>
      </c>
      <c r="F678" s="20">
        <v>6.199366401E7</v>
      </c>
      <c r="G678" s="20">
        <v>1757116.51</v>
      </c>
      <c r="H678" s="46">
        <v>0.0</v>
      </c>
      <c r="I678" s="47" t="str">
        <f t="shared" si="4"/>
        <v>#REF!</v>
      </c>
      <c r="J678" s="47" t="str">
        <f t="shared" si="5"/>
        <v>#REF!</v>
      </c>
      <c r="K678" s="47" t="str">
        <f t="shared" si="6"/>
        <v>#REF!</v>
      </c>
      <c r="L678" s="47" t="str">
        <f t="shared" si="7"/>
        <v>#REF!</v>
      </c>
      <c r="M678" s="49" t="str">
        <f t="shared" si="8"/>
        <v>#REF!</v>
      </c>
      <c r="N678" s="49" t="str">
        <f t="shared" si="9"/>
        <v>#REF!</v>
      </c>
      <c r="O678" s="49" t="str">
        <f t="shared" si="10"/>
        <v>#REF!</v>
      </c>
      <c r="P678" s="51" t="str">
        <f t="shared" si="17"/>
        <v>#REF!</v>
      </c>
      <c r="Q678" s="51" t="str">
        <f t="shared" si="11"/>
        <v>#REF!</v>
      </c>
      <c r="R678" s="51" t="str">
        <f t="shared" si="12"/>
        <v>#REF!</v>
      </c>
      <c r="S678" s="51" t="str">
        <f t="shared" si="13"/>
        <v>#REF!</v>
      </c>
      <c r="T678" s="19"/>
      <c r="U678" s="19"/>
      <c r="V678" s="19"/>
      <c r="W678" s="19"/>
      <c r="X678" s="19"/>
      <c r="Y678" s="19"/>
      <c r="Z678" s="19"/>
    </row>
    <row r="679" ht="15.75" customHeight="1">
      <c r="A679" s="19" t="s">
        <v>238</v>
      </c>
      <c r="B679" s="19" t="s">
        <v>11</v>
      </c>
      <c r="C679" s="19" t="s">
        <v>239</v>
      </c>
      <c r="D679" s="19" t="s">
        <v>56</v>
      </c>
      <c r="E679" s="19" t="s">
        <v>57</v>
      </c>
      <c r="F679" s="20">
        <v>6400196.7</v>
      </c>
      <c r="G679" s="20">
        <v>181403.88</v>
      </c>
      <c r="H679" s="46">
        <v>0.0</v>
      </c>
      <c r="I679" s="47" t="str">
        <f t="shared" si="4"/>
        <v>#REF!</v>
      </c>
      <c r="J679" s="47" t="str">
        <f t="shared" si="5"/>
        <v>#REF!</v>
      </c>
      <c r="K679" s="47" t="str">
        <f t="shared" si="6"/>
        <v>#REF!</v>
      </c>
      <c r="L679" s="47" t="str">
        <f t="shared" si="7"/>
        <v>#REF!</v>
      </c>
      <c r="M679" s="49" t="str">
        <f t="shared" si="8"/>
        <v>#REF!</v>
      </c>
      <c r="N679" s="49" t="str">
        <f t="shared" si="9"/>
        <v>#REF!</v>
      </c>
      <c r="O679" s="49" t="str">
        <f t="shared" si="10"/>
        <v>#REF!</v>
      </c>
      <c r="P679" s="51" t="str">
        <f t="shared" si="17"/>
        <v>#REF!</v>
      </c>
      <c r="Q679" s="51" t="str">
        <f t="shared" si="11"/>
        <v>#REF!</v>
      </c>
      <c r="R679" s="51" t="str">
        <f t="shared" si="12"/>
        <v>#REF!</v>
      </c>
      <c r="S679" s="51" t="str">
        <f t="shared" si="13"/>
        <v>#REF!</v>
      </c>
      <c r="T679" s="19"/>
      <c r="U679" s="19"/>
      <c r="V679" s="19"/>
      <c r="W679" s="19"/>
      <c r="X679" s="19"/>
      <c r="Y679" s="19"/>
      <c r="Z679" s="19"/>
    </row>
    <row r="680" ht="15.75" customHeight="1">
      <c r="A680" s="19" t="s">
        <v>238</v>
      </c>
      <c r="B680" s="19" t="s">
        <v>11</v>
      </c>
      <c r="C680" s="19" t="s">
        <v>239</v>
      </c>
      <c r="D680" s="19" t="s">
        <v>33</v>
      </c>
      <c r="E680" s="19" t="s">
        <v>34</v>
      </c>
      <c r="F680" s="20">
        <v>9948.73</v>
      </c>
      <c r="G680" s="20">
        <v>281.98</v>
      </c>
      <c r="H680" s="46">
        <v>0.0</v>
      </c>
      <c r="I680" s="47" t="str">
        <f t="shared" si="4"/>
        <v>#REF!</v>
      </c>
      <c r="J680" s="47" t="str">
        <f t="shared" si="5"/>
        <v>#REF!</v>
      </c>
      <c r="K680" s="47" t="str">
        <f t="shared" si="6"/>
        <v>#REF!</v>
      </c>
      <c r="L680" s="47" t="str">
        <f t="shared" si="7"/>
        <v>#REF!</v>
      </c>
      <c r="M680" s="49" t="str">
        <f t="shared" si="8"/>
        <v>#REF!</v>
      </c>
      <c r="N680" s="49" t="str">
        <f t="shared" si="9"/>
        <v>#REF!</v>
      </c>
      <c r="O680" s="49" t="str">
        <f t="shared" si="10"/>
        <v>#REF!</v>
      </c>
      <c r="P680" s="51" t="str">
        <f t="shared" si="17"/>
        <v>#REF!</v>
      </c>
      <c r="Q680" s="51" t="str">
        <f t="shared" si="11"/>
        <v>#REF!</v>
      </c>
      <c r="R680" s="51" t="str">
        <f t="shared" si="12"/>
        <v>#REF!</v>
      </c>
      <c r="S680" s="51" t="str">
        <f t="shared" si="13"/>
        <v>#REF!</v>
      </c>
      <c r="T680" s="19"/>
      <c r="U680" s="19"/>
      <c r="V680" s="19"/>
      <c r="W680" s="19"/>
      <c r="X680" s="19"/>
      <c r="Y680" s="19"/>
      <c r="Z680" s="19"/>
    </row>
    <row r="681" ht="15.75" customHeight="1">
      <c r="A681" s="19" t="s">
        <v>238</v>
      </c>
      <c r="B681" s="19" t="s">
        <v>11</v>
      </c>
      <c r="C681" s="19" t="s">
        <v>239</v>
      </c>
      <c r="D681" s="19" t="s">
        <v>17</v>
      </c>
      <c r="E681" s="19" t="s">
        <v>18</v>
      </c>
      <c r="F681" s="20">
        <v>7223210.79</v>
      </c>
      <c r="G681" s="20">
        <v>204730.97</v>
      </c>
      <c r="H681" s="46">
        <v>0.0</v>
      </c>
      <c r="I681" s="47" t="str">
        <f t="shared" si="4"/>
        <v>#REF!</v>
      </c>
      <c r="J681" s="47" t="str">
        <f t="shared" si="5"/>
        <v>#REF!</v>
      </c>
      <c r="K681" s="47" t="str">
        <f t="shared" si="6"/>
        <v>#REF!</v>
      </c>
      <c r="L681" s="47" t="str">
        <f t="shared" si="7"/>
        <v>#REF!</v>
      </c>
      <c r="M681" s="49" t="str">
        <f t="shared" si="8"/>
        <v>#REF!</v>
      </c>
      <c r="N681" s="49" t="str">
        <f t="shared" si="9"/>
        <v>#REF!</v>
      </c>
      <c r="O681" s="49" t="str">
        <f t="shared" si="10"/>
        <v>#REF!</v>
      </c>
      <c r="P681" s="51" t="str">
        <f t="shared" si="17"/>
        <v>#REF!</v>
      </c>
      <c r="Q681" s="51" t="str">
        <f t="shared" si="11"/>
        <v>#REF!</v>
      </c>
      <c r="R681" s="51" t="str">
        <f t="shared" si="12"/>
        <v>#REF!</v>
      </c>
      <c r="S681" s="51" t="str">
        <f t="shared" si="13"/>
        <v>#REF!</v>
      </c>
      <c r="T681" s="19"/>
      <c r="U681" s="19"/>
      <c r="V681" s="19"/>
      <c r="W681" s="19"/>
      <c r="X681" s="19"/>
      <c r="Y681" s="19"/>
      <c r="Z681" s="19"/>
    </row>
    <row r="682" ht="15.75" customHeight="1">
      <c r="A682" s="19" t="s">
        <v>238</v>
      </c>
      <c r="B682" s="19" t="s">
        <v>11</v>
      </c>
      <c r="C682" s="19" t="s">
        <v>239</v>
      </c>
      <c r="D682" s="19" t="s">
        <v>19</v>
      </c>
      <c r="E682" s="19" t="s">
        <v>20</v>
      </c>
      <c r="F682" s="20">
        <v>636984.52</v>
      </c>
      <c r="G682" s="20">
        <v>18054.36</v>
      </c>
      <c r="H682" s="46">
        <v>0.0</v>
      </c>
      <c r="I682" s="47" t="str">
        <f t="shared" si="4"/>
        <v>#REF!</v>
      </c>
      <c r="J682" s="47" t="str">
        <f t="shared" si="5"/>
        <v>#REF!</v>
      </c>
      <c r="K682" s="47" t="str">
        <f t="shared" si="6"/>
        <v>#REF!</v>
      </c>
      <c r="L682" s="47" t="str">
        <f t="shared" si="7"/>
        <v>#REF!</v>
      </c>
      <c r="M682" s="49" t="str">
        <f t="shared" si="8"/>
        <v>#REF!</v>
      </c>
      <c r="N682" s="49" t="str">
        <f t="shared" si="9"/>
        <v>#REF!</v>
      </c>
      <c r="O682" s="49" t="str">
        <f t="shared" si="10"/>
        <v>#REF!</v>
      </c>
      <c r="P682" s="51" t="str">
        <f t="shared" si="17"/>
        <v>#REF!</v>
      </c>
      <c r="Q682" s="51" t="str">
        <f t="shared" si="11"/>
        <v>#REF!</v>
      </c>
      <c r="R682" s="51" t="str">
        <f t="shared" si="12"/>
        <v>#REF!</v>
      </c>
      <c r="S682" s="51" t="str">
        <f t="shared" si="13"/>
        <v>#REF!</v>
      </c>
      <c r="T682" s="19"/>
      <c r="U682" s="19"/>
      <c r="V682" s="19"/>
      <c r="W682" s="19"/>
      <c r="X682" s="19"/>
      <c r="Y682" s="19"/>
      <c r="Z682" s="19"/>
    </row>
    <row r="683" ht="15.75" customHeight="1">
      <c r="A683" s="19" t="s">
        <v>238</v>
      </c>
      <c r="B683" s="19" t="s">
        <v>11</v>
      </c>
      <c r="C683" s="19" t="s">
        <v>239</v>
      </c>
      <c r="D683" s="19" t="s">
        <v>21</v>
      </c>
      <c r="E683" s="19" t="s">
        <v>22</v>
      </c>
      <c r="F683" s="20">
        <v>281799.32</v>
      </c>
      <c r="G683" s="20">
        <v>7987.18</v>
      </c>
      <c r="H683" s="46">
        <v>0.0</v>
      </c>
      <c r="I683" s="47" t="str">
        <f t="shared" si="4"/>
        <v>#REF!</v>
      </c>
      <c r="J683" s="47" t="str">
        <f t="shared" si="5"/>
        <v>#REF!</v>
      </c>
      <c r="K683" s="47" t="str">
        <f t="shared" si="6"/>
        <v>#REF!</v>
      </c>
      <c r="L683" s="47" t="str">
        <f t="shared" si="7"/>
        <v>#REF!</v>
      </c>
      <c r="M683" s="49" t="str">
        <f t="shared" si="8"/>
        <v>#REF!</v>
      </c>
      <c r="N683" s="49" t="str">
        <f t="shared" si="9"/>
        <v>#REF!</v>
      </c>
      <c r="O683" s="49" t="str">
        <f t="shared" si="10"/>
        <v>#REF!</v>
      </c>
      <c r="P683" s="51" t="str">
        <f t="shared" si="17"/>
        <v>#REF!</v>
      </c>
      <c r="Q683" s="51" t="str">
        <f t="shared" si="11"/>
        <v>#REF!</v>
      </c>
      <c r="R683" s="51" t="str">
        <f t="shared" si="12"/>
        <v>#REF!</v>
      </c>
      <c r="S683" s="51" t="str">
        <f t="shared" si="13"/>
        <v>#REF!</v>
      </c>
      <c r="T683" s="19"/>
      <c r="U683" s="19"/>
      <c r="V683" s="19"/>
      <c r="W683" s="19"/>
      <c r="X683" s="19"/>
      <c r="Y683" s="19"/>
      <c r="Z683" s="19"/>
    </row>
    <row r="684" ht="15.75" customHeight="1">
      <c r="A684" s="19" t="s">
        <v>238</v>
      </c>
      <c r="B684" s="19" t="s">
        <v>11</v>
      </c>
      <c r="C684" s="19" t="s">
        <v>239</v>
      </c>
      <c r="D684" s="19" t="s">
        <v>23</v>
      </c>
      <c r="E684" s="19" t="s">
        <v>24</v>
      </c>
      <c r="F684" s="20">
        <v>8.636895648E7</v>
      </c>
      <c r="G684" s="20">
        <v>2447997.25</v>
      </c>
      <c r="H684" s="46">
        <v>0.0</v>
      </c>
      <c r="I684" s="47" t="str">
        <f t="shared" si="4"/>
        <v>#REF!</v>
      </c>
      <c r="J684" s="47" t="str">
        <f t="shared" si="5"/>
        <v>#REF!</v>
      </c>
      <c r="K684" s="47" t="str">
        <f t="shared" si="6"/>
        <v>#REF!</v>
      </c>
      <c r="L684" s="47" t="str">
        <f t="shared" si="7"/>
        <v>#REF!</v>
      </c>
      <c r="M684" s="49" t="str">
        <f t="shared" si="8"/>
        <v>#REF!</v>
      </c>
      <c r="N684" s="49" t="str">
        <f t="shared" si="9"/>
        <v>#REF!</v>
      </c>
      <c r="O684" s="49" t="str">
        <f t="shared" si="10"/>
        <v>#REF!</v>
      </c>
      <c r="P684" s="51" t="str">
        <f t="shared" si="17"/>
        <v>#REF!</v>
      </c>
      <c r="Q684" s="51" t="str">
        <f t="shared" si="11"/>
        <v>#REF!</v>
      </c>
      <c r="R684" s="51" t="str">
        <f t="shared" si="12"/>
        <v>#REF!</v>
      </c>
      <c r="S684" s="51" t="str">
        <f t="shared" si="13"/>
        <v>#REF!</v>
      </c>
      <c r="T684" s="19"/>
      <c r="U684" s="19"/>
      <c r="V684" s="19"/>
      <c r="W684" s="19"/>
      <c r="X684" s="19"/>
      <c r="Y684" s="19"/>
      <c r="Z684" s="19"/>
    </row>
    <row r="685" ht="15.75" customHeight="1">
      <c r="A685" s="19" t="s">
        <v>240</v>
      </c>
      <c r="B685" s="19" t="s">
        <v>11</v>
      </c>
      <c r="C685" s="19" t="s">
        <v>241</v>
      </c>
      <c r="D685" s="19" t="s">
        <v>13</v>
      </c>
      <c r="E685" s="19" t="s">
        <v>14</v>
      </c>
      <c r="F685" s="20">
        <v>1.2796764761E8</v>
      </c>
      <c r="G685" s="20">
        <v>1.863666311E7</v>
      </c>
      <c r="H685" s="46">
        <v>0.0</v>
      </c>
      <c r="I685" s="47" t="str">
        <f t="shared" si="4"/>
        <v>#REF!</v>
      </c>
      <c r="J685" s="47" t="str">
        <f t="shared" si="5"/>
        <v>#REF!</v>
      </c>
      <c r="K685" s="47" t="str">
        <f t="shared" si="6"/>
        <v>#REF!</v>
      </c>
      <c r="L685" s="47" t="str">
        <f t="shared" si="7"/>
        <v>#REF!</v>
      </c>
      <c r="M685" s="49" t="str">
        <f t="shared" si="8"/>
        <v>#REF!</v>
      </c>
      <c r="N685" s="49" t="str">
        <f t="shared" si="9"/>
        <v>#REF!</v>
      </c>
      <c r="O685" s="49" t="str">
        <f t="shared" si="10"/>
        <v>#REF!</v>
      </c>
      <c r="P685" s="51" t="str">
        <f t="shared" si="17"/>
        <v>#REF!</v>
      </c>
      <c r="Q685" s="51" t="str">
        <f t="shared" si="11"/>
        <v>#REF!</v>
      </c>
      <c r="R685" s="51" t="str">
        <f t="shared" si="12"/>
        <v>#REF!</v>
      </c>
      <c r="S685" s="51" t="str">
        <f t="shared" si="13"/>
        <v>#REF!</v>
      </c>
      <c r="T685" s="19"/>
      <c r="U685" s="19"/>
      <c r="V685" s="19"/>
      <c r="W685" s="19"/>
      <c r="X685" s="19"/>
      <c r="Y685" s="19"/>
      <c r="Z685" s="19"/>
    </row>
    <row r="686" ht="15.75" customHeight="1">
      <c r="A686" s="19" t="s">
        <v>240</v>
      </c>
      <c r="B686" s="19" t="s">
        <v>11</v>
      </c>
      <c r="C686" s="19" t="s">
        <v>241</v>
      </c>
      <c r="D686" s="19" t="s">
        <v>15</v>
      </c>
      <c r="E686" s="19" t="s">
        <v>16</v>
      </c>
      <c r="F686" s="20">
        <v>1.369465167E7</v>
      </c>
      <c r="G686" s="20">
        <v>1994430.74</v>
      </c>
      <c r="H686" s="46">
        <v>0.0</v>
      </c>
      <c r="I686" s="47" t="str">
        <f t="shared" si="4"/>
        <v>#REF!</v>
      </c>
      <c r="J686" s="47" t="str">
        <f t="shared" si="5"/>
        <v>#REF!</v>
      </c>
      <c r="K686" s="47" t="str">
        <f t="shared" si="6"/>
        <v>#REF!</v>
      </c>
      <c r="L686" s="47" t="str">
        <f t="shared" si="7"/>
        <v>#REF!</v>
      </c>
      <c r="M686" s="49" t="str">
        <f t="shared" si="8"/>
        <v>#REF!</v>
      </c>
      <c r="N686" s="49" t="str">
        <f t="shared" si="9"/>
        <v>#REF!</v>
      </c>
      <c r="O686" s="49" t="str">
        <f t="shared" si="10"/>
        <v>#REF!</v>
      </c>
      <c r="P686" s="51" t="str">
        <f t="shared" si="17"/>
        <v>#REF!</v>
      </c>
      <c r="Q686" s="51" t="str">
        <f t="shared" si="11"/>
        <v>#REF!</v>
      </c>
      <c r="R686" s="51" t="str">
        <f t="shared" si="12"/>
        <v>#REF!</v>
      </c>
      <c r="S686" s="51" t="str">
        <f t="shared" si="13"/>
        <v>#REF!</v>
      </c>
      <c r="T686" s="19"/>
      <c r="U686" s="19"/>
      <c r="V686" s="19"/>
      <c r="W686" s="19"/>
      <c r="X686" s="19"/>
      <c r="Y686" s="19"/>
      <c r="Z686" s="19"/>
    </row>
    <row r="687" ht="15.75" customHeight="1">
      <c r="A687" s="19" t="s">
        <v>240</v>
      </c>
      <c r="B687" s="19" t="s">
        <v>11</v>
      </c>
      <c r="C687" s="19" t="s">
        <v>241</v>
      </c>
      <c r="D687" s="19" t="s">
        <v>31</v>
      </c>
      <c r="E687" s="19" t="s">
        <v>32</v>
      </c>
      <c r="F687" s="20">
        <v>9153.65</v>
      </c>
      <c r="G687" s="20">
        <v>1333.1</v>
      </c>
      <c r="H687" s="46">
        <v>0.0</v>
      </c>
      <c r="I687" s="47" t="str">
        <f t="shared" si="4"/>
        <v>#REF!</v>
      </c>
      <c r="J687" s="47" t="str">
        <f t="shared" si="5"/>
        <v>#REF!</v>
      </c>
      <c r="K687" s="47" t="str">
        <f t="shared" si="6"/>
        <v>#REF!</v>
      </c>
      <c r="L687" s="47" t="str">
        <f t="shared" si="7"/>
        <v>#REF!</v>
      </c>
      <c r="M687" s="49" t="str">
        <f t="shared" si="8"/>
        <v>#REF!</v>
      </c>
      <c r="N687" s="49" t="str">
        <f t="shared" si="9"/>
        <v>#REF!</v>
      </c>
      <c r="O687" s="49" t="str">
        <f t="shared" si="10"/>
        <v>#REF!</v>
      </c>
      <c r="P687" s="51" t="str">
        <f t="shared" si="17"/>
        <v>#REF!</v>
      </c>
      <c r="Q687" s="51" t="str">
        <f t="shared" si="11"/>
        <v>#REF!</v>
      </c>
      <c r="R687" s="51" t="str">
        <f t="shared" si="12"/>
        <v>#REF!</v>
      </c>
      <c r="S687" s="51" t="str">
        <f t="shared" si="13"/>
        <v>#REF!</v>
      </c>
      <c r="T687" s="19"/>
      <c r="U687" s="19"/>
      <c r="V687" s="19"/>
      <c r="W687" s="19"/>
      <c r="X687" s="19"/>
      <c r="Y687" s="19"/>
      <c r="Z687" s="19"/>
    </row>
    <row r="688" ht="15.75" customHeight="1">
      <c r="A688" s="19" t="s">
        <v>240</v>
      </c>
      <c r="B688" s="19" t="s">
        <v>11</v>
      </c>
      <c r="C688" s="19" t="s">
        <v>241</v>
      </c>
      <c r="D688" s="19" t="s">
        <v>33</v>
      </c>
      <c r="E688" s="19" t="s">
        <v>34</v>
      </c>
      <c r="F688" s="20">
        <v>9153.65</v>
      </c>
      <c r="G688" s="20">
        <v>1333.1</v>
      </c>
      <c r="H688" s="46">
        <v>0.0</v>
      </c>
      <c r="I688" s="47" t="str">
        <f t="shared" si="4"/>
        <v>#REF!</v>
      </c>
      <c r="J688" s="47" t="str">
        <f t="shared" si="5"/>
        <v>#REF!</v>
      </c>
      <c r="K688" s="47" t="str">
        <f t="shared" si="6"/>
        <v>#REF!</v>
      </c>
      <c r="L688" s="47" t="str">
        <f t="shared" si="7"/>
        <v>#REF!</v>
      </c>
      <c r="M688" s="49" t="str">
        <f t="shared" si="8"/>
        <v>#REF!</v>
      </c>
      <c r="N688" s="49" t="str">
        <f t="shared" si="9"/>
        <v>#REF!</v>
      </c>
      <c r="O688" s="49" t="str">
        <f t="shared" si="10"/>
        <v>#REF!</v>
      </c>
      <c r="P688" s="51" t="str">
        <f t="shared" si="17"/>
        <v>#REF!</v>
      </c>
      <c r="Q688" s="51" t="str">
        <f t="shared" si="11"/>
        <v>#REF!</v>
      </c>
      <c r="R688" s="51" t="str">
        <f t="shared" si="12"/>
        <v>#REF!</v>
      </c>
      <c r="S688" s="51" t="str">
        <f t="shared" si="13"/>
        <v>#REF!</v>
      </c>
      <c r="T688" s="19"/>
      <c r="U688" s="19"/>
      <c r="V688" s="19"/>
      <c r="W688" s="19"/>
      <c r="X688" s="19"/>
      <c r="Y688" s="19"/>
      <c r="Z688" s="19"/>
    </row>
    <row r="689" ht="15.75" customHeight="1">
      <c r="A689" s="19" t="s">
        <v>240</v>
      </c>
      <c r="B689" s="19" t="s">
        <v>11</v>
      </c>
      <c r="C689" s="19" t="s">
        <v>241</v>
      </c>
      <c r="D689" s="19" t="s">
        <v>17</v>
      </c>
      <c r="E689" s="19" t="s">
        <v>18</v>
      </c>
      <c r="F689" s="20">
        <v>651135.65</v>
      </c>
      <c r="G689" s="20">
        <v>94828.62</v>
      </c>
      <c r="H689" s="46">
        <v>0.0</v>
      </c>
      <c r="I689" s="47" t="str">
        <f t="shared" si="4"/>
        <v>#REF!</v>
      </c>
      <c r="J689" s="47" t="str">
        <f t="shared" si="5"/>
        <v>#REF!</v>
      </c>
      <c r="K689" s="47" t="str">
        <f t="shared" si="6"/>
        <v>#REF!</v>
      </c>
      <c r="L689" s="47" t="str">
        <f t="shared" si="7"/>
        <v>#REF!</v>
      </c>
      <c r="M689" s="49" t="str">
        <f t="shared" si="8"/>
        <v>#REF!</v>
      </c>
      <c r="N689" s="49" t="str">
        <f t="shared" si="9"/>
        <v>#REF!</v>
      </c>
      <c r="O689" s="49" t="str">
        <f t="shared" si="10"/>
        <v>#REF!</v>
      </c>
      <c r="P689" s="51" t="str">
        <f t="shared" si="17"/>
        <v>#REF!</v>
      </c>
      <c r="Q689" s="51" t="str">
        <f t="shared" si="11"/>
        <v>#REF!</v>
      </c>
      <c r="R689" s="51" t="str">
        <f t="shared" si="12"/>
        <v>#REF!</v>
      </c>
      <c r="S689" s="51" t="str">
        <f t="shared" si="13"/>
        <v>#REF!</v>
      </c>
      <c r="T689" s="19"/>
      <c r="U689" s="19"/>
      <c r="V689" s="19"/>
      <c r="W689" s="19"/>
      <c r="X689" s="19"/>
      <c r="Y689" s="19"/>
      <c r="Z689" s="19"/>
    </row>
    <row r="690" ht="15.75" customHeight="1">
      <c r="A690" s="19" t="s">
        <v>240</v>
      </c>
      <c r="B690" s="19" t="s">
        <v>11</v>
      </c>
      <c r="C690" s="19" t="s">
        <v>241</v>
      </c>
      <c r="D690" s="19" t="s">
        <v>19</v>
      </c>
      <c r="E690" s="19" t="s">
        <v>20</v>
      </c>
      <c r="F690" s="20">
        <v>0.0</v>
      </c>
      <c r="G690" s="20">
        <v>0.0</v>
      </c>
      <c r="H690" s="46">
        <v>0.0</v>
      </c>
      <c r="I690" s="47" t="str">
        <f t="shared" si="4"/>
        <v>#REF!</v>
      </c>
      <c r="J690" s="47" t="str">
        <f t="shared" si="5"/>
        <v>#REF!</v>
      </c>
      <c r="K690" s="47" t="str">
        <f t="shared" si="6"/>
        <v>#REF!</v>
      </c>
      <c r="L690" s="47" t="str">
        <f t="shared" si="7"/>
        <v>#REF!</v>
      </c>
      <c r="M690" s="49" t="str">
        <f t="shared" si="8"/>
        <v>#REF!</v>
      </c>
      <c r="N690" s="49" t="str">
        <f t="shared" si="9"/>
        <v>#REF!</v>
      </c>
      <c r="O690" s="49" t="str">
        <f t="shared" si="10"/>
        <v>#REF!</v>
      </c>
      <c r="P690" s="51" t="str">
        <f t="shared" si="17"/>
        <v>#REF!</v>
      </c>
      <c r="Q690" s="51" t="str">
        <f t="shared" si="11"/>
        <v>#REF!</v>
      </c>
      <c r="R690" s="51" t="str">
        <f t="shared" si="12"/>
        <v>#REF!</v>
      </c>
      <c r="S690" s="51" t="str">
        <f t="shared" si="13"/>
        <v>#REF!</v>
      </c>
      <c r="T690" s="19"/>
      <c r="U690" s="19"/>
      <c r="V690" s="19"/>
      <c r="W690" s="19"/>
      <c r="X690" s="19"/>
      <c r="Y690" s="19"/>
      <c r="Z690" s="19"/>
    </row>
    <row r="691" ht="15.75" customHeight="1">
      <c r="A691" s="19" t="s">
        <v>240</v>
      </c>
      <c r="B691" s="19" t="s">
        <v>11</v>
      </c>
      <c r="C691" s="19" t="s">
        <v>241</v>
      </c>
      <c r="D691" s="19" t="s">
        <v>21</v>
      </c>
      <c r="E691" s="19" t="s">
        <v>22</v>
      </c>
      <c r="F691" s="20">
        <v>217765.67</v>
      </c>
      <c r="G691" s="20">
        <v>31714.46</v>
      </c>
      <c r="H691" s="46">
        <v>0.0</v>
      </c>
      <c r="I691" s="47" t="str">
        <f t="shared" si="4"/>
        <v>#REF!</v>
      </c>
      <c r="J691" s="47" t="str">
        <f t="shared" si="5"/>
        <v>#REF!</v>
      </c>
      <c r="K691" s="47" t="str">
        <f t="shared" si="6"/>
        <v>#REF!</v>
      </c>
      <c r="L691" s="47" t="str">
        <f t="shared" si="7"/>
        <v>#REF!</v>
      </c>
      <c r="M691" s="49" t="str">
        <f t="shared" si="8"/>
        <v>#REF!</v>
      </c>
      <c r="N691" s="49" t="str">
        <f t="shared" si="9"/>
        <v>#REF!</v>
      </c>
      <c r="O691" s="49" t="str">
        <f t="shared" si="10"/>
        <v>#REF!</v>
      </c>
      <c r="P691" s="51" t="str">
        <f t="shared" si="17"/>
        <v>#REF!</v>
      </c>
      <c r="Q691" s="51" t="str">
        <f t="shared" si="11"/>
        <v>#REF!</v>
      </c>
      <c r="R691" s="51" t="str">
        <f t="shared" si="12"/>
        <v>#REF!</v>
      </c>
      <c r="S691" s="51" t="str">
        <f t="shared" si="13"/>
        <v>#REF!</v>
      </c>
      <c r="T691" s="19"/>
      <c r="U691" s="19"/>
      <c r="V691" s="19"/>
      <c r="W691" s="19"/>
      <c r="X691" s="19"/>
      <c r="Y691" s="19"/>
      <c r="Z691" s="19"/>
    </row>
    <row r="692" ht="15.75" customHeight="1">
      <c r="A692" s="19" t="s">
        <v>240</v>
      </c>
      <c r="B692" s="19" t="s">
        <v>11</v>
      </c>
      <c r="C692" s="19" t="s">
        <v>241</v>
      </c>
      <c r="D692" s="19" t="s">
        <v>39</v>
      </c>
      <c r="E692" s="19" t="s">
        <v>40</v>
      </c>
      <c r="F692" s="20">
        <v>3625723.1</v>
      </c>
      <c r="G692" s="20">
        <v>528034.87</v>
      </c>
      <c r="H692" s="46">
        <v>0.0</v>
      </c>
      <c r="I692" s="47" t="str">
        <f t="shared" si="4"/>
        <v>#REF!</v>
      </c>
      <c r="J692" s="47" t="str">
        <f t="shared" si="5"/>
        <v>#REF!</v>
      </c>
      <c r="K692" s="47" t="str">
        <f t="shared" si="6"/>
        <v>#REF!</v>
      </c>
      <c r="L692" s="47" t="str">
        <f t="shared" si="7"/>
        <v>#REF!</v>
      </c>
      <c r="M692" s="49" t="str">
        <f t="shared" si="8"/>
        <v>#REF!</v>
      </c>
      <c r="N692" s="49" t="str">
        <f t="shared" si="9"/>
        <v>#REF!</v>
      </c>
      <c r="O692" s="49" t="str">
        <f t="shared" si="10"/>
        <v>#REF!</v>
      </c>
      <c r="P692" s="51" t="str">
        <f t="shared" si="17"/>
        <v>#REF!</v>
      </c>
      <c r="Q692" s="51" t="str">
        <f t="shared" si="11"/>
        <v>#REF!</v>
      </c>
      <c r="R692" s="51" t="str">
        <f t="shared" si="12"/>
        <v>#REF!</v>
      </c>
      <c r="S692" s="51" t="str">
        <f t="shared" si="13"/>
        <v>#REF!</v>
      </c>
      <c r="T692" s="19"/>
      <c r="U692" s="19"/>
      <c r="V692" s="19"/>
      <c r="W692" s="19"/>
      <c r="X692" s="19"/>
      <c r="Y692" s="19"/>
      <c r="Z692" s="19"/>
    </row>
    <row r="693" ht="15.75" customHeight="1">
      <c r="A693" s="19" t="s">
        <v>242</v>
      </c>
      <c r="B693" s="19" t="s">
        <v>11</v>
      </c>
      <c r="C693" s="19" t="s">
        <v>243</v>
      </c>
      <c r="D693" s="19" t="s">
        <v>13</v>
      </c>
      <c r="E693" s="19" t="s">
        <v>14</v>
      </c>
      <c r="F693" s="20">
        <v>9.580035784E7</v>
      </c>
      <c r="G693" s="20">
        <v>3293895.62</v>
      </c>
      <c r="H693" s="46">
        <v>0.0</v>
      </c>
      <c r="I693" s="47" t="str">
        <f t="shared" si="4"/>
        <v>#REF!</v>
      </c>
      <c r="J693" s="47" t="str">
        <f t="shared" si="5"/>
        <v>#REF!</v>
      </c>
      <c r="K693" s="47" t="str">
        <f t="shared" si="6"/>
        <v>#REF!</v>
      </c>
      <c r="L693" s="47" t="str">
        <f t="shared" si="7"/>
        <v>#REF!</v>
      </c>
      <c r="M693" s="49" t="str">
        <f t="shared" si="8"/>
        <v>#REF!</v>
      </c>
      <c r="N693" s="49" t="str">
        <f t="shared" si="9"/>
        <v>#REF!</v>
      </c>
      <c r="O693" s="49" t="str">
        <f t="shared" si="10"/>
        <v>#REF!</v>
      </c>
      <c r="P693" s="51" t="str">
        <f t="shared" si="17"/>
        <v>#REF!</v>
      </c>
      <c r="Q693" s="51" t="str">
        <f t="shared" si="11"/>
        <v>#REF!</v>
      </c>
      <c r="R693" s="51" t="str">
        <f t="shared" si="12"/>
        <v>#REF!</v>
      </c>
      <c r="S693" s="51" t="str">
        <f t="shared" si="13"/>
        <v>#REF!</v>
      </c>
      <c r="T693" s="19"/>
      <c r="U693" s="19"/>
      <c r="V693" s="19"/>
      <c r="W693" s="19"/>
      <c r="X693" s="19"/>
      <c r="Y693" s="19"/>
      <c r="Z693" s="19"/>
    </row>
    <row r="694" ht="15.75" customHeight="1">
      <c r="A694" s="19" t="s">
        <v>242</v>
      </c>
      <c r="B694" s="19" t="s">
        <v>11</v>
      </c>
      <c r="C694" s="19" t="s">
        <v>243</v>
      </c>
      <c r="D694" s="19" t="s">
        <v>15</v>
      </c>
      <c r="E694" s="19" t="s">
        <v>16</v>
      </c>
      <c r="F694" s="20">
        <v>5.105949269E7</v>
      </c>
      <c r="G694" s="20">
        <v>1755574.23</v>
      </c>
      <c r="H694" s="46">
        <v>0.0</v>
      </c>
      <c r="I694" s="47" t="str">
        <f t="shared" si="4"/>
        <v>#REF!</v>
      </c>
      <c r="J694" s="47" t="str">
        <f t="shared" si="5"/>
        <v>#REF!</v>
      </c>
      <c r="K694" s="47" t="str">
        <f t="shared" si="6"/>
        <v>#REF!</v>
      </c>
      <c r="L694" s="47" t="str">
        <f t="shared" si="7"/>
        <v>#REF!</v>
      </c>
      <c r="M694" s="49" t="str">
        <f t="shared" si="8"/>
        <v>#REF!</v>
      </c>
      <c r="N694" s="49" t="str">
        <f t="shared" si="9"/>
        <v>#REF!</v>
      </c>
      <c r="O694" s="49" t="str">
        <f t="shared" si="10"/>
        <v>#REF!</v>
      </c>
      <c r="P694" s="51" t="str">
        <f t="shared" si="17"/>
        <v>#REF!</v>
      </c>
      <c r="Q694" s="51" t="str">
        <f t="shared" si="11"/>
        <v>#REF!</v>
      </c>
      <c r="R694" s="51" t="str">
        <f t="shared" si="12"/>
        <v>#REF!</v>
      </c>
      <c r="S694" s="51" t="str">
        <f t="shared" si="13"/>
        <v>#REF!</v>
      </c>
      <c r="T694" s="19"/>
      <c r="U694" s="19"/>
      <c r="V694" s="19"/>
      <c r="W694" s="19"/>
      <c r="X694" s="19"/>
      <c r="Y694" s="19"/>
      <c r="Z694" s="19"/>
    </row>
    <row r="695" ht="15.75" customHeight="1">
      <c r="A695" s="19" t="s">
        <v>242</v>
      </c>
      <c r="B695" s="19" t="s">
        <v>11</v>
      </c>
      <c r="C695" s="19" t="s">
        <v>243</v>
      </c>
      <c r="D695" s="19" t="s">
        <v>17</v>
      </c>
      <c r="E695" s="19" t="s">
        <v>18</v>
      </c>
      <c r="F695" s="20">
        <v>3130926.13</v>
      </c>
      <c r="G695" s="20">
        <v>107650.37</v>
      </c>
      <c r="H695" s="46">
        <v>0.0</v>
      </c>
      <c r="I695" s="47" t="str">
        <f t="shared" si="4"/>
        <v>#REF!</v>
      </c>
      <c r="J695" s="47" t="str">
        <f t="shared" si="5"/>
        <v>#REF!</v>
      </c>
      <c r="K695" s="47" t="str">
        <f t="shared" si="6"/>
        <v>#REF!</v>
      </c>
      <c r="L695" s="47" t="str">
        <f t="shared" si="7"/>
        <v>#REF!</v>
      </c>
      <c r="M695" s="49" t="str">
        <f t="shared" si="8"/>
        <v>#REF!</v>
      </c>
      <c r="N695" s="49" t="str">
        <f t="shared" si="9"/>
        <v>#REF!</v>
      </c>
      <c r="O695" s="49" t="str">
        <f t="shared" si="10"/>
        <v>#REF!</v>
      </c>
      <c r="P695" s="51" t="str">
        <f t="shared" si="17"/>
        <v>#REF!</v>
      </c>
      <c r="Q695" s="51" t="str">
        <f t="shared" si="11"/>
        <v>#REF!</v>
      </c>
      <c r="R695" s="51" t="str">
        <f t="shared" si="12"/>
        <v>#REF!</v>
      </c>
      <c r="S695" s="51" t="str">
        <f t="shared" si="13"/>
        <v>#REF!</v>
      </c>
      <c r="T695" s="19"/>
      <c r="U695" s="19"/>
      <c r="V695" s="19"/>
      <c r="W695" s="19"/>
      <c r="X695" s="19"/>
      <c r="Y695" s="19"/>
      <c r="Z695" s="19"/>
    </row>
    <row r="696" ht="15.75" customHeight="1">
      <c r="A696" s="19" t="s">
        <v>242</v>
      </c>
      <c r="B696" s="19" t="s">
        <v>11</v>
      </c>
      <c r="C696" s="19" t="s">
        <v>243</v>
      </c>
      <c r="D696" s="19" t="s">
        <v>19</v>
      </c>
      <c r="E696" s="19" t="s">
        <v>20</v>
      </c>
      <c r="F696" s="20">
        <v>56065.59</v>
      </c>
      <c r="G696" s="20">
        <v>1927.7</v>
      </c>
      <c r="H696" s="46">
        <v>0.0</v>
      </c>
      <c r="I696" s="47" t="str">
        <f t="shared" si="4"/>
        <v>#REF!</v>
      </c>
      <c r="J696" s="47" t="str">
        <f t="shared" si="5"/>
        <v>#REF!</v>
      </c>
      <c r="K696" s="47" t="str">
        <f t="shared" si="6"/>
        <v>#REF!</v>
      </c>
      <c r="L696" s="47" t="str">
        <f t="shared" si="7"/>
        <v>#REF!</v>
      </c>
      <c r="M696" s="49" t="str">
        <f t="shared" si="8"/>
        <v>#REF!</v>
      </c>
      <c r="N696" s="49" t="str">
        <f t="shared" si="9"/>
        <v>#REF!</v>
      </c>
      <c r="O696" s="49" t="str">
        <f t="shared" si="10"/>
        <v>#REF!</v>
      </c>
      <c r="P696" s="51" t="str">
        <f t="shared" si="17"/>
        <v>#REF!</v>
      </c>
      <c r="Q696" s="51" t="str">
        <f t="shared" si="11"/>
        <v>#REF!</v>
      </c>
      <c r="R696" s="51" t="str">
        <f t="shared" si="12"/>
        <v>#REF!</v>
      </c>
      <c r="S696" s="51" t="str">
        <f t="shared" si="13"/>
        <v>#REF!</v>
      </c>
      <c r="T696" s="19"/>
      <c r="U696" s="19"/>
      <c r="V696" s="19"/>
      <c r="W696" s="19"/>
      <c r="X696" s="19"/>
      <c r="Y696" s="19"/>
      <c r="Z696" s="19"/>
    </row>
    <row r="697" ht="15.75" customHeight="1">
      <c r="A697" s="19" t="s">
        <v>242</v>
      </c>
      <c r="B697" s="19" t="s">
        <v>11</v>
      </c>
      <c r="C697" s="19" t="s">
        <v>243</v>
      </c>
      <c r="D697" s="19" t="s">
        <v>21</v>
      </c>
      <c r="E697" s="19" t="s">
        <v>22</v>
      </c>
      <c r="F697" s="20">
        <v>240499.75</v>
      </c>
      <c r="G697" s="20">
        <v>8269.08</v>
      </c>
      <c r="H697" s="46">
        <v>0.0</v>
      </c>
      <c r="I697" s="47" t="str">
        <f t="shared" si="4"/>
        <v>#REF!</v>
      </c>
      <c r="J697" s="47" t="str">
        <f t="shared" si="5"/>
        <v>#REF!</v>
      </c>
      <c r="K697" s="47" t="str">
        <f t="shared" si="6"/>
        <v>#REF!</v>
      </c>
      <c r="L697" s="47" t="str">
        <f t="shared" si="7"/>
        <v>#REF!</v>
      </c>
      <c r="M697" s="49" t="str">
        <f t="shared" si="8"/>
        <v>#REF!</v>
      </c>
      <c r="N697" s="49" t="str">
        <f t="shared" si="9"/>
        <v>#REF!</v>
      </c>
      <c r="O697" s="49" t="str">
        <f t="shared" si="10"/>
        <v>#REF!</v>
      </c>
      <c r="P697" s="51" t="str">
        <f t="shared" si="17"/>
        <v>#REF!</v>
      </c>
      <c r="Q697" s="51" t="str">
        <f t="shared" si="11"/>
        <v>#REF!</v>
      </c>
      <c r="R697" s="51" t="str">
        <f t="shared" si="12"/>
        <v>#REF!</v>
      </c>
      <c r="S697" s="51" t="str">
        <f t="shared" si="13"/>
        <v>#REF!</v>
      </c>
      <c r="T697" s="19"/>
      <c r="U697" s="19"/>
      <c r="V697" s="19"/>
      <c r="W697" s="19"/>
      <c r="X697" s="19"/>
      <c r="Y697" s="19"/>
      <c r="Z697" s="19"/>
    </row>
    <row r="698" ht="15.75" customHeight="1">
      <c r="A698" s="19" t="s">
        <v>244</v>
      </c>
      <c r="B698" s="19" t="s">
        <v>11</v>
      </c>
      <c r="C698" s="19" t="s">
        <v>245</v>
      </c>
      <c r="D698" s="19" t="s">
        <v>13</v>
      </c>
      <c r="E698" s="19" t="s">
        <v>14</v>
      </c>
      <c r="F698" s="20">
        <v>5785016.73</v>
      </c>
      <c r="G698" s="20">
        <v>1311407.99</v>
      </c>
      <c r="H698" s="46">
        <v>0.0</v>
      </c>
      <c r="I698" s="47" t="str">
        <f t="shared" si="4"/>
        <v>#REF!</v>
      </c>
      <c r="J698" s="47" t="str">
        <f t="shared" si="5"/>
        <v>#REF!</v>
      </c>
      <c r="K698" s="47" t="str">
        <f t="shared" si="6"/>
        <v>#REF!</v>
      </c>
      <c r="L698" s="47" t="str">
        <f t="shared" si="7"/>
        <v>#REF!</v>
      </c>
      <c r="M698" s="49" t="str">
        <f t="shared" si="8"/>
        <v>#REF!</v>
      </c>
      <c r="N698" s="49" t="str">
        <f t="shared" si="9"/>
        <v>#REF!</v>
      </c>
      <c r="O698" s="49" t="str">
        <f t="shared" si="10"/>
        <v>#REF!</v>
      </c>
      <c r="P698" s="51" t="str">
        <f t="shared" si="17"/>
        <v>#REF!</v>
      </c>
      <c r="Q698" s="51" t="str">
        <f t="shared" si="11"/>
        <v>#REF!</v>
      </c>
      <c r="R698" s="51" t="str">
        <f t="shared" si="12"/>
        <v>#REF!</v>
      </c>
      <c r="S698" s="51" t="str">
        <f t="shared" si="13"/>
        <v>#REF!</v>
      </c>
      <c r="T698" s="19"/>
      <c r="U698" s="19"/>
      <c r="V698" s="19"/>
      <c r="W698" s="19"/>
      <c r="X698" s="19"/>
      <c r="Y698" s="19"/>
      <c r="Z698" s="19"/>
    </row>
    <row r="699" ht="15.75" customHeight="1">
      <c r="A699" s="19" t="s">
        <v>244</v>
      </c>
      <c r="B699" s="19" t="s">
        <v>11</v>
      </c>
      <c r="C699" s="19" t="s">
        <v>245</v>
      </c>
      <c r="D699" s="19" t="s">
        <v>31</v>
      </c>
      <c r="E699" s="19" t="s">
        <v>32</v>
      </c>
      <c r="F699" s="20">
        <v>8416.19</v>
      </c>
      <c r="G699" s="20">
        <v>1907.87</v>
      </c>
      <c r="H699" s="46">
        <v>0.0</v>
      </c>
      <c r="I699" s="47" t="str">
        <f t="shared" si="4"/>
        <v>#REF!</v>
      </c>
      <c r="J699" s="47" t="str">
        <f t="shared" si="5"/>
        <v>#REF!</v>
      </c>
      <c r="K699" s="47" t="str">
        <f t="shared" si="6"/>
        <v>#REF!</v>
      </c>
      <c r="L699" s="47" t="str">
        <f t="shared" si="7"/>
        <v>#REF!</v>
      </c>
      <c r="M699" s="49" t="str">
        <f t="shared" si="8"/>
        <v>#REF!</v>
      </c>
      <c r="N699" s="49" t="str">
        <f t="shared" si="9"/>
        <v>#REF!</v>
      </c>
      <c r="O699" s="49" t="str">
        <f t="shared" si="10"/>
        <v>#REF!</v>
      </c>
      <c r="P699" s="51" t="str">
        <f t="shared" si="17"/>
        <v>#REF!</v>
      </c>
      <c r="Q699" s="51" t="str">
        <f t="shared" si="11"/>
        <v>#REF!</v>
      </c>
      <c r="R699" s="51" t="str">
        <f t="shared" si="12"/>
        <v>#REF!</v>
      </c>
      <c r="S699" s="51" t="str">
        <f t="shared" si="13"/>
        <v>#REF!</v>
      </c>
      <c r="T699" s="19"/>
      <c r="U699" s="19"/>
      <c r="V699" s="19"/>
      <c r="W699" s="19"/>
      <c r="X699" s="19"/>
      <c r="Y699" s="19"/>
      <c r="Z699" s="19"/>
    </row>
    <row r="700" ht="15.75" customHeight="1">
      <c r="A700" s="19" t="s">
        <v>244</v>
      </c>
      <c r="B700" s="19" t="s">
        <v>11</v>
      </c>
      <c r="C700" s="19" t="s">
        <v>245</v>
      </c>
      <c r="D700" s="19" t="s">
        <v>33</v>
      </c>
      <c r="E700" s="19" t="s">
        <v>34</v>
      </c>
      <c r="F700" s="20">
        <v>0.0</v>
      </c>
      <c r="G700" s="20">
        <v>0.0</v>
      </c>
      <c r="H700" s="46">
        <v>0.0</v>
      </c>
      <c r="I700" s="47" t="str">
        <f t="shared" si="4"/>
        <v>#REF!</v>
      </c>
      <c r="J700" s="47" t="str">
        <f t="shared" si="5"/>
        <v>#REF!</v>
      </c>
      <c r="K700" s="47" t="str">
        <f t="shared" si="6"/>
        <v>#REF!</v>
      </c>
      <c r="L700" s="47" t="str">
        <f t="shared" si="7"/>
        <v>#REF!</v>
      </c>
      <c r="M700" s="49" t="str">
        <f t="shared" si="8"/>
        <v>#REF!</v>
      </c>
      <c r="N700" s="49" t="str">
        <f t="shared" si="9"/>
        <v>#REF!</v>
      </c>
      <c r="O700" s="49" t="str">
        <f t="shared" si="10"/>
        <v>#REF!</v>
      </c>
      <c r="P700" s="51" t="str">
        <f t="shared" si="17"/>
        <v>#REF!</v>
      </c>
      <c r="Q700" s="51" t="str">
        <f t="shared" si="11"/>
        <v>#REF!</v>
      </c>
      <c r="R700" s="51" t="str">
        <f t="shared" si="12"/>
        <v>#REF!</v>
      </c>
      <c r="S700" s="51" t="str">
        <f t="shared" si="13"/>
        <v>#REF!</v>
      </c>
      <c r="T700" s="19"/>
      <c r="U700" s="19"/>
      <c r="V700" s="19"/>
      <c r="W700" s="19"/>
      <c r="X700" s="19"/>
      <c r="Y700" s="19"/>
      <c r="Z700" s="19"/>
    </row>
    <row r="701" ht="15.75" customHeight="1">
      <c r="A701" s="19" t="s">
        <v>244</v>
      </c>
      <c r="B701" s="19" t="s">
        <v>11</v>
      </c>
      <c r="C701" s="19" t="s">
        <v>245</v>
      </c>
      <c r="D701" s="19" t="s">
        <v>17</v>
      </c>
      <c r="E701" s="19" t="s">
        <v>18</v>
      </c>
      <c r="F701" s="20">
        <v>63002.95</v>
      </c>
      <c r="G701" s="20">
        <v>14282.17</v>
      </c>
      <c r="H701" s="46">
        <v>0.0</v>
      </c>
      <c r="I701" s="47" t="str">
        <f t="shared" si="4"/>
        <v>#REF!</v>
      </c>
      <c r="J701" s="47" t="str">
        <f t="shared" si="5"/>
        <v>#REF!</v>
      </c>
      <c r="K701" s="47" t="str">
        <f t="shared" si="6"/>
        <v>#REF!</v>
      </c>
      <c r="L701" s="47" t="str">
        <f t="shared" si="7"/>
        <v>#REF!</v>
      </c>
      <c r="M701" s="49" t="str">
        <f t="shared" si="8"/>
        <v>#REF!</v>
      </c>
      <c r="N701" s="49" t="str">
        <f t="shared" si="9"/>
        <v>#REF!</v>
      </c>
      <c r="O701" s="49" t="str">
        <f t="shared" si="10"/>
        <v>#REF!</v>
      </c>
      <c r="P701" s="51" t="str">
        <f t="shared" si="17"/>
        <v>#REF!</v>
      </c>
      <c r="Q701" s="51" t="str">
        <f t="shared" si="11"/>
        <v>#REF!</v>
      </c>
      <c r="R701" s="51" t="str">
        <f t="shared" si="12"/>
        <v>#REF!</v>
      </c>
      <c r="S701" s="51" t="str">
        <f t="shared" si="13"/>
        <v>#REF!</v>
      </c>
      <c r="T701" s="19"/>
      <c r="U701" s="19"/>
      <c r="V701" s="19"/>
      <c r="W701" s="19"/>
      <c r="X701" s="19"/>
      <c r="Y701" s="19"/>
      <c r="Z701" s="19"/>
    </row>
    <row r="702" ht="15.75" customHeight="1">
      <c r="A702" s="19" t="s">
        <v>244</v>
      </c>
      <c r="B702" s="19" t="s">
        <v>11</v>
      </c>
      <c r="C702" s="19" t="s">
        <v>245</v>
      </c>
      <c r="D702" s="19" t="s">
        <v>19</v>
      </c>
      <c r="E702" s="19" t="s">
        <v>20</v>
      </c>
      <c r="F702" s="20">
        <v>114893.4</v>
      </c>
      <c r="G702" s="20">
        <v>26045.24</v>
      </c>
      <c r="H702" s="46">
        <v>0.0</v>
      </c>
      <c r="I702" s="47" t="str">
        <f t="shared" si="4"/>
        <v>#REF!</v>
      </c>
      <c r="J702" s="47" t="str">
        <f t="shared" si="5"/>
        <v>#REF!</v>
      </c>
      <c r="K702" s="47" t="str">
        <f t="shared" si="6"/>
        <v>#REF!</v>
      </c>
      <c r="L702" s="47" t="str">
        <f t="shared" si="7"/>
        <v>#REF!</v>
      </c>
      <c r="M702" s="49" t="str">
        <f t="shared" si="8"/>
        <v>#REF!</v>
      </c>
      <c r="N702" s="49" t="str">
        <f t="shared" si="9"/>
        <v>#REF!</v>
      </c>
      <c r="O702" s="49" t="str">
        <f t="shared" si="10"/>
        <v>#REF!</v>
      </c>
      <c r="P702" s="51" t="str">
        <f t="shared" si="17"/>
        <v>#REF!</v>
      </c>
      <c r="Q702" s="51" t="str">
        <f t="shared" si="11"/>
        <v>#REF!</v>
      </c>
      <c r="R702" s="51" t="str">
        <f t="shared" si="12"/>
        <v>#REF!</v>
      </c>
      <c r="S702" s="51" t="str">
        <f t="shared" si="13"/>
        <v>#REF!</v>
      </c>
      <c r="T702" s="19"/>
      <c r="U702" s="19"/>
      <c r="V702" s="19"/>
      <c r="W702" s="19"/>
      <c r="X702" s="19"/>
      <c r="Y702" s="19"/>
      <c r="Z702" s="19"/>
    </row>
    <row r="703" ht="15.75" customHeight="1">
      <c r="A703" s="19" t="s">
        <v>244</v>
      </c>
      <c r="B703" s="19" t="s">
        <v>11</v>
      </c>
      <c r="C703" s="19" t="s">
        <v>245</v>
      </c>
      <c r="D703" s="19" t="s">
        <v>21</v>
      </c>
      <c r="E703" s="19" t="s">
        <v>22</v>
      </c>
      <c r="F703" s="20">
        <v>54675.07</v>
      </c>
      <c r="G703" s="20">
        <v>12394.31</v>
      </c>
      <c r="H703" s="46">
        <v>0.0</v>
      </c>
      <c r="I703" s="47" t="str">
        <f t="shared" si="4"/>
        <v>#REF!</v>
      </c>
      <c r="J703" s="47" t="str">
        <f t="shared" si="5"/>
        <v>#REF!</v>
      </c>
      <c r="K703" s="47" t="str">
        <f t="shared" si="6"/>
        <v>#REF!</v>
      </c>
      <c r="L703" s="47" t="str">
        <f t="shared" si="7"/>
        <v>#REF!</v>
      </c>
      <c r="M703" s="49" t="str">
        <f t="shared" si="8"/>
        <v>#REF!</v>
      </c>
      <c r="N703" s="49" t="str">
        <f t="shared" si="9"/>
        <v>#REF!</v>
      </c>
      <c r="O703" s="49" t="str">
        <f t="shared" si="10"/>
        <v>#REF!</v>
      </c>
      <c r="P703" s="51" t="str">
        <f t="shared" si="17"/>
        <v>#REF!</v>
      </c>
      <c r="Q703" s="51" t="str">
        <f t="shared" si="11"/>
        <v>#REF!</v>
      </c>
      <c r="R703" s="51" t="str">
        <f t="shared" si="12"/>
        <v>#REF!</v>
      </c>
      <c r="S703" s="51" t="str">
        <f t="shared" si="13"/>
        <v>#REF!</v>
      </c>
      <c r="T703" s="19"/>
      <c r="U703" s="19"/>
      <c r="V703" s="19"/>
      <c r="W703" s="19"/>
      <c r="X703" s="19"/>
      <c r="Y703" s="19"/>
      <c r="Z703" s="19"/>
    </row>
    <row r="704" ht="15.75" customHeight="1">
      <c r="A704" s="19" t="s">
        <v>244</v>
      </c>
      <c r="B704" s="19" t="s">
        <v>11</v>
      </c>
      <c r="C704" s="19" t="s">
        <v>245</v>
      </c>
      <c r="D704" s="19" t="s">
        <v>23</v>
      </c>
      <c r="E704" s="19" t="s">
        <v>24</v>
      </c>
      <c r="F704" s="20">
        <v>5.031664966E7</v>
      </c>
      <c r="G704" s="20">
        <v>1.140630342E7</v>
      </c>
      <c r="H704" s="46">
        <v>0.0</v>
      </c>
      <c r="I704" s="47" t="str">
        <f t="shared" si="4"/>
        <v>#REF!</v>
      </c>
      <c r="J704" s="47" t="str">
        <f t="shared" si="5"/>
        <v>#REF!</v>
      </c>
      <c r="K704" s="47" t="str">
        <f t="shared" si="6"/>
        <v>#REF!</v>
      </c>
      <c r="L704" s="47" t="str">
        <f t="shared" si="7"/>
        <v>#REF!</v>
      </c>
      <c r="M704" s="49" t="str">
        <f t="shared" si="8"/>
        <v>#REF!</v>
      </c>
      <c r="N704" s="49" t="str">
        <f t="shared" si="9"/>
        <v>#REF!</v>
      </c>
      <c r="O704" s="49" t="str">
        <f t="shared" si="10"/>
        <v>#REF!</v>
      </c>
      <c r="P704" s="51" t="str">
        <f t="shared" si="17"/>
        <v>#REF!</v>
      </c>
      <c r="Q704" s="51" t="str">
        <f t="shared" si="11"/>
        <v>#REF!</v>
      </c>
      <c r="R704" s="51" t="str">
        <f t="shared" si="12"/>
        <v>#REF!</v>
      </c>
      <c r="S704" s="51" t="str">
        <f t="shared" si="13"/>
        <v>#REF!</v>
      </c>
      <c r="T704" s="19"/>
      <c r="U704" s="19"/>
      <c r="V704" s="19"/>
      <c r="W704" s="19"/>
      <c r="X704" s="19"/>
      <c r="Y704" s="19"/>
      <c r="Z704" s="19"/>
    </row>
    <row r="705" ht="15.75" customHeight="1">
      <c r="A705" s="19" t="s">
        <v>246</v>
      </c>
      <c r="B705" s="19" t="s">
        <v>11</v>
      </c>
      <c r="C705" s="19" t="s">
        <v>247</v>
      </c>
      <c r="D705" s="19" t="s">
        <v>13</v>
      </c>
      <c r="E705" s="19" t="s">
        <v>14</v>
      </c>
      <c r="F705" s="20">
        <v>1.595633951E8</v>
      </c>
      <c r="G705" s="20">
        <v>2467532.91</v>
      </c>
      <c r="H705" s="46">
        <v>0.0</v>
      </c>
      <c r="I705" s="47" t="str">
        <f t="shared" si="4"/>
        <v>#REF!</v>
      </c>
      <c r="J705" s="47" t="str">
        <f t="shared" si="5"/>
        <v>#REF!</v>
      </c>
      <c r="K705" s="47" t="str">
        <f t="shared" si="6"/>
        <v>#REF!</v>
      </c>
      <c r="L705" s="47" t="str">
        <f t="shared" si="7"/>
        <v>#REF!</v>
      </c>
      <c r="M705" s="49" t="str">
        <f t="shared" si="8"/>
        <v>#REF!</v>
      </c>
      <c r="N705" s="49" t="str">
        <f t="shared" si="9"/>
        <v>#REF!</v>
      </c>
      <c r="O705" s="49" t="str">
        <f t="shared" si="10"/>
        <v>#REF!</v>
      </c>
      <c r="P705" s="51" t="str">
        <f t="shared" si="17"/>
        <v>#REF!</v>
      </c>
      <c r="Q705" s="51" t="str">
        <f t="shared" si="11"/>
        <v>#REF!</v>
      </c>
      <c r="R705" s="51" t="str">
        <f t="shared" si="12"/>
        <v>#REF!</v>
      </c>
      <c r="S705" s="51" t="str">
        <f t="shared" si="13"/>
        <v>#REF!</v>
      </c>
      <c r="T705" s="19"/>
      <c r="U705" s="19"/>
      <c r="V705" s="19"/>
      <c r="W705" s="19"/>
      <c r="X705" s="19"/>
      <c r="Y705" s="19"/>
      <c r="Z705" s="19"/>
    </row>
    <row r="706" ht="15.75" customHeight="1">
      <c r="A706" s="19" t="s">
        <v>246</v>
      </c>
      <c r="B706" s="19" t="s">
        <v>11</v>
      </c>
      <c r="C706" s="19" t="s">
        <v>247</v>
      </c>
      <c r="D706" s="19" t="s">
        <v>15</v>
      </c>
      <c r="E706" s="19" t="s">
        <v>16</v>
      </c>
      <c r="F706" s="20">
        <v>1399629.05</v>
      </c>
      <c r="G706" s="20">
        <v>21644.25</v>
      </c>
      <c r="H706" s="46">
        <v>0.0</v>
      </c>
      <c r="I706" s="47" t="str">
        <f t="shared" si="4"/>
        <v>#REF!</v>
      </c>
      <c r="J706" s="47" t="str">
        <f t="shared" si="5"/>
        <v>#REF!</v>
      </c>
      <c r="K706" s="47" t="str">
        <f t="shared" si="6"/>
        <v>#REF!</v>
      </c>
      <c r="L706" s="47" t="str">
        <f t="shared" si="7"/>
        <v>#REF!</v>
      </c>
      <c r="M706" s="49" t="str">
        <f t="shared" si="8"/>
        <v>#REF!</v>
      </c>
      <c r="N706" s="49" t="str">
        <f t="shared" si="9"/>
        <v>#REF!</v>
      </c>
      <c r="O706" s="49" t="str">
        <f t="shared" si="10"/>
        <v>#REF!</v>
      </c>
      <c r="P706" s="51" t="str">
        <f t="shared" si="17"/>
        <v>#REF!</v>
      </c>
      <c r="Q706" s="51" t="str">
        <f t="shared" si="11"/>
        <v>#REF!</v>
      </c>
      <c r="R706" s="51" t="str">
        <f t="shared" si="12"/>
        <v>#REF!</v>
      </c>
      <c r="S706" s="51" t="str">
        <f t="shared" si="13"/>
        <v>#REF!</v>
      </c>
      <c r="T706" s="19"/>
      <c r="U706" s="19"/>
      <c r="V706" s="19"/>
      <c r="W706" s="19"/>
      <c r="X706" s="19"/>
      <c r="Y706" s="19"/>
      <c r="Z706" s="19"/>
    </row>
    <row r="707" ht="15.75" customHeight="1">
      <c r="A707" s="19" t="s">
        <v>246</v>
      </c>
      <c r="B707" s="19" t="s">
        <v>11</v>
      </c>
      <c r="C707" s="19" t="s">
        <v>247</v>
      </c>
      <c r="D707" s="19" t="s">
        <v>17</v>
      </c>
      <c r="E707" s="19" t="s">
        <v>18</v>
      </c>
      <c r="F707" s="20">
        <v>5582934.83</v>
      </c>
      <c r="G707" s="20">
        <v>86336.06</v>
      </c>
      <c r="H707" s="46">
        <v>0.0</v>
      </c>
      <c r="I707" s="47" t="str">
        <f t="shared" si="4"/>
        <v>#REF!</v>
      </c>
      <c r="J707" s="47" t="str">
        <f t="shared" si="5"/>
        <v>#REF!</v>
      </c>
      <c r="K707" s="47" t="str">
        <f t="shared" si="6"/>
        <v>#REF!</v>
      </c>
      <c r="L707" s="47" t="str">
        <f t="shared" si="7"/>
        <v>#REF!</v>
      </c>
      <c r="M707" s="49" t="str">
        <f t="shared" si="8"/>
        <v>#REF!</v>
      </c>
      <c r="N707" s="49" t="str">
        <f t="shared" si="9"/>
        <v>#REF!</v>
      </c>
      <c r="O707" s="49" t="str">
        <f t="shared" si="10"/>
        <v>#REF!</v>
      </c>
      <c r="P707" s="51" t="str">
        <f t="shared" si="17"/>
        <v>#REF!</v>
      </c>
      <c r="Q707" s="51" t="str">
        <f t="shared" si="11"/>
        <v>#REF!</v>
      </c>
      <c r="R707" s="51" t="str">
        <f t="shared" si="12"/>
        <v>#REF!</v>
      </c>
      <c r="S707" s="51" t="str">
        <f t="shared" si="13"/>
        <v>#REF!</v>
      </c>
      <c r="T707" s="19"/>
      <c r="U707" s="19"/>
      <c r="V707" s="19"/>
      <c r="W707" s="19"/>
      <c r="X707" s="19"/>
      <c r="Y707" s="19"/>
      <c r="Z707" s="19"/>
    </row>
    <row r="708" ht="15.75" customHeight="1">
      <c r="A708" s="19" t="s">
        <v>246</v>
      </c>
      <c r="B708" s="19" t="s">
        <v>11</v>
      </c>
      <c r="C708" s="19" t="s">
        <v>247</v>
      </c>
      <c r="D708" s="19" t="s">
        <v>19</v>
      </c>
      <c r="E708" s="19" t="s">
        <v>20</v>
      </c>
      <c r="F708" s="20">
        <v>0.0</v>
      </c>
      <c r="G708" s="20">
        <v>0.0</v>
      </c>
      <c r="H708" s="46">
        <v>0.0</v>
      </c>
      <c r="I708" s="47" t="str">
        <f t="shared" si="4"/>
        <v>#REF!</v>
      </c>
      <c r="J708" s="47" t="str">
        <f t="shared" si="5"/>
        <v>#REF!</v>
      </c>
      <c r="K708" s="47" t="str">
        <f t="shared" si="6"/>
        <v>#REF!</v>
      </c>
      <c r="L708" s="47" t="str">
        <f t="shared" si="7"/>
        <v>#REF!</v>
      </c>
      <c r="M708" s="49" t="str">
        <f t="shared" si="8"/>
        <v>#REF!</v>
      </c>
      <c r="N708" s="49" t="str">
        <f t="shared" si="9"/>
        <v>#REF!</v>
      </c>
      <c r="O708" s="49" t="str">
        <f t="shared" si="10"/>
        <v>#REF!</v>
      </c>
      <c r="P708" s="51" t="str">
        <f t="shared" si="17"/>
        <v>#REF!</v>
      </c>
      <c r="Q708" s="51" t="str">
        <f t="shared" si="11"/>
        <v>#REF!</v>
      </c>
      <c r="R708" s="51" t="str">
        <f t="shared" si="12"/>
        <v>#REF!</v>
      </c>
      <c r="S708" s="51" t="str">
        <f t="shared" si="13"/>
        <v>#REF!</v>
      </c>
      <c r="T708" s="19"/>
      <c r="U708" s="19"/>
      <c r="V708" s="19"/>
      <c r="W708" s="19"/>
      <c r="X708" s="19"/>
      <c r="Y708" s="19"/>
      <c r="Z708" s="19"/>
    </row>
    <row r="709" ht="15.75" customHeight="1">
      <c r="A709" s="19" t="s">
        <v>246</v>
      </c>
      <c r="B709" s="19" t="s">
        <v>11</v>
      </c>
      <c r="C709" s="19" t="s">
        <v>247</v>
      </c>
      <c r="D709" s="19" t="s">
        <v>21</v>
      </c>
      <c r="E709" s="19" t="s">
        <v>22</v>
      </c>
      <c r="F709" s="20">
        <v>714904.45</v>
      </c>
      <c r="G709" s="20">
        <v>11055.48</v>
      </c>
      <c r="H709" s="46">
        <v>0.0</v>
      </c>
      <c r="I709" s="47" t="str">
        <f t="shared" si="4"/>
        <v>#REF!</v>
      </c>
      <c r="J709" s="47" t="str">
        <f t="shared" si="5"/>
        <v>#REF!</v>
      </c>
      <c r="K709" s="47" t="str">
        <f t="shared" si="6"/>
        <v>#REF!</v>
      </c>
      <c r="L709" s="47" t="str">
        <f t="shared" si="7"/>
        <v>#REF!</v>
      </c>
      <c r="M709" s="49" t="str">
        <f t="shared" si="8"/>
        <v>#REF!</v>
      </c>
      <c r="N709" s="49" t="str">
        <f t="shared" si="9"/>
        <v>#REF!</v>
      </c>
      <c r="O709" s="49" t="str">
        <f t="shared" si="10"/>
        <v>#REF!</v>
      </c>
      <c r="P709" s="51" t="str">
        <f t="shared" si="17"/>
        <v>#REF!</v>
      </c>
      <c r="Q709" s="51" t="str">
        <f t="shared" si="11"/>
        <v>#REF!</v>
      </c>
      <c r="R709" s="51" t="str">
        <f t="shared" si="12"/>
        <v>#REF!</v>
      </c>
      <c r="S709" s="51" t="str">
        <f t="shared" si="13"/>
        <v>#REF!</v>
      </c>
      <c r="T709" s="19"/>
      <c r="U709" s="19"/>
      <c r="V709" s="19"/>
      <c r="W709" s="19"/>
      <c r="X709" s="19"/>
      <c r="Y709" s="19"/>
      <c r="Z709" s="19"/>
    </row>
    <row r="710" ht="15.75" customHeight="1">
      <c r="A710" s="19" t="s">
        <v>246</v>
      </c>
      <c r="B710" s="19" t="s">
        <v>11</v>
      </c>
      <c r="C710" s="19" t="s">
        <v>247</v>
      </c>
      <c r="D710" s="19" t="s">
        <v>23</v>
      </c>
      <c r="E710" s="19" t="s">
        <v>24</v>
      </c>
      <c r="F710" s="20">
        <v>4.5263863457E8</v>
      </c>
      <c r="G710" s="20">
        <v>6999730.3</v>
      </c>
      <c r="H710" s="46">
        <v>0.0</v>
      </c>
      <c r="I710" s="47" t="str">
        <f t="shared" si="4"/>
        <v>#REF!</v>
      </c>
      <c r="J710" s="47" t="str">
        <f t="shared" si="5"/>
        <v>#REF!</v>
      </c>
      <c r="K710" s="47" t="str">
        <f t="shared" si="6"/>
        <v>#REF!</v>
      </c>
      <c r="L710" s="47" t="str">
        <f t="shared" si="7"/>
        <v>#REF!</v>
      </c>
      <c r="M710" s="49" t="str">
        <f t="shared" si="8"/>
        <v>#REF!</v>
      </c>
      <c r="N710" s="49" t="str">
        <f t="shared" si="9"/>
        <v>#REF!</v>
      </c>
      <c r="O710" s="49" t="str">
        <f t="shared" si="10"/>
        <v>#REF!</v>
      </c>
      <c r="P710" s="51" t="str">
        <f t="shared" si="17"/>
        <v>#REF!</v>
      </c>
      <c r="Q710" s="51" t="str">
        <f t="shared" si="11"/>
        <v>#REF!</v>
      </c>
      <c r="R710" s="51" t="str">
        <f t="shared" si="12"/>
        <v>#REF!</v>
      </c>
      <c r="S710" s="51" t="str">
        <f t="shared" si="13"/>
        <v>#REF!</v>
      </c>
      <c r="T710" s="19"/>
      <c r="U710" s="19"/>
      <c r="V710" s="19"/>
      <c r="W710" s="19"/>
      <c r="X710" s="19"/>
      <c r="Y710" s="19"/>
      <c r="Z710" s="19"/>
    </row>
    <row r="711" ht="15.75" customHeight="1">
      <c r="A711" s="19" t="s">
        <v>248</v>
      </c>
      <c r="B711" s="19" t="s">
        <v>11</v>
      </c>
      <c r="C711" s="19" t="s">
        <v>249</v>
      </c>
      <c r="D711" s="19" t="s">
        <v>13</v>
      </c>
      <c r="E711" s="19" t="s">
        <v>14</v>
      </c>
      <c r="F711" s="20">
        <v>1.026017484E7</v>
      </c>
      <c r="G711" s="20">
        <v>858649.18</v>
      </c>
      <c r="H711" s="46">
        <v>0.0</v>
      </c>
      <c r="I711" s="47" t="str">
        <f t="shared" si="4"/>
        <v>#REF!</v>
      </c>
      <c r="J711" s="47" t="str">
        <f t="shared" si="5"/>
        <v>#REF!</v>
      </c>
      <c r="K711" s="47" t="str">
        <f t="shared" si="6"/>
        <v>#REF!</v>
      </c>
      <c r="L711" s="47" t="str">
        <f t="shared" si="7"/>
        <v>#REF!</v>
      </c>
      <c r="M711" s="49" t="str">
        <f t="shared" si="8"/>
        <v>#REF!</v>
      </c>
      <c r="N711" s="49" t="str">
        <f t="shared" si="9"/>
        <v>#REF!</v>
      </c>
      <c r="O711" s="49" t="str">
        <f t="shared" si="10"/>
        <v>#REF!</v>
      </c>
      <c r="P711" s="51" t="str">
        <f t="shared" si="17"/>
        <v>#REF!</v>
      </c>
      <c r="Q711" s="51" t="str">
        <f t="shared" si="11"/>
        <v>#REF!</v>
      </c>
      <c r="R711" s="51" t="str">
        <f t="shared" si="12"/>
        <v>#REF!</v>
      </c>
      <c r="S711" s="51" t="str">
        <f t="shared" si="13"/>
        <v>#REF!</v>
      </c>
      <c r="T711" s="19"/>
      <c r="U711" s="19"/>
      <c r="V711" s="19"/>
      <c r="W711" s="19"/>
      <c r="X711" s="19"/>
      <c r="Y711" s="19"/>
      <c r="Z711" s="19"/>
    </row>
    <row r="712" ht="15.75" customHeight="1">
      <c r="A712" s="19" t="s">
        <v>248</v>
      </c>
      <c r="B712" s="19" t="s">
        <v>11</v>
      </c>
      <c r="C712" s="19" t="s">
        <v>249</v>
      </c>
      <c r="D712" s="19" t="s">
        <v>31</v>
      </c>
      <c r="E712" s="19" t="s">
        <v>32</v>
      </c>
      <c r="F712" s="20">
        <v>24405.01</v>
      </c>
      <c r="G712" s="20">
        <v>2042.4</v>
      </c>
      <c r="H712" s="46">
        <v>0.0</v>
      </c>
      <c r="I712" s="47" t="str">
        <f t="shared" si="4"/>
        <v>#REF!</v>
      </c>
      <c r="J712" s="47" t="str">
        <f t="shared" si="5"/>
        <v>#REF!</v>
      </c>
      <c r="K712" s="47" t="str">
        <f t="shared" si="6"/>
        <v>#REF!</v>
      </c>
      <c r="L712" s="47" t="str">
        <f t="shared" si="7"/>
        <v>#REF!</v>
      </c>
      <c r="M712" s="49" t="str">
        <f t="shared" si="8"/>
        <v>#REF!</v>
      </c>
      <c r="N712" s="49" t="str">
        <f t="shared" si="9"/>
        <v>#REF!</v>
      </c>
      <c r="O712" s="49" t="str">
        <f t="shared" si="10"/>
        <v>#REF!</v>
      </c>
      <c r="P712" s="51" t="str">
        <f t="shared" si="17"/>
        <v>#REF!</v>
      </c>
      <c r="Q712" s="51" t="str">
        <f t="shared" si="11"/>
        <v>#REF!</v>
      </c>
      <c r="R712" s="51" t="str">
        <f t="shared" si="12"/>
        <v>#REF!</v>
      </c>
      <c r="S712" s="51" t="str">
        <f t="shared" si="13"/>
        <v>#REF!</v>
      </c>
      <c r="T712" s="19"/>
      <c r="U712" s="19"/>
      <c r="V712" s="19"/>
      <c r="W712" s="19"/>
      <c r="X712" s="19"/>
      <c r="Y712" s="19"/>
      <c r="Z712" s="19"/>
    </row>
    <row r="713" ht="15.75" customHeight="1">
      <c r="A713" s="19" t="s">
        <v>248</v>
      </c>
      <c r="B713" s="19" t="s">
        <v>11</v>
      </c>
      <c r="C713" s="19" t="s">
        <v>249</v>
      </c>
      <c r="D713" s="19" t="s">
        <v>17</v>
      </c>
      <c r="E713" s="19" t="s">
        <v>18</v>
      </c>
      <c r="F713" s="20">
        <v>117272.27</v>
      </c>
      <c r="G713" s="20">
        <v>9814.23</v>
      </c>
      <c r="H713" s="46">
        <v>0.0</v>
      </c>
      <c r="I713" s="47" t="str">
        <f t="shared" si="4"/>
        <v>#REF!</v>
      </c>
      <c r="J713" s="47" t="str">
        <f t="shared" si="5"/>
        <v>#REF!</v>
      </c>
      <c r="K713" s="47" t="str">
        <f t="shared" si="6"/>
        <v>#REF!</v>
      </c>
      <c r="L713" s="47" t="str">
        <f t="shared" si="7"/>
        <v>#REF!</v>
      </c>
      <c r="M713" s="49" t="str">
        <f t="shared" si="8"/>
        <v>#REF!</v>
      </c>
      <c r="N713" s="49" t="str">
        <f t="shared" si="9"/>
        <v>#REF!</v>
      </c>
      <c r="O713" s="49" t="str">
        <f t="shared" si="10"/>
        <v>#REF!</v>
      </c>
      <c r="P713" s="51" t="str">
        <f t="shared" si="17"/>
        <v>#REF!</v>
      </c>
      <c r="Q713" s="51" t="str">
        <f t="shared" si="11"/>
        <v>#REF!</v>
      </c>
      <c r="R713" s="51" t="str">
        <f t="shared" si="12"/>
        <v>#REF!</v>
      </c>
      <c r="S713" s="51" t="str">
        <f t="shared" si="13"/>
        <v>#REF!</v>
      </c>
      <c r="T713" s="19"/>
      <c r="U713" s="19"/>
      <c r="V713" s="19"/>
      <c r="W713" s="19"/>
      <c r="X713" s="19"/>
      <c r="Y713" s="19"/>
      <c r="Z713" s="19"/>
    </row>
    <row r="714" ht="15.75" customHeight="1">
      <c r="A714" s="19" t="s">
        <v>248</v>
      </c>
      <c r="B714" s="19" t="s">
        <v>11</v>
      </c>
      <c r="C714" s="19" t="s">
        <v>249</v>
      </c>
      <c r="D714" s="19" t="s">
        <v>19</v>
      </c>
      <c r="E714" s="19" t="s">
        <v>20</v>
      </c>
      <c r="F714" s="20">
        <v>0.0</v>
      </c>
      <c r="G714" s="20">
        <v>0.0</v>
      </c>
      <c r="H714" s="46">
        <v>0.0</v>
      </c>
      <c r="I714" s="47" t="str">
        <f t="shared" si="4"/>
        <v>#REF!</v>
      </c>
      <c r="J714" s="47" t="str">
        <f t="shared" si="5"/>
        <v>#REF!</v>
      </c>
      <c r="K714" s="47" t="str">
        <f t="shared" si="6"/>
        <v>#REF!</v>
      </c>
      <c r="L714" s="47" t="str">
        <f t="shared" si="7"/>
        <v>#REF!</v>
      </c>
      <c r="M714" s="49" t="str">
        <f t="shared" si="8"/>
        <v>#REF!</v>
      </c>
      <c r="N714" s="49" t="str">
        <f t="shared" si="9"/>
        <v>#REF!</v>
      </c>
      <c r="O714" s="49" t="str">
        <f t="shared" si="10"/>
        <v>#REF!</v>
      </c>
      <c r="P714" s="51" t="str">
        <f t="shared" si="17"/>
        <v>#REF!</v>
      </c>
      <c r="Q714" s="51" t="str">
        <f t="shared" si="11"/>
        <v>#REF!</v>
      </c>
      <c r="R714" s="51" t="str">
        <f t="shared" si="12"/>
        <v>#REF!</v>
      </c>
      <c r="S714" s="51" t="str">
        <f t="shared" si="13"/>
        <v>#REF!</v>
      </c>
      <c r="T714" s="19"/>
      <c r="U714" s="19"/>
      <c r="V714" s="19"/>
      <c r="W714" s="19"/>
      <c r="X714" s="19"/>
      <c r="Y714" s="19"/>
      <c r="Z714" s="19"/>
    </row>
    <row r="715" ht="15.75" customHeight="1">
      <c r="A715" s="19" t="s">
        <v>248</v>
      </c>
      <c r="B715" s="19" t="s">
        <v>11</v>
      </c>
      <c r="C715" s="19" t="s">
        <v>249</v>
      </c>
      <c r="D715" s="19" t="s">
        <v>21</v>
      </c>
      <c r="E715" s="19" t="s">
        <v>22</v>
      </c>
      <c r="F715" s="20">
        <v>13516.88</v>
      </c>
      <c r="G715" s="20">
        <v>1131.19</v>
      </c>
      <c r="H715" s="46">
        <v>0.0</v>
      </c>
      <c r="I715" s="47" t="str">
        <f t="shared" si="4"/>
        <v>#REF!</v>
      </c>
      <c r="J715" s="47" t="str">
        <f t="shared" si="5"/>
        <v>#REF!</v>
      </c>
      <c r="K715" s="47" t="str">
        <f t="shared" si="6"/>
        <v>#REF!</v>
      </c>
      <c r="L715" s="47" t="str">
        <f t="shared" si="7"/>
        <v>#REF!</v>
      </c>
      <c r="M715" s="49" t="str">
        <f t="shared" si="8"/>
        <v>#REF!</v>
      </c>
      <c r="N715" s="49" t="str">
        <f t="shared" si="9"/>
        <v>#REF!</v>
      </c>
      <c r="O715" s="49" t="str">
        <f t="shared" si="10"/>
        <v>#REF!</v>
      </c>
      <c r="P715" s="51" t="str">
        <f t="shared" si="17"/>
        <v>#REF!</v>
      </c>
      <c r="Q715" s="51" t="str">
        <f t="shared" si="11"/>
        <v>#REF!</v>
      </c>
      <c r="R715" s="51" t="str">
        <f t="shared" si="12"/>
        <v>#REF!</v>
      </c>
      <c r="S715" s="51" t="str">
        <f t="shared" si="13"/>
        <v>#REF!</v>
      </c>
      <c r="T715" s="19"/>
      <c r="U715" s="19"/>
      <c r="V715" s="19"/>
      <c r="W715" s="19"/>
      <c r="X715" s="19"/>
      <c r="Y715" s="19"/>
      <c r="Z715" s="19"/>
    </row>
    <row r="716" ht="15.75" customHeight="1">
      <c r="A716" s="19" t="s">
        <v>250</v>
      </c>
      <c r="B716" s="19" t="s">
        <v>11</v>
      </c>
      <c r="C716" s="19" t="s">
        <v>251</v>
      </c>
      <c r="D716" s="19" t="s">
        <v>13</v>
      </c>
      <c r="E716" s="19" t="s">
        <v>14</v>
      </c>
      <c r="F716" s="20">
        <v>5633368.32</v>
      </c>
      <c r="G716" s="20">
        <v>5152929.06</v>
      </c>
      <c r="H716" s="46">
        <v>0.0</v>
      </c>
      <c r="I716" s="47" t="str">
        <f t="shared" si="4"/>
        <v>#REF!</v>
      </c>
      <c r="J716" s="47" t="str">
        <f t="shared" si="5"/>
        <v>#REF!</v>
      </c>
      <c r="K716" s="47" t="str">
        <f t="shared" si="6"/>
        <v>#REF!</v>
      </c>
      <c r="L716" s="47" t="str">
        <f t="shared" si="7"/>
        <v>#REF!</v>
      </c>
      <c r="M716" s="49" t="str">
        <f t="shared" si="8"/>
        <v>#REF!</v>
      </c>
      <c r="N716" s="49" t="str">
        <f t="shared" si="9"/>
        <v>#REF!</v>
      </c>
      <c r="O716" s="49" t="str">
        <f t="shared" si="10"/>
        <v>#REF!</v>
      </c>
      <c r="P716" s="51" t="str">
        <f t="shared" si="17"/>
        <v>#REF!</v>
      </c>
      <c r="Q716" s="51" t="str">
        <f t="shared" si="11"/>
        <v>#REF!</v>
      </c>
      <c r="R716" s="51" t="str">
        <f t="shared" si="12"/>
        <v>#REF!</v>
      </c>
      <c r="S716" s="51" t="str">
        <f t="shared" si="13"/>
        <v>#REF!</v>
      </c>
      <c r="T716" s="19"/>
      <c r="U716" s="19"/>
      <c r="V716" s="19"/>
      <c r="W716" s="19"/>
      <c r="X716" s="19"/>
      <c r="Y716" s="19"/>
      <c r="Z716" s="19"/>
    </row>
    <row r="717" ht="15.75" customHeight="1">
      <c r="A717" s="19" t="s">
        <v>250</v>
      </c>
      <c r="B717" s="19" t="s">
        <v>11</v>
      </c>
      <c r="C717" s="19" t="s">
        <v>251</v>
      </c>
      <c r="D717" s="19" t="s">
        <v>15</v>
      </c>
      <c r="E717" s="19" t="s">
        <v>16</v>
      </c>
      <c r="F717" s="20">
        <v>821663.17</v>
      </c>
      <c r="G717" s="20">
        <v>751587.99</v>
      </c>
      <c r="H717" s="46">
        <v>0.0</v>
      </c>
      <c r="I717" s="47" t="str">
        <f t="shared" si="4"/>
        <v>#REF!</v>
      </c>
      <c r="J717" s="47" t="str">
        <f t="shared" si="5"/>
        <v>#REF!</v>
      </c>
      <c r="K717" s="47" t="str">
        <f t="shared" si="6"/>
        <v>#REF!</v>
      </c>
      <c r="L717" s="47" t="str">
        <f t="shared" si="7"/>
        <v>#REF!</v>
      </c>
      <c r="M717" s="49" t="str">
        <f t="shared" si="8"/>
        <v>#REF!</v>
      </c>
      <c r="N717" s="49" t="str">
        <f t="shared" si="9"/>
        <v>#REF!</v>
      </c>
      <c r="O717" s="49" t="str">
        <f t="shared" si="10"/>
        <v>#REF!</v>
      </c>
      <c r="P717" s="51" t="str">
        <f t="shared" si="17"/>
        <v>#REF!</v>
      </c>
      <c r="Q717" s="51" t="str">
        <f t="shared" si="11"/>
        <v>#REF!</v>
      </c>
      <c r="R717" s="51" t="str">
        <f t="shared" si="12"/>
        <v>#REF!</v>
      </c>
      <c r="S717" s="51" t="str">
        <f t="shared" si="13"/>
        <v>#REF!</v>
      </c>
      <c r="T717" s="19"/>
      <c r="U717" s="19"/>
      <c r="V717" s="19"/>
      <c r="W717" s="19"/>
      <c r="X717" s="19"/>
      <c r="Y717" s="19"/>
      <c r="Z717" s="19"/>
    </row>
    <row r="718" ht="15.75" customHeight="1">
      <c r="A718" s="19" t="s">
        <v>250</v>
      </c>
      <c r="B718" s="19" t="s">
        <v>11</v>
      </c>
      <c r="C718" s="19" t="s">
        <v>251</v>
      </c>
      <c r="D718" s="19" t="s">
        <v>17</v>
      </c>
      <c r="E718" s="19" t="s">
        <v>18</v>
      </c>
      <c r="F718" s="20">
        <v>70663.36</v>
      </c>
      <c r="G718" s="20">
        <v>64636.87</v>
      </c>
      <c r="H718" s="46">
        <v>0.0</v>
      </c>
      <c r="I718" s="47" t="str">
        <f t="shared" si="4"/>
        <v>#REF!</v>
      </c>
      <c r="J718" s="47" t="str">
        <f t="shared" si="5"/>
        <v>#REF!</v>
      </c>
      <c r="K718" s="47" t="str">
        <f t="shared" si="6"/>
        <v>#REF!</v>
      </c>
      <c r="L718" s="47" t="str">
        <f t="shared" si="7"/>
        <v>#REF!</v>
      </c>
      <c r="M718" s="49" t="str">
        <f t="shared" si="8"/>
        <v>#REF!</v>
      </c>
      <c r="N718" s="49" t="str">
        <f t="shared" si="9"/>
        <v>#REF!</v>
      </c>
      <c r="O718" s="49" t="str">
        <f t="shared" si="10"/>
        <v>#REF!</v>
      </c>
      <c r="P718" s="51" t="str">
        <f t="shared" si="17"/>
        <v>#REF!</v>
      </c>
      <c r="Q718" s="51" t="str">
        <f t="shared" si="11"/>
        <v>#REF!</v>
      </c>
      <c r="R718" s="51" t="str">
        <f t="shared" si="12"/>
        <v>#REF!</v>
      </c>
      <c r="S718" s="51" t="str">
        <f t="shared" si="13"/>
        <v>#REF!</v>
      </c>
      <c r="T718" s="19"/>
      <c r="U718" s="19"/>
      <c r="V718" s="19"/>
      <c r="W718" s="19"/>
      <c r="X718" s="19"/>
      <c r="Y718" s="19"/>
      <c r="Z718" s="19"/>
    </row>
    <row r="719" ht="15.75" customHeight="1">
      <c r="A719" s="19" t="s">
        <v>250</v>
      </c>
      <c r="B719" s="19" t="s">
        <v>11</v>
      </c>
      <c r="C719" s="19" t="s">
        <v>251</v>
      </c>
      <c r="D719" s="19" t="s">
        <v>19</v>
      </c>
      <c r="E719" s="19" t="s">
        <v>20</v>
      </c>
      <c r="F719" s="20">
        <v>9418.77</v>
      </c>
      <c r="G719" s="20">
        <v>8615.49</v>
      </c>
      <c r="H719" s="46">
        <v>0.0</v>
      </c>
      <c r="I719" s="47" t="str">
        <f t="shared" si="4"/>
        <v>#REF!</v>
      </c>
      <c r="J719" s="47" t="str">
        <f t="shared" si="5"/>
        <v>#REF!</v>
      </c>
      <c r="K719" s="47" t="str">
        <f t="shared" si="6"/>
        <v>#REF!</v>
      </c>
      <c r="L719" s="47" t="str">
        <f t="shared" si="7"/>
        <v>#REF!</v>
      </c>
      <c r="M719" s="49" t="str">
        <f t="shared" si="8"/>
        <v>#REF!</v>
      </c>
      <c r="N719" s="49" t="str">
        <f t="shared" si="9"/>
        <v>#REF!</v>
      </c>
      <c r="O719" s="49" t="str">
        <f t="shared" si="10"/>
        <v>#REF!</v>
      </c>
      <c r="P719" s="51" t="str">
        <f t="shared" si="17"/>
        <v>#REF!</v>
      </c>
      <c r="Q719" s="51" t="str">
        <f t="shared" si="11"/>
        <v>#REF!</v>
      </c>
      <c r="R719" s="51" t="str">
        <f t="shared" si="12"/>
        <v>#REF!</v>
      </c>
      <c r="S719" s="51" t="str">
        <f t="shared" si="13"/>
        <v>#REF!</v>
      </c>
      <c r="T719" s="19"/>
      <c r="U719" s="19"/>
      <c r="V719" s="19"/>
      <c r="W719" s="19"/>
      <c r="X719" s="19"/>
      <c r="Y719" s="19"/>
      <c r="Z719" s="19"/>
    </row>
    <row r="720" ht="15.75" customHeight="1">
      <c r="A720" s="19" t="s">
        <v>250</v>
      </c>
      <c r="B720" s="19" t="s">
        <v>11</v>
      </c>
      <c r="C720" s="19" t="s">
        <v>251</v>
      </c>
      <c r="D720" s="19" t="s">
        <v>21</v>
      </c>
      <c r="E720" s="19" t="s">
        <v>22</v>
      </c>
      <c r="F720" s="20">
        <v>13118.38</v>
      </c>
      <c r="G720" s="20">
        <v>11999.59</v>
      </c>
      <c r="H720" s="46">
        <v>0.0</v>
      </c>
      <c r="I720" s="47" t="str">
        <f t="shared" si="4"/>
        <v>#REF!</v>
      </c>
      <c r="J720" s="47" t="str">
        <f t="shared" si="5"/>
        <v>#REF!</v>
      </c>
      <c r="K720" s="47" t="str">
        <f t="shared" si="6"/>
        <v>#REF!</v>
      </c>
      <c r="L720" s="47" t="str">
        <f t="shared" si="7"/>
        <v>#REF!</v>
      </c>
      <c r="M720" s="49" t="str">
        <f t="shared" si="8"/>
        <v>#REF!</v>
      </c>
      <c r="N720" s="49" t="str">
        <f t="shared" si="9"/>
        <v>#REF!</v>
      </c>
      <c r="O720" s="49" t="str">
        <f t="shared" si="10"/>
        <v>#REF!</v>
      </c>
      <c r="P720" s="51" t="str">
        <f t="shared" si="17"/>
        <v>#REF!</v>
      </c>
      <c r="Q720" s="51" t="str">
        <f t="shared" si="11"/>
        <v>#REF!</v>
      </c>
      <c r="R720" s="51" t="str">
        <f t="shared" si="12"/>
        <v>#REF!</v>
      </c>
      <c r="S720" s="51" t="str">
        <f t="shared" si="13"/>
        <v>#REF!</v>
      </c>
      <c r="T720" s="19"/>
      <c r="U720" s="19"/>
      <c r="V720" s="19"/>
      <c r="W720" s="19"/>
      <c r="X720" s="19"/>
      <c r="Y720" s="19"/>
      <c r="Z720" s="19"/>
    </row>
    <row r="721" ht="15.75" customHeight="1">
      <c r="A721" s="19" t="s">
        <v>252</v>
      </c>
      <c r="B721" s="19" t="s">
        <v>11</v>
      </c>
      <c r="C721" s="19" t="s">
        <v>253</v>
      </c>
      <c r="D721" s="19" t="s">
        <v>13</v>
      </c>
      <c r="E721" s="19" t="s">
        <v>14</v>
      </c>
      <c r="F721" s="20">
        <v>488143.07</v>
      </c>
      <c r="G721" s="20">
        <v>754513.99</v>
      </c>
      <c r="H721" s="46">
        <v>0.0</v>
      </c>
      <c r="I721" s="47" t="str">
        <f t="shared" si="4"/>
        <v>#REF!</v>
      </c>
      <c r="J721" s="47" t="str">
        <f t="shared" si="5"/>
        <v>#REF!</v>
      </c>
      <c r="K721" s="47" t="str">
        <f t="shared" si="6"/>
        <v>#REF!</v>
      </c>
      <c r="L721" s="47" t="str">
        <f t="shared" si="7"/>
        <v>#REF!</v>
      </c>
      <c r="M721" s="49" t="str">
        <f t="shared" si="8"/>
        <v>#REF!</v>
      </c>
      <c r="N721" s="49" t="str">
        <f t="shared" si="9"/>
        <v>#REF!</v>
      </c>
      <c r="O721" s="49" t="str">
        <f t="shared" si="10"/>
        <v>#REF!</v>
      </c>
      <c r="P721" s="51" t="str">
        <f t="shared" si="17"/>
        <v>#REF!</v>
      </c>
      <c r="Q721" s="51" t="str">
        <f t="shared" si="11"/>
        <v>#REF!</v>
      </c>
      <c r="R721" s="51" t="str">
        <f t="shared" si="12"/>
        <v>#REF!</v>
      </c>
      <c r="S721" s="51" t="str">
        <f t="shared" si="13"/>
        <v>#REF!</v>
      </c>
      <c r="T721" s="19"/>
      <c r="U721" s="19"/>
      <c r="V721" s="19"/>
      <c r="W721" s="19"/>
      <c r="X721" s="19"/>
      <c r="Y721" s="19"/>
      <c r="Z721" s="19"/>
    </row>
    <row r="722" ht="15.75" customHeight="1">
      <c r="A722" s="19" t="s">
        <v>252</v>
      </c>
      <c r="B722" s="19" t="s">
        <v>11</v>
      </c>
      <c r="C722" s="19" t="s">
        <v>253</v>
      </c>
      <c r="D722" s="19" t="s">
        <v>15</v>
      </c>
      <c r="E722" s="19" t="s">
        <v>16</v>
      </c>
      <c r="F722" s="20">
        <v>177737.98</v>
      </c>
      <c r="G722" s="20">
        <v>274726.41</v>
      </c>
      <c r="H722" s="46">
        <v>0.0</v>
      </c>
      <c r="I722" s="47" t="str">
        <f t="shared" si="4"/>
        <v>#REF!</v>
      </c>
      <c r="J722" s="47" t="str">
        <f t="shared" si="5"/>
        <v>#REF!</v>
      </c>
      <c r="K722" s="47" t="str">
        <f t="shared" si="6"/>
        <v>#REF!</v>
      </c>
      <c r="L722" s="47" t="str">
        <f t="shared" si="7"/>
        <v>#REF!</v>
      </c>
      <c r="M722" s="49" t="str">
        <f t="shared" si="8"/>
        <v>#REF!</v>
      </c>
      <c r="N722" s="49" t="str">
        <f t="shared" si="9"/>
        <v>#REF!</v>
      </c>
      <c r="O722" s="49" t="str">
        <f t="shared" si="10"/>
        <v>#REF!</v>
      </c>
      <c r="P722" s="51" t="str">
        <f t="shared" si="17"/>
        <v>#REF!</v>
      </c>
      <c r="Q722" s="51" t="str">
        <f t="shared" si="11"/>
        <v>#REF!</v>
      </c>
      <c r="R722" s="51" t="str">
        <f t="shared" si="12"/>
        <v>#REF!</v>
      </c>
      <c r="S722" s="51" t="str">
        <f t="shared" si="13"/>
        <v>#REF!</v>
      </c>
      <c r="T722" s="19"/>
      <c r="U722" s="19"/>
      <c r="V722" s="19"/>
      <c r="W722" s="19"/>
      <c r="X722" s="19"/>
      <c r="Y722" s="19"/>
      <c r="Z722" s="19"/>
    </row>
    <row r="723" ht="15.75" customHeight="1">
      <c r="A723" s="19" t="s">
        <v>252</v>
      </c>
      <c r="B723" s="19" t="s">
        <v>11</v>
      </c>
      <c r="C723" s="19" t="s">
        <v>253</v>
      </c>
      <c r="D723" s="19" t="s">
        <v>17</v>
      </c>
      <c r="E723" s="19" t="s">
        <v>18</v>
      </c>
      <c r="F723" s="20">
        <v>11300.62</v>
      </c>
      <c r="G723" s="20">
        <v>17467.16</v>
      </c>
      <c r="H723" s="46">
        <v>0.0</v>
      </c>
      <c r="I723" s="47" t="str">
        <f t="shared" si="4"/>
        <v>#REF!</v>
      </c>
      <c r="J723" s="47" t="str">
        <f t="shared" si="5"/>
        <v>#REF!</v>
      </c>
      <c r="K723" s="47" t="str">
        <f t="shared" si="6"/>
        <v>#REF!</v>
      </c>
      <c r="L723" s="47" t="str">
        <f t="shared" si="7"/>
        <v>#REF!</v>
      </c>
      <c r="M723" s="49" t="str">
        <f t="shared" si="8"/>
        <v>#REF!</v>
      </c>
      <c r="N723" s="49" t="str">
        <f t="shared" si="9"/>
        <v>#REF!</v>
      </c>
      <c r="O723" s="49" t="str">
        <f t="shared" si="10"/>
        <v>#REF!</v>
      </c>
      <c r="P723" s="51" t="str">
        <f t="shared" si="17"/>
        <v>#REF!</v>
      </c>
      <c r="Q723" s="51" t="str">
        <f t="shared" si="11"/>
        <v>#REF!</v>
      </c>
      <c r="R723" s="51" t="str">
        <f t="shared" si="12"/>
        <v>#REF!</v>
      </c>
      <c r="S723" s="51" t="str">
        <f t="shared" si="13"/>
        <v>#REF!</v>
      </c>
      <c r="T723" s="19"/>
      <c r="U723" s="19"/>
      <c r="V723" s="19"/>
      <c r="W723" s="19"/>
      <c r="X723" s="19"/>
      <c r="Y723" s="19"/>
      <c r="Z723" s="19"/>
    </row>
    <row r="724" ht="15.75" customHeight="1">
      <c r="A724" s="19" t="s">
        <v>252</v>
      </c>
      <c r="B724" s="19" t="s">
        <v>11</v>
      </c>
      <c r="C724" s="19" t="s">
        <v>253</v>
      </c>
      <c r="D724" s="19" t="s">
        <v>21</v>
      </c>
      <c r="E724" s="19" t="s">
        <v>22</v>
      </c>
      <c r="F724" s="20">
        <v>4475.33</v>
      </c>
      <c r="G724" s="20">
        <v>6917.44</v>
      </c>
      <c r="H724" s="46">
        <v>0.0</v>
      </c>
      <c r="I724" s="47" t="str">
        <f t="shared" si="4"/>
        <v>#REF!</v>
      </c>
      <c r="J724" s="47" t="str">
        <f t="shared" si="5"/>
        <v>#REF!</v>
      </c>
      <c r="K724" s="47" t="str">
        <f t="shared" si="6"/>
        <v>#REF!</v>
      </c>
      <c r="L724" s="47" t="str">
        <f t="shared" si="7"/>
        <v>#REF!</v>
      </c>
      <c r="M724" s="49" t="str">
        <f t="shared" si="8"/>
        <v>#REF!</v>
      </c>
      <c r="N724" s="49" t="str">
        <f t="shared" si="9"/>
        <v>#REF!</v>
      </c>
      <c r="O724" s="49" t="str">
        <f t="shared" si="10"/>
        <v>#REF!</v>
      </c>
      <c r="P724" s="51" t="str">
        <f t="shared" si="17"/>
        <v>#REF!</v>
      </c>
      <c r="Q724" s="51" t="str">
        <f t="shared" si="11"/>
        <v>#REF!</v>
      </c>
      <c r="R724" s="51" t="str">
        <f t="shared" si="12"/>
        <v>#REF!</v>
      </c>
      <c r="S724" s="51" t="str">
        <f t="shared" si="13"/>
        <v>#REF!</v>
      </c>
      <c r="T724" s="19"/>
      <c r="U724" s="19"/>
      <c r="V724" s="19"/>
      <c r="W724" s="19"/>
      <c r="X724" s="19"/>
      <c r="Y724" s="19"/>
      <c r="Z724" s="19"/>
    </row>
    <row r="725" ht="15.75" customHeight="1">
      <c r="A725" s="19" t="s">
        <v>254</v>
      </c>
      <c r="B725" s="19" t="s">
        <v>11</v>
      </c>
      <c r="C725" s="19" t="s">
        <v>255</v>
      </c>
      <c r="D725" s="19" t="s">
        <v>13</v>
      </c>
      <c r="E725" s="19" t="s">
        <v>14</v>
      </c>
      <c r="F725" s="20">
        <v>1.5394154825E8</v>
      </c>
      <c r="G725" s="20">
        <v>1.307928184E7</v>
      </c>
      <c r="H725" s="46">
        <v>0.0</v>
      </c>
      <c r="I725" s="47" t="str">
        <f t="shared" si="4"/>
        <v>#REF!</v>
      </c>
      <c r="J725" s="47" t="str">
        <f t="shared" si="5"/>
        <v>#REF!</v>
      </c>
      <c r="K725" s="47" t="str">
        <f t="shared" si="6"/>
        <v>#REF!</v>
      </c>
      <c r="L725" s="47" t="str">
        <f t="shared" si="7"/>
        <v>#REF!</v>
      </c>
      <c r="M725" s="49" t="str">
        <f t="shared" si="8"/>
        <v>#REF!</v>
      </c>
      <c r="N725" s="49" t="str">
        <f t="shared" si="9"/>
        <v>#REF!</v>
      </c>
      <c r="O725" s="49" t="str">
        <f t="shared" si="10"/>
        <v>#REF!</v>
      </c>
      <c r="P725" s="51" t="str">
        <f t="shared" si="17"/>
        <v>#REF!</v>
      </c>
      <c r="Q725" s="51" t="str">
        <f t="shared" si="11"/>
        <v>#REF!</v>
      </c>
      <c r="R725" s="51" t="str">
        <f t="shared" si="12"/>
        <v>#REF!</v>
      </c>
      <c r="S725" s="51" t="str">
        <f t="shared" si="13"/>
        <v>#REF!</v>
      </c>
      <c r="T725" s="19"/>
      <c r="U725" s="19"/>
      <c r="V725" s="19"/>
      <c r="W725" s="19"/>
      <c r="X725" s="19"/>
      <c r="Y725" s="19"/>
      <c r="Z725" s="19"/>
    </row>
    <row r="726" ht="15.75" customHeight="1">
      <c r="A726" s="19" t="s">
        <v>254</v>
      </c>
      <c r="B726" s="19" t="s">
        <v>11</v>
      </c>
      <c r="C726" s="19" t="s">
        <v>255</v>
      </c>
      <c r="D726" s="19" t="s">
        <v>15</v>
      </c>
      <c r="E726" s="19" t="s">
        <v>16</v>
      </c>
      <c r="F726" s="20">
        <v>4.724671633E7</v>
      </c>
      <c r="G726" s="20">
        <v>4014206.21</v>
      </c>
      <c r="H726" s="46">
        <v>0.0</v>
      </c>
      <c r="I726" s="47" t="str">
        <f t="shared" si="4"/>
        <v>#REF!</v>
      </c>
      <c r="J726" s="47" t="str">
        <f t="shared" si="5"/>
        <v>#REF!</v>
      </c>
      <c r="K726" s="47" t="str">
        <f t="shared" si="6"/>
        <v>#REF!</v>
      </c>
      <c r="L726" s="47" t="str">
        <f t="shared" si="7"/>
        <v>#REF!</v>
      </c>
      <c r="M726" s="49" t="str">
        <f t="shared" si="8"/>
        <v>#REF!</v>
      </c>
      <c r="N726" s="49" t="str">
        <f t="shared" si="9"/>
        <v>#REF!</v>
      </c>
      <c r="O726" s="49" t="str">
        <f t="shared" si="10"/>
        <v>#REF!</v>
      </c>
      <c r="P726" s="51" t="str">
        <f t="shared" si="17"/>
        <v>#REF!</v>
      </c>
      <c r="Q726" s="51" t="str">
        <f t="shared" si="11"/>
        <v>#REF!</v>
      </c>
      <c r="R726" s="51" t="str">
        <f t="shared" si="12"/>
        <v>#REF!</v>
      </c>
      <c r="S726" s="51" t="str">
        <f t="shared" si="13"/>
        <v>#REF!</v>
      </c>
      <c r="T726" s="19"/>
      <c r="U726" s="19"/>
      <c r="V726" s="19"/>
      <c r="W726" s="19"/>
      <c r="X726" s="19"/>
      <c r="Y726" s="19"/>
      <c r="Z726" s="19"/>
    </row>
    <row r="727" ht="15.75" customHeight="1">
      <c r="A727" s="19" t="s">
        <v>254</v>
      </c>
      <c r="B727" s="19" t="s">
        <v>11</v>
      </c>
      <c r="C727" s="19" t="s">
        <v>255</v>
      </c>
      <c r="D727" s="19" t="s">
        <v>56</v>
      </c>
      <c r="E727" s="19" t="s">
        <v>57</v>
      </c>
      <c r="F727" s="20">
        <v>7495376.95</v>
      </c>
      <c r="G727" s="20">
        <v>636827.09</v>
      </c>
      <c r="H727" s="46">
        <v>0.0</v>
      </c>
      <c r="I727" s="47" t="str">
        <f t="shared" si="4"/>
        <v>#REF!</v>
      </c>
      <c r="J727" s="47" t="str">
        <f t="shared" si="5"/>
        <v>#REF!</v>
      </c>
      <c r="K727" s="47" t="str">
        <f t="shared" si="6"/>
        <v>#REF!</v>
      </c>
      <c r="L727" s="47" t="str">
        <f t="shared" si="7"/>
        <v>#REF!</v>
      </c>
      <c r="M727" s="49" t="str">
        <f t="shared" si="8"/>
        <v>#REF!</v>
      </c>
      <c r="N727" s="49" t="str">
        <f t="shared" si="9"/>
        <v>#REF!</v>
      </c>
      <c r="O727" s="49" t="str">
        <f t="shared" si="10"/>
        <v>#REF!</v>
      </c>
      <c r="P727" s="51" t="str">
        <f t="shared" si="17"/>
        <v>#REF!</v>
      </c>
      <c r="Q727" s="51" t="str">
        <f t="shared" si="11"/>
        <v>#REF!</v>
      </c>
      <c r="R727" s="51" t="str">
        <f t="shared" si="12"/>
        <v>#REF!</v>
      </c>
      <c r="S727" s="51" t="str">
        <f t="shared" si="13"/>
        <v>#REF!</v>
      </c>
      <c r="T727" s="19"/>
      <c r="U727" s="19"/>
      <c r="V727" s="19"/>
      <c r="W727" s="19"/>
      <c r="X727" s="19"/>
      <c r="Y727" s="19"/>
      <c r="Z727" s="19"/>
    </row>
    <row r="728" ht="15.75" customHeight="1">
      <c r="A728" s="19" t="s">
        <v>254</v>
      </c>
      <c r="B728" s="19" t="s">
        <v>11</v>
      </c>
      <c r="C728" s="19" t="s">
        <v>255</v>
      </c>
      <c r="D728" s="19" t="s">
        <v>33</v>
      </c>
      <c r="E728" s="19" t="s">
        <v>34</v>
      </c>
      <c r="F728" s="20">
        <v>4971.18</v>
      </c>
      <c r="G728" s="20">
        <v>422.36</v>
      </c>
      <c r="H728" s="46">
        <v>0.0</v>
      </c>
      <c r="I728" s="47" t="str">
        <f t="shared" si="4"/>
        <v>#REF!</v>
      </c>
      <c r="J728" s="47" t="str">
        <f t="shared" si="5"/>
        <v>#REF!</v>
      </c>
      <c r="K728" s="47" t="str">
        <f t="shared" si="6"/>
        <v>#REF!</v>
      </c>
      <c r="L728" s="47" t="str">
        <f t="shared" si="7"/>
        <v>#REF!</v>
      </c>
      <c r="M728" s="49" t="str">
        <f t="shared" si="8"/>
        <v>#REF!</v>
      </c>
      <c r="N728" s="49" t="str">
        <f t="shared" si="9"/>
        <v>#REF!</v>
      </c>
      <c r="O728" s="49" t="str">
        <f t="shared" si="10"/>
        <v>#REF!</v>
      </c>
      <c r="P728" s="51" t="str">
        <f t="shared" si="17"/>
        <v>#REF!</v>
      </c>
      <c r="Q728" s="51" t="str">
        <f t="shared" si="11"/>
        <v>#REF!</v>
      </c>
      <c r="R728" s="51" t="str">
        <f t="shared" si="12"/>
        <v>#REF!</v>
      </c>
      <c r="S728" s="51" t="str">
        <f t="shared" si="13"/>
        <v>#REF!</v>
      </c>
      <c r="T728" s="19"/>
      <c r="U728" s="19"/>
      <c r="V728" s="19"/>
      <c r="W728" s="19"/>
      <c r="X728" s="19"/>
      <c r="Y728" s="19"/>
      <c r="Z728" s="19"/>
    </row>
    <row r="729" ht="15.75" customHeight="1">
      <c r="A729" s="19" t="s">
        <v>254</v>
      </c>
      <c r="B729" s="19" t="s">
        <v>11</v>
      </c>
      <c r="C729" s="19" t="s">
        <v>255</v>
      </c>
      <c r="D729" s="19" t="s">
        <v>64</v>
      </c>
      <c r="E729" s="19" t="s">
        <v>65</v>
      </c>
      <c r="F729" s="20">
        <v>1485878.04</v>
      </c>
      <c r="G729" s="20">
        <v>126244.14</v>
      </c>
      <c r="H729" s="46">
        <v>0.0</v>
      </c>
      <c r="I729" s="47" t="str">
        <f t="shared" si="4"/>
        <v>#REF!</v>
      </c>
      <c r="J729" s="47" t="str">
        <f t="shared" si="5"/>
        <v>#REF!</v>
      </c>
      <c r="K729" s="47" t="str">
        <f t="shared" si="6"/>
        <v>#REF!</v>
      </c>
      <c r="L729" s="47" t="str">
        <f t="shared" si="7"/>
        <v>#REF!</v>
      </c>
      <c r="M729" s="49" t="str">
        <f t="shared" si="8"/>
        <v>#REF!</v>
      </c>
      <c r="N729" s="49" t="str">
        <f t="shared" si="9"/>
        <v>#REF!</v>
      </c>
      <c r="O729" s="49" t="str">
        <f t="shared" si="10"/>
        <v>#REF!</v>
      </c>
      <c r="P729" s="51" t="str">
        <f t="shared" si="17"/>
        <v>#REF!</v>
      </c>
      <c r="Q729" s="51" t="str">
        <f t="shared" si="11"/>
        <v>#REF!</v>
      </c>
      <c r="R729" s="51" t="str">
        <f t="shared" si="12"/>
        <v>#REF!</v>
      </c>
      <c r="S729" s="51" t="str">
        <f t="shared" si="13"/>
        <v>#REF!</v>
      </c>
      <c r="T729" s="19"/>
      <c r="U729" s="19"/>
      <c r="V729" s="19"/>
      <c r="W729" s="19"/>
      <c r="X729" s="19"/>
      <c r="Y729" s="19"/>
      <c r="Z729" s="19"/>
    </row>
    <row r="730" ht="15.75" customHeight="1">
      <c r="A730" s="19" t="s">
        <v>254</v>
      </c>
      <c r="B730" s="19" t="s">
        <v>11</v>
      </c>
      <c r="C730" s="19" t="s">
        <v>255</v>
      </c>
      <c r="D730" s="19" t="s">
        <v>17</v>
      </c>
      <c r="E730" s="19" t="s">
        <v>18</v>
      </c>
      <c r="F730" s="20">
        <v>2414559.4</v>
      </c>
      <c r="G730" s="20">
        <v>205147.36</v>
      </c>
      <c r="H730" s="46">
        <v>0.0</v>
      </c>
      <c r="I730" s="47" t="str">
        <f t="shared" si="4"/>
        <v>#REF!</v>
      </c>
      <c r="J730" s="47" t="str">
        <f t="shared" si="5"/>
        <v>#REF!</v>
      </c>
      <c r="K730" s="47" t="str">
        <f t="shared" si="6"/>
        <v>#REF!</v>
      </c>
      <c r="L730" s="47" t="str">
        <f t="shared" si="7"/>
        <v>#REF!</v>
      </c>
      <c r="M730" s="49" t="str">
        <f t="shared" si="8"/>
        <v>#REF!</v>
      </c>
      <c r="N730" s="49" t="str">
        <f t="shared" si="9"/>
        <v>#REF!</v>
      </c>
      <c r="O730" s="49" t="str">
        <f t="shared" si="10"/>
        <v>#REF!</v>
      </c>
      <c r="P730" s="51" t="str">
        <f t="shared" si="17"/>
        <v>#REF!</v>
      </c>
      <c r="Q730" s="51" t="str">
        <f t="shared" si="11"/>
        <v>#REF!</v>
      </c>
      <c r="R730" s="51" t="str">
        <f t="shared" si="12"/>
        <v>#REF!</v>
      </c>
      <c r="S730" s="51" t="str">
        <f t="shared" si="13"/>
        <v>#REF!</v>
      </c>
      <c r="T730" s="19"/>
      <c r="U730" s="19"/>
      <c r="V730" s="19"/>
      <c r="W730" s="19"/>
      <c r="X730" s="19"/>
      <c r="Y730" s="19"/>
      <c r="Z730" s="19"/>
    </row>
    <row r="731" ht="15.75" customHeight="1">
      <c r="A731" s="19" t="s">
        <v>254</v>
      </c>
      <c r="B731" s="19" t="s">
        <v>11</v>
      </c>
      <c r="C731" s="19" t="s">
        <v>255</v>
      </c>
      <c r="D731" s="19" t="s">
        <v>19</v>
      </c>
      <c r="E731" s="19" t="s">
        <v>20</v>
      </c>
      <c r="F731" s="20">
        <v>2101497.21</v>
      </c>
      <c r="G731" s="20">
        <v>178548.77</v>
      </c>
      <c r="H731" s="46">
        <v>0.0</v>
      </c>
      <c r="I731" s="47" t="str">
        <f t="shared" si="4"/>
        <v>#REF!</v>
      </c>
      <c r="J731" s="47" t="str">
        <f t="shared" si="5"/>
        <v>#REF!</v>
      </c>
      <c r="K731" s="47" t="str">
        <f t="shared" si="6"/>
        <v>#REF!</v>
      </c>
      <c r="L731" s="47" t="str">
        <f t="shared" si="7"/>
        <v>#REF!</v>
      </c>
      <c r="M731" s="49" t="str">
        <f t="shared" si="8"/>
        <v>#REF!</v>
      </c>
      <c r="N731" s="49" t="str">
        <f t="shared" si="9"/>
        <v>#REF!</v>
      </c>
      <c r="O731" s="49" t="str">
        <f t="shared" si="10"/>
        <v>#REF!</v>
      </c>
      <c r="P731" s="51" t="str">
        <f t="shared" si="17"/>
        <v>#REF!</v>
      </c>
      <c r="Q731" s="51" t="str">
        <f t="shared" si="11"/>
        <v>#REF!</v>
      </c>
      <c r="R731" s="51" t="str">
        <f t="shared" si="12"/>
        <v>#REF!</v>
      </c>
      <c r="S731" s="51" t="str">
        <f t="shared" si="13"/>
        <v>#REF!</v>
      </c>
      <c r="T731" s="19"/>
      <c r="U731" s="19"/>
      <c r="V731" s="19"/>
      <c r="W731" s="19"/>
      <c r="X731" s="19"/>
      <c r="Y731" s="19"/>
      <c r="Z731" s="19"/>
    </row>
    <row r="732" ht="15.75" customHeight="1">
      <c r="A732" s="19" t="s">
        <v>254</v>
      </c>
      <c r="B732" s="19" t="s">
        <v>11</v>
      </c>
      <c r="C732" s="19" t="s">
        <v>255</v>
      </c>
      <c r="D732" s="19" t="s">
        <v>47</v>
      </c>
      <c r="E732" s="19" t="s">
        <v>48</v>
      </c>
      <c r="F732" s="20">
        <v>0.0</v>
      </c>
      <c r="G732" s="20">
        <v>0.0</v>
      </c>
      <c r="H732" s="46">
        <v>0.0</v>
      </c>
      <c r="I732" s="47" t="str">
        <f t="shared" si="4"/>
        <v>#REF!</v>
      </c>
      <c r="J732" s="47" t="str">
        <f t="shared" si="5"/>
        <v>#REF!</v>
      </c>
      <c r="K732" s="47" t="str">
        <f t="shared" si="6"/>
        <v>#REF!</v>
      </c>
      <c r="L732" s="47" t="str">
        <f t="shared" si="7"/>
        <v>#REF!</v>
      </c>
      <c r="M732" s="49" t="str">
        <f t="shared" si="8"/>
        <v>#REF!</v>
      </c>
      <c r="N732" s="49" t="str">
        <f t="shared" si="9"/>
        <v>#REF!</v>
      </c>
      <c r="O732" s="49" t="str">
        <f t="shared" si="10"/>
        <v>#REF!</v>
      </c>
      <c r="P732" s="51" t="str">
        <f t="shared" si="17"/>
        <v>#REF!</v>
      </c>
      <c r="Q732" s="51" t="str">
        <f t="shared" si="11"/>
        <v>#REF!</v>
      </c>
      <c r="R732" s="51" t="str">
        <f t="shared" si="12"/>
        <v>#REF!</v>
      </c>
      <c r="S732" s="51" t="str">
        <f t="shared" si="13"/>
        <v>#REF!</v>
      </c>
      <c r="T732" s="19"/>
      <c r="U732" s="19"/>
      <c r="V732" s="19"/>
      <c r="W732" s="19"/>
      <c r="X732" s="19"/>
      <c r="Y732" s="19"/>
      <c r="Z732" s="19"/>
    </row>
    <row r="733" ht="15.75" customHeight="1">
      <c r="A733" s="19" t="s">
        <v>254</v>
      </c>
      <c r="B733" s="19" t="s">
        <v>11</v>
      </c>
      <c r="C733" s="19" t="s">
        <v>255</v>
      </c>
      <c r="D733" s="19" t="s">
        <v>184</v>
      </c>
      <c r="E733" s="19" t="s">
        <v>185</v>
      </c>
      <c r="F733" s="20">
        <v>0.0</v>
      </c>
      <c r="G733" s="20">
        <v>0.0</v>
      </c>
      <c r="H733" s="46">
        <v>0.0</v>
      </c>
      <c r="I733" s="47" t="str">
        <f t="shared" si="4"/>
        <v>#REF!</v>
      </c>
      <c r="J733" s="47" t="str">
        <f t="shared" si="5"/>
        <v>#REF!</v>
      </c>
      <c r="K733" s="47" t="str">
        <f t="shared" si="6"/>
        <v>#REF!</v>
      </c>
      <c r="L733" s="47" t="str">
        <f t="shared" si="7"/>
        <v>#REF!</v>
      </c>
      <c r="M733" s="49" t="str">
        <f t="shared" si="8"/>
        <v>#REF!</v>
      </c>
      <c r="N733" s="49" t="str">
        <f t="shared" si="9"/>
        <v>#REF!</v>
      </c>
      <c r="O733" s="49" t="str">
        <f t="shared" si="10"/>
        <v>#REF!</v>
      </c>
      <c r="P733" s="51" t="str">
        <f t="shared" si="17"/>
        <v>#REF!</v>
      </c>
      <c r="Q733" s="51" t="str">
        <f t="shared" si="11"/>
        <v>#REF!</v>
      </c>
      <c r="R733" s="51" t="str">
        <f t="shared" si="12"/>
        <v>#REF!</v>
      </c>
      <c r="S733" s="51" t="str">
        <f t="shared" si="13"/>
        <v>#REF!</v>
      </c>
      <c r="T733" s="19"/>
      <c r="U733" s="19"/>
      <c r="V733" s="19"/>
      <c r="W733" s="19"/>
      <c r="X733" s="19"/>
      <c r="Y733" s="19"/>
      <c r="Z733" s="19"/>
    </row>
    <row r="734" ht="15.75" customHeight="1">
      <c r="A734" s="19" t="s">
        <v>254</v>
      </c>
      <c r="B734" s="19" t="s">
        <v>11</v>
      </c>
      <c r="C734" s="19" t="s">
        <v>255</v>
      </c>
      <c r="D734" s="19" t="s">
        <v>21</v>
      </c>
      <c r="E734" s="19" t="s">
        <v>22</v>
      </c>
      <c r="F734" s="20">
        <v>937073.61</v>
      </c>
      <c r="G734" s="20">
        <v>79616.26</v>
      </c>
      <c r="H734" s="46">
        <v>0.0</v>
      </c>
      <c r="I734" s="47" t="str">
        <f t="shared" si="4"/>
        <v>#REF!</v>
      </c>
      <c r="J734" s="47" t="str">
        <f t="shared" si="5"/>
        <v>#REF!</v>
      </c>
      <c r="K734" s="47" t="str">
        <f t="shared" si="6"/>
        <v>#REF!</v>
      </c>
      <c r="L734" s="47" t="str">
        <f t="shared" si="7"/>
        <v>#REF!</v>
      </c>
      <c r="M734" s="49" t="str">
        <f t="shared" si="8"/>
        <v>#REF!</v>
      </c>
      <c r="N734" s="49" t="str">
        <f t="shared" si="9"/>
        <v>#REF!</v>
      </c>
      <c r="O734" s="49" t="str">
        <f t="shared" si="10"/>
        <v>#REF!</v>
      </c>
      <c r="P734" s="51" t="str">
        <f t="shared" si="17"/>
        <v>#REF!</v>
      </c>
      <c r="Q734" s="51" t="str">
        <f t="shared" si="11"/>
        <v>#REF!</v>
      </c>
      <c r="R734" s="51" t="str">
        <f t="shared" si="12"/>
        <v>#REF!</v>
      </c>
      <c r="S734" s="51" t="str">
        <f t="shared" si="13"/>
        <v>#REF!</v>
      </c>
      <c r="T734" s="19"/>
      <c r="U734" s="19"/>
      <c r="V734" s="19"/>
      <c r="W734" s="19"/>
      <c r="X734" s="19"/>
      <c r="Y734" s="19"/>
      <c r="Z734" s="19"/>
    </row>
    <row r="735" ht="15.75" customHeight="1">
      <c r="A735" s="19" t="s">
        <v>254</v>
      </c>
      <c r="B735" s="19" t="s">
        <v>11</v>
      </c>
      <c r="C735" s="19" t="s">
        <v>255</v>
      </c>
      <c r="D735" s="19" t="s">
        <v>58</v>
      </c>
      <c r="E735" s="19" t="s">
        <v>59</v>
      </c>
      <c r="F735" s="20">
        <v>1.9406674603E8</v>
      </c>
      <c r="G735" s="20">
        <v>1.648842497E7</v>
      </c>
      <c r="H735" s="46">
        <v>0.0</v>
      </c>
      <c r="I735" s="47" t="str">
        <f t="shared" si="4"/>
        <v>#REF!</v>
      </c>
      <c r="J735" s="47" t="str">
        <f t="shared" si="5"/>
        <v>#REF!</v>
      </c>
      <c r="K735" s="47" t="str">
        <f t="shared" si="6"/>
        <v>#REF!</v>
      </c>
      <c r="L735" s="47" t="str">
        <f t="shared" si="7"/>
        <v>#REF!</v>
      </c>
      <c r="M735" s="49" t="str">
        <f t="shared" si="8"/>
        <v>#REF!</v>
      </c>
      <c r="N735" s="49" t="str">
        <f t="shared" si="9"/>
        <v>#REF!</v>
      </c>
      <c r="O735" s="49" t="str">
        <f t="shared" si="10"/>
        <v>#REF!</v>
      </c>
      <c r="P735" s="51" t="str">
        <f t="shared" si="17"/>
        <v>#REF!</v>
      </c>
      <c r="Q735" s="51" t="str">
        <f t="shared" si="11"/>
        <v>#REF!</v>
      </c>
      <c r="R735" s="51" t="str">
        <f t="shared" si="12"/>
        <v>#REF!</v>
      </c>
      <c r="S735" s="51" t="str">
        <f t="shared" si="13"/>
        <v>#REF!</v>
      </c>
      <c r="T735" s="19"/>
      <c r="U735" s="19"/>
      <c r="V735" s="19"/>
      <c r="W735" s="19"/>
      <c r="X735" s="19"/>
      <c r="Y735" s="19"/>
      <c r="Z735" s="19"/>
    </row>
    <row r="736" ht="15.75" customHeight="1">
      <c r="A736" s="19" t="s">
        <v>256</v>
      </c>
      <c r="B736" s="19" t="s">
        <v>11</v>
      </c>
      <c r="C736" s="19" t="s">
        <v>257</v>
      </c>
      <c r="D736" s="19" t="s">
        <v>15</v>
      </c>
      <c r="E736" s="19" t="s">
        <v>16</v>
      </c>
      <c r="F736" s="20">
        <v>1054780.78</v>
      </c>
      <c r="G736" s="20">
        <v>52248.21</v>
      </c>
      <c r="H736" s="46">
        <v>0.0</v>
      </c>
      <c r="I736" s="47" t="str">
        <f t="shared" si="4"/>
        <v>#REF!</v>
      </c>
      <c r="J736" s="47" t="str">
        <f t="shared" si="5"/>
        <v>#REF!</v>
      </c>
      <c r="K736" s="47" t="str">
        <f t="shared" si="6"/>
        <v>#REF!</v>
      </c>
      <c r="L736" s="47" t="str">
        <f t="shared" si="7"/>
        <v>#REF!</v>
      </c>
      <c r="M736" s="49" t="str">
        <f t="shared" si="8"/>
        <v>#REF!</v>
      </c>
      <c r="N736" s="49" t="str">
        <f t="shared" si="9"/>
        <v>#REF!</v>
      </c>
      <c r="O736" s="49" t="str">
        <f t="shared" si="10"/>
        <v>#REF!</v>
      </c>
      <c r="P736" s="51" t="str">
        <f t="shared" si="17"/>
        <v>#REF!</v>
      </c>
      <c r="Q736" s="51" t="str">
        <f t="shared" si="11"/>
        <v>#REF!</v>
      </c>
      <c r="R736" s="51" t="str">
        <f t="shared" si="12"/>
        <v>#REF!</v>
      </c>
      <c r="S736" s="51" t="str">
        <f t="shared" si="13"/>
        <v>#REF!</v>
      </c>
      <c r="T736" s="19"/>
      <c r="U736" s="19"/>
      <c r="V736" s="19"/>
      <c r="W736" s="19"/>
      <c r="X736" s="19"/>
      <c r="Y736" s="19"/>
      <c r="Z736" s="19"/>
    </row>
    <row r="737" ht="15.75" customHeight="1">
      <c r="A737" s="19" t="s">
        <v>256</v>
      </c>
      <c r="B737" s="19" t="s">
        <v>11</v>
      </c>
      <c r="C737" s="19" t="s">
        <v>257</v>
      </c>
      <c r="D737" s="19" t="s">
        <v>56</v>
      </c>
      <c r="E737" s="19" t="s">
        <v>57</v>
      </c>
      <c r="F737" s="20">
        <v>1497772.48</v>
      </c>
      <c r="G737" s="20">
        <v>74191.65</v>
      </c>
      <c r="H737" s="46">
        <v>0.0</v>
      </c>
      <c r="I737" s="47" t="str">
        <f t="shared" si="4"/>
        <v>#REF!</v>
      </c>
      <c r="J737" s="47" t="str">
        <f t="shared" si="5"/>
        <v>#REF!</v>
      </c>
      <c r="K737" s="47" t="str">
        <f t="shared" si="6"/>
        <v>#REF!</v>
      </c>
      <c r="L737" s="47" t="str">
        <f t="shared" si="7"/>
        <v>#REF!</v>
      </c>
      <c r="M737" s="49" t="str">
        <f t="shared" si="8"/>
        <v>#REF!</v>
      </c>
      <c r="N737" s="49" t="str">
        <f t="shared" si="9"/>
        <v>#REF!</v>
      </c>
      <c r="O737" s="49" t="str">
        <f t="shared" si="10"/>
        <v>#REF!</v>
      </c>
      <c r="P737" s="51" t="str">
        <f t="shared" si="17"/>
        <v>#REF!</v>
      </c>
      <c r="Q737" s="51" t="str">
        <f t="shared" si="11"/>
        <v>#REF!</v>
      </c>
      <c r="R737" s="51" t="str">
        <f t="shared" si="12"/>
        <v>#REF!</v>
      </c>
      <c r="S737" s="51" t="str">
        <f t="shared" si="13"/>
        <v>#REF!</v>
      </c>
      <c r="T737" s="19"/>
      <c r="U737" s="19"/>
      <c r="V737" s="19"/>
      <c r="W737" s="19"/>
      <c r="X737" s="19"/>
      <c r="Y737" s="19"/>
      <c r="Z737" s="19"/>
    </row>
    <row r="738" ht="15.75" customHeight="1">
      <c r="A738" s="19" t="s">
        <v>256</v>
      </c>
      <c r="B738" s="19" t="s">
        <v>11</v>
      </c>
      <c r="C738" s="19" t="s">
        <v>257</v>
      </c>
      <c r="D738" s="19" t="s">
        <v>33</v>
      </c>
      <c r="E738" s="19" t="s">
        <v>34</v>
      </c>
      <c r="F738" s="20">
        <v>6149.94</v>
      </c>
      <c r="G738" s="20">
        <v>304.64</v>
      </c>
      <c r="H738" s="46">
        <v>0.0</v>
      </c>
      <c r="I738" s="47" t="str">
        <f t="shared" si="4"/>
        <v>#REF!</v>
      </c>
      <c r="J738" s="47" t="str">
        <f t="shared" si="5"/>
        <v>#REF!</v>
      </c>
      <c r="K738" s="47" t="str">
        <f t="shared" si="6"/>
        <v>#REF!</v>
      </c>
      <c r="L738" s="47" t="str">
        <f t="shared" si="7"/>
        <v>#REF!</v>
      </c>
      <c r="M738" s="49" t="str">
        <f t="shared" si="8"/>
        <v>#REF!</v>
      </c>
      <c r="N738" s="49" t="str">
        <f t="shared" si="9"/>
        <v>#REF!</v>
      </c>
      <c r="O738" s="49" t="str">
        <f t="shared" si="10"/>
        <v>#REF!</v>
      </c>
      <c r="P738" s="51" t="str">
        <f t="shared" si="17"/>
        <v>#REF!</v>
      </c>
      <c r="Q738" s="51" t="str">
        <f t="shared" si="11"/>
        <v>#REF!</v>
      </c>
      <c r="R738" s="51" t="str">
        <f t="shared" si="12"/>
        <v>#REF!</v>
      </c>
      <c r="S738" s="51" t="str">
        <f t="shared" si="13"/>
        <v>#REF!</v>
      </c>
      <c r="T738" s="19"/>
      <c r="U738" s="19"/>
      <c r="V738" s="19"/>
      <c r="W738" s="19"/>
      <c r="X738" s="19"/>
      <c r="Y738" s="19"/>
      <c r="Z738" s="19"/>
    </row>
    <row r="739" ht="15.75" customHeight="1">
      <c r="A739" s="19" t="s">
        <v>256</v>
      </c>
      <c r="B739" s="19" t="s">
        <v>11</v>
      </c>
      <c r="C739" s="19" t="s">
        <v>257</v>
      </c>
      <c r="D739" s="19" t="s">
        <v>17</v>
      </c>
      <c r="E739" s="19" t="s">
        <v>18</v>
      </c>
      <c r="F739" s="20">
        <v>248478.98</v>
      </c>
      <c r="G739" s="20">
        <v>12308.32</v>
      </c>
      <c r="H739" s="46">
        <v>0.0</v>
      </c>
      <c r="I739" s="47" t="str">
        <f t="shared" si="4"/>
        <v>#REF!</v>
      </c>
      <c r="J739" s="47" t="str">
        <f t="shared" si="5"/>
        <v>#REF!</v>
      </c>
      <c r="K739" s="47" t="str">
        <f t="shared" si="6"/>
        <v>#REF!</v>
      </c>
      <c r="L739" s="47" t="str">
        <f t="shared" si="7"/>
        <v>#REF!</v>
      </c>
      <c r="M739" s="49" t="str">
        <f t="shared" si="8"/>
        <v>#REF!</v>
      </c>
      <c r="N739" s="49" t="str">
        <f t="shared" si="9"/>
        <v>#REF!</v>
      </c>
      <c r="O739" s="49" t="str">
        <f t="shared" si="10"/>
        <v>#REF!</v>
      </c>
      <c r="P739" s="51" t="str">
        <f t="shared" si="17"/>
        <v>#REF!</v>
      </c>
      <c r="Q739" s="51" t="str">
        <f t="shared" si="11"/>
        <v>#REF!</v>
      </c>
      <c r="R739" s="51" t="str">
        <f t="shared" si="12"/>
        <v>#REF!</v>
      </c>
      <c r="S739" s="51" t="str">
        <f t="shared" si="13"/>
        <v>#REF!</v>
      </c>
      <c r="T739" s="19"/>
      <c r="U739" s="19"/>
      <c r="V739" s="19"/>
      <c r="W739" s="19"/>
      <c r="X739" s="19"/>
      <c r="Y739" s="19"/>
      <c r="Z739" s="19"/>
    </row>
    <row r="740" ht="15.75" customHeight="1">
      <c r="A740" s="19" t="s">
        <v>256</v>
      </c>
      <c r="B740" s="19" t="s">
        <v>11</v>
      </c>
      <c r="C740" s="19" t="s">
        <v>257</v>
      </c>
      <c r="D740" s="19" t="s">
        <v>19</v>
      </c>
      <c r="E740" s="19" t="s">
        <v>20</v>
      </c>
      <c r="F740" s="20">
        <v>0.0</v>
      </c>
      <c r="G740" s="20">
        <v>0.0</v>
      </c>
      <c r="H740" s="46">
        <v>0.0</v>
      </c>
      <c r="I740" s="47" t="str">
        <f t="shared" si="4"/>
        <v>#REF!</v>
      </c>
      <c r="J740" s="47" t="str">
        <f t="shared" si="5"/>
        <v>#REF!</v>
      </c>
      <c r="K740" s="47" t="str">
        <f t="shared" si="6"/>
        <v>#REF!</v>
      </c>
      <c r="L740" s="47" t="str">
        <f t="shared" si="7"/>
        <v>#REF!</v>
      </c>
      <c r="M740" s="49" t="str">
        <f t="shared" si="8"/>
        <v>#REF!</v>
      </c>
      <c r="N740" s="49" t="str">
        <f t="shared" si="9"/>
        <v>#REF!</v>
      </c>
      <c r="O740" s="49" t="str">
        <f t="shared" si="10"/>
        <v>#REF!</v>
      </c>
      <c r="P740" s="51" t="str">
        <f t="shared" si="17"/>
        <v>#REF!</v>
      </c>
      <c r="Q740" s="51" t="str">
        <f t="shared" si="11"/>
        <v>#REF!</v>
      </c>
      <c r="R740" s="51" t="str">
        <f t="shared" si="12"/>
        <v>#REF!</v>
      </c>
      <c r="S740" s="51" t="str">
        <f t="shared" si="13"/>
        <v>#REF!</v>
      </c>
      <c r="T740" s="19"/>
      <c r="U740" s="19"/>
      <c r="V740" s="19"/>
      <c r="W740" s="19"/>
      <c r="X740" s="19"/>
      <c r="Y740" s="19"/>
      <c r="Z740" s="19"/>
    </row>
    <row r="741" ht="15.75" customHeight="1">
      <c r="A741" s="19" t="s">
        <v>256</v>
      </c>
      <c r="B741" s="19" t="s">
        <v>11</v>
      </c>
      <c r="C741" s="19" t="s">
        <v>257</v>
      </c>
      <c r="D741" s="19" t="s">
        <v>21</v>
      </c>
      <c r="E741" s="19" t="s">
        <v>22</v>
      </c>
      <c r="F741" s="20">
        <v>0.0</v>
      </c>
      <c r="G741" s="20">
        <v>0.0</v>
      </c>
      <c r="H741" s="46">
        <v>0.0</v>
      </c>
      <c r="I741" s="47" t="str">
        <f t="shared" si="4"/>
        <v>#REF!</v>
      </c>
      <c r="J741" s="47" t="str">
        <f t="shared" si="5"/>
        <v>#REF!</v>
      </c>
      <c r="K741" s="47" t="str">
        <f t="shared" si="6"/>
        <v>#REF!</v>
      </c>
      <c r="L741" s="47" t="str">
        <f t="shared" si="7"/>
        <v>#REF!</v>
      </c>
      <c r="M741" s="49" t="str">
        <f t="shared" si="8"/>
        <v>#REF!</v>
      </c>
      <c r="N741" s="49" t="str">
        <f t="shared" si="9"/>
        <v>#REF!</v>
      </c>
      <c r="O741" s="49" t="str">
        <f t="shared" si="10"/>
        <v>#REF!</v>
      </c>
      <c r="P741" s="51" t="str">
        <f t="shared" si="17"/>
        <v>#REF!</v>
      </c>
      <c r="Q741" s="51" t="str">
        <f t="shared" si="11"/>
        <v>#REF!</v>
      </c>
      <c r="R741" s="51" t="str">
        <f t="shared" si="12"/>
        <v>#REF!</v>
      </c>
      <c r="S741" s="51" t="str">
        <f t="shared" si="13"/>
        <v>#REF!</v>
      </c>
      <c r="T741" s="19"/>
      <c r="U741" s="19"/>
      <c r="V741" s="19"/>
      <c r="W741" s="19"/>
      <c r="X741" s="19"/>
      <c r="Y741" s="19"/>
      <c r="Z741" s="19"/>
    </row>
    <row r="742" ht="15.75" customHeight="1">
      <c r="A742" s="19" t="s">
        <v>256</v>
      </c>
      <c r="B742" s="19" t="s">
        <v>11</v>
      </c>
      <c r="C742" s="19" t="s">
        <v>257</v>
      </c>
      <c r="D742" s="19" t="s">
        <v>23</v>
      </c>
      <c r="E742" s="19" t="s">
        <v>24</v>
      </c>
      <c r="F742" s="20">
        <v>2.565089082E7</v>
      </c>
      <c r="G742" s="20">
        <v>1270608.18</v>
      </c>
      <c r="H742" s="46">
        <v>0.0</v>
      </c>
      <c r="I742" s="47" t="str">
        <f t="shared" si="4"/>
        <v>#REF!</v>
      </c>
      <c r="J742" s="47" t="str">
        <f t="shared" si="5"/>
        <v>#REF!</v>
      </c>
      <c r="K742" s="47" t="str">
        <f t="shared" si="6"/>
        <v>#REF!</v>
      </c>
      <c r="L742" s="47" t="str">
        <f t="shared" si="7"/>
        <v>#REF!</v>
      </c>
      <c r="M742" s="49" t="str">
        <f t="shared" si="8"/>
        <v>#REF!</v>
      </c>
      <c r="N742" s="49" t="str">
        <f t="shared" si="9"/>
        <v>#REF!</v>
      </c>
      <c r="O742" s="49" t="str">
        <f t="shared" si="10"/>
        <v>#REF!</v>
      </c>
      <c r="P742" s="51" t="str">
        <f t="shared" si="17"/>
        <v>#REF!</v>
      </c>
      <c r="Q742" s="51" t="str">
        <f t="shared" si="11"/>
        <v>#REF!</v>
      </c>
      <c r="R742" s="51" t="str">
        <f t="shared" si="12"/>
        <v>#REF!</v>
      </c>
      <c r="S742" s="51" t="str">
        <f t="shared" si="13"/>
        <v>#REF!</v>
      </c>
      <c r="T742" s="19"/>
      <c r="U742" s="19"/>
      <c r="V742" s="19"/>
      <c r="W742" s="19"/>
      <c r="X742" s="19"/>
      <c r="Y742" s="19"/>
      <c r="Z742" s="19"/>
    </row>
    <row r="743" ht="15.75" customHeight="1">
      <c r="A743" s="19" t="s">
        <v>258</v>
      </c>
      <c r="B743" s="19" t="s">
        <v>11</v>
      </c>
      <c r="C743" s="19" t="s">
        <v>259</v>
      </c>
      <c r="D743" s="19" t="s">
        <v>13</v>
      </c>
      <c r="E743" s="19" t="s">
        <v>14</v>
      </c>
      <c r="F743" s="20">
        <v>1.2512146217E8</v>
      </c>
      <c r="G743" s="20">
        <v>1.178143632E7</v>
      </c>
      <c r="H743" s="46">
        <v>0.0</v>
      </c>
      <c r="I743" s="47" t="str">
        <f t="shared" si="4"/>
        <v>#REF!</v>
      </c>
      <c r="J743" s="47" t="str">
        <f t="shared" si="5"/>
        <v>#REF!</v>
      </c>
      <c r="K743" s="47" t="str">
        <f t="shared" si="6"/>
        <v>#REF!</v>
      </c>
      <c r="L743" s="47" t="str">
        <f t="shared" si="7"/>
        <v>#REF!</v>
      </c>
      <c r="M743" s="49" t="str">
        <f t="shared" si="8"/>
        <v>#REF!</v>
      </c>
      <c r="N743" s="49" t="str">
        <f t="shared" si="9"/>
        <v>#REF!</v>
      </c>
      <c r="O743" s="49" t="str">
        <f t="shared" si="10"/>
        <v>#REF!</v>
      </c>
      <c r="P743" s="51" t="str">
        <f t="shared" si="17"/>
        <v>#REF!</v>
      </c>
      <c r="Q743" s="51" t="str">
        <f t="shared" si="11"/>
        <v>#REF!</v>
      </c>
      <c r="R743" s="51" t="str">
        <f t="shared" si="12"/>
        <v>#REF!</v>
      </c>
      <c r="S743" s="51" t="str">
        <f t="shared" si="13"/>
        <v>#REF!</v>
      </c>
      <c r="T743" s="19"/>
      <c r="U743" s="19"/>
      <c r="V743" s="19"/>
      <c r="W743" s="19"/>
      <c r="X743" s="19"/>
      <c r="Y743" s="19"/>
      <c r="Z743" s="19"/>
    </row>
    <row r="744" ht="15.75" customHeight="1">
      <c r="A744" s="19" t="s">
        <v>258</v>
      </c>
      <c r="B744" s="19" t="s">
        <v>11</v>
      </c>
      <c r="C744" s="19" t="s">
        <v>259</v>
      </c>
      <c r="D744" s="19" t="s">
        <v>15</v>
      </c>
      <c r="E744" s="19" t="s">
        <v>16</v>
      </c>
      <c r="F744" s="20">
        <v>3.183258759E7</v>
      </c>
      <c r="G744" s="20">
        <v>2997356.3</v>
      </c>
      <c r="H744" s="46">
        <v>0.0</v>
      </c>
      <c r="I744" s="47" t="str">
        <f t="shared" si="4"/>
        <v>#REF!</v>
      </c>
      <c r="J744" s="47" t="str">
        <f t="shared" si="5"/>
        <v>#REF!</v>
      </c>
      <c r="K744" s="47" t="str">
        <f t="shared" si="6"/>
        <v>#REF!</v>
      </c>
      <c r="L744" s="47" t="str">
        <f t="shared" si="7"/>
        <v>#REF!</v>
      </c>
      <c r="M744" s="49" t="str">
        <f t="shared" si="8"/>
        <v>#REF!</v>
      </c>
      <c r="N744" s="49" t="str">
        <f t="shared" si="9"/>
        <v>#REF!</v>
      </c>
      <c r="O744" s="49" t="str">
        <f t="shared" si="10"/>
        <v>#REF!</v>
      </c>
      <c r="P744" s="51" t="str">
        <f t="shared" si="17"/>
        <v>#REF!</v>
      </c>
      <c r="Q744" s="51" t="str">
        <f t="shared" si="11"/>
        <v>#REF!</v>
      </c>
      <c r="R744" s="51" t="str">
        <f t="shared" si="12"/>
        <v>#REF!</v>
      </c>
      <c r="S744" s="51" t="str">
        <f t="shared" si="13"/>
        <v>#REF!</v>
      </c>
      <c r="T744" s="19"/>
      <c r="U744" s="19"/>
      <c r="V744" s="19"/>
      <c r="W744" s="19"/>
      <c r="X744" s="19"/>
      <c r="Y744" s="19"/>
      <c r="Z744" s="19"/>
    </row>
    <row r="745" ht="15.75" customHeight="1">
      <c r="A745" s="19" t="s">
        <v>258</v>
      </c>
      <c r="B745" s="19" t="s">
        <v>11</v>
      </c>
      <c r="C745" s="19" t="s">
        <v>259</v>
      </c>
      <c r="D745" s="19" t="s">
        <v>31</v>
      </c>
      <c r="E745" s="19" t="s">
        <v>32</v>
      </c>
      <c r="F745" s="20">
        <v>0.0</v>
      </c>
      <c r="G745" s="20">
        <v>0.0</v>
      </c>
      <c r="H745" s="46">
        <v>0.0</v>
      </c>
      <c r="I745" s="47" t="str">
        <f t="shared" si="4"/>
        <v>#REF!</v>
      </c>
      <c r="J745" s="47" t="str">
        <f t="shared" si="5"/>
        <v>#REF!</v>
      </c>
      <c r="K745" s="47" t="str">
        <f t="shared" si="6"/>
        <v>#REF!</v>
      </c>
      <c r="L745" s="47" t="str">
        <f t="shared" si="7"/>
        <v>#REF!</v>
      </c>
      <c r="M745" s="49" t="str">
        <f t="shared" si="8"/>
        <v>#REF!</v>
      </c>
      <c r="N745" s="49" t="str">
        <f t="shared" si="9"/>
        <v>#REF!</v>
      </c>
      <c r="O745" s="49" t="str">
        <f t="shared" si="10"/>
        <v>#REF!</v>
      </c>
      <c r="P745" s="51" t="str">
        <f t="shared" si="17"/>
        <v>#REF!</v>
      </c>
      <c r="Q745" s="51" t="str">
        <f t="shared" si="11"/>
        <v>#REF!</v>
      </c>
      <c r="R745" s="51" t="str">
        <f t="shared" si="12"/>
        <v>#REF!</v>
      </c>
      <c r="S745" s="51" t="str">
        <f t="shared" si="13"/>
        <v>#REF!</v>
      </c>
      <c r="T745" s="19"/>
      <c r="U745" s="19"/>
      <c r="V745" s="19"/>
      <c r="W745" s="19"/>
      <c r="X745" s="19"/>
      <c r="Y745" s="19"/>
      <c r="Z745" s="19"/>
    </row>
    <row r="746" ht="15.75" customHeight="1">
      <c r="A746" s="19" t="s">
        <v>258</v>
      </c>
      <c r="B746" s="19" t="s">
        <v>11</v>
      </c>
      <c r="C746" s="19" t="s">
        <v>259</v>
      </c>
      <c r="D746" s="19" t="s">
        <v>17</v>
      </c>
      <c r="E746" s="19" t="s">
        <v>18</v>
      </c>
      <c r="F746" s="20">
        <v>408616.72</v>
      </c>
      <c r="G746" s="20">
        <v>38475.35</v>
      </c>
      <c r="H746" s="46">
        <v>0.0</v>
      </c>
      <c r="I746" s="47" t="str">
        <f t="shared" si="4"/>
        <v>#REF!</v>
      </c>
      <c r="J746" s="47" t="str">
        <f t="shared" si="5"/>
        <v>#REF!</v>
      </c>
      <c r="K746" s="47" t="str">
        <f t="shared" si="6"/>
        <v>#REF!</v>
      </c>
      <c r="L746" s="47" t="str">
        <f t="shared" si="7"/>
        <v>#REF!</v>
      </c>
      <c r="M746" s="49" t="str">
        <f t="shared" si="8"/>
        <v>#REF!</v>
      </c>
      <c r="N746" s="49" t="str">
        <f t="shared" si="9"/>
        <v>#REF!</v>
      </c>
      <c r="O746" s="49" t="str">
        <f t="shared" si="10"/>
        <v>#REF!</v>
      </c>
      <c r="P746" s="51" t="str">
        <f t="shared" si="17"/>
        <v>#REF!</v>
      </c>
      <c r="Q746" s="51" t="str">
        <f t="shared" si="11"/>
        <v>#REF!</v>
      </c>
      <c r="R746" s="51" t="str">
        <f t="shared" si="12"/>
        <v>#REF!</v>
      </c>
      <c r="S746" s="51" t="str">
        <f t="shared" si="13"/>
        <v>#REF!</v>
      </c>
      <c r="T746" s="19"/>
      <c r="U746" s="19"/>
      <c r="V746" s="19"/>
      <c r="W746" s="19"/>
      <c r="X746" s="19"/>
      <c r="Y746" s="19"/>
      <c r="Z746" s="19"/>
    </row>
    <row r="747" ht="15.75" customHeight="1">
      <c r="A747" s="19" t="s">
        <v>258</v>
      </c>
      <c r="B747" s="19" t="s">
        <v>11</v>
      </c>
      <c r="C747" s="19" t="s">
        <v>259</v>
      </c>
      <c r="D747" s="19" t="s">
        <v>19</v>
      </c>
      <c r="E747" s="19" t="s">
        <v>20</v>
      </c>
      <c r="F747" s="20">
        <v>117049.27</v>
      </c>
      <c r="G747" s="20">
        <v>11021.36</v>
      </c>
      <c r="H747" s="46">
        <v>0.0</v>
      </c>
      <c r="I747" s="47" t="str">
        <f t="shared" si="4"/>
        <v>#REF!</v>
      </c>
      <c r="J747" s="47" t="str">
        <f t="shared" si="5"/>
        <v>#REF!</v>
      </c>
      <c r="K747" s="47" t="str">
        <f t="shared" si="6"/>
        <v>#REF!</v>
      </c>
      <c r="L747" s="47" t="str">
        <f t="shared" si="7"/>
        <v>#REF!</v>
      </c>
      <c r="M747" s="49" t="str">
        <f t="shared" si="8"/>
        <v>#REF!</v>
      </c>
      <c r="N747" s="49" t="str">
        <f t="shared" si="9"/>
        <v>#REF!</v>
      </c>
      <c r="O747" s="49" t="str">
        <f t="shared" si="10"/>
        <v>#REF!</v>
      </c>
      <c r="P747" s="51" t="str">
        <f t="shared" si="17"/>
        <v>#REF!</v>
      </c>
      <c r="Q747" s="51" t="str">
        <f t="shared" si="11"/>
        <v>#REF!</v>
      </c>
      <c r="R747" s="51" t="str">
        <f t="shared" si="12"/>
        <v>#REF!</v>
      </c>
      <c r="S747" s="51" t="str">
        <f t="shared" si="13"/>
        <v>#REF!</v>
      </c>
      <c r="T747" s="19"/>
      <c r="U747" s="19"/>
      <c r="V747" s="19"/>
      <c r="W747" s="19"/>
      <c r="X747" s="19"/>
      <c r="Y747" s="19"/>
      <c r="Z747" s="19"/>
    </row>
    <row r="748" ht="15.75" customHeight="1">
      <c r="A748" s="19" t="s">
        <v>258</v>
      </c>
      <c r="B748" s="19" t="s">
        <v>11</v>
      </c>
      <c r="C748" s="19" t="s">
        <v>259</v>
      </c>
      <c r="D748" s="19" t="s">
        <v>21</v>
      </c>
      <c r="E748" s="19" t="s">
        <v>22</v>
      </c>
      <c r="F748" s="20">
        <v>48913.25</v>
      </c>
      <c r="G748" s="20">
        <v>4605.67</v>
      </c>
      <c r="H748" s="46">
        <v>0.0</v>
      </c>
      <c r="I748" s="47" t="str">
        <f t="shared" si="4"/>
        <v>#REF!</v>
      </c>
      <c r="J748" s="47" t="str">
        <f t="shared" si="5"/>
        <v>#REF!</v>
      </c>
      <c r="K748" s="47" t="str">
        <f t="shared" si="6"/>
        <v>#REF!</v>
      </c>
      <c r="L748" s="47" t="str">
        <f t="shared" si="7"/>
        <v>#REF!</v>
      </c>
      <c r="M748" s="49" t="str">
        <f t="shared" si="8"/>
        <v>#REF!</v>
      </c>
      <c r="N748" s="49" t="str">
        <f t="shared" si="9"/>
        <v>#REF!</v>
      </c>
      <c r="O748" s="49" t="str">
        <f t="shared" si="10"/>
        <v>#REF!</v>
      </c>
      <c r="P748" s="51" t="str">
        <f t="shared" si="17"/>
        <v>#REF!</v>
      </c>
      <c r="Q748" s="51" t="str">
        <f t="shared" si="11"/>
        <v>#REF!</v>
      </c>
      <c r="R748" s="51" t="str">
        <f t="shared" si="12"/>
        <v>#REF!</v>
      </c>
      <c r="S748" s="51" t="str">
        <f t="shared" si="13"/>
        <v>#REF!</v>
      </c>
      <c r="T748" s="19"/>
      <c r="U748" s="19"/>
      <c r="V748" s="19"/>
      <c r="W748" s="19"/>
      <c r="X748" s="19"/>
      <c r="Y748" s="19"/>
      <c r="Z748" s="19"/>
    </row>
    <row r="749" ht="15.75" customHeight="1">
      <c r="A749" s="19" t="s">
        <v>260</v>
      </c>
      <c r="B749" s="19" t="s">
        <v>11</v>
      </c>
      <c r="C749" s="19" t="s">
        <v>261</v>
      </c>
      <c r="D749" s="19" t="s">
        <v>15</v>
      </c>
      <c r="E749" s="19" t="s">
        <v>16</v>
      </c>
      <c r="F749" s="20">
        <v>9860947.16</v>
      </c>
      <c r="G749" s="20">
        <v>239994.23</v>
      </c>
      <c r="H749" s="46">
        <v>0.0</v>
      </c>
      <c r="I749" s="47" t="str">
        <f t="shared" si="4"/>
        <v>#REF!</v>
      </c>
      <c r="J749" s="47" t="str">
        <f t="shared" si="5"/>
        <v>#REF!</v>
      </c>
      <c r="K749" s="47" t="str">
        <f t="shared" si="6"/>
        <v>#REF!</v>
      </c>
      <c r="L749" s="47" t="str">
        <f t="shared" si="7"/>
        <v>#REF!</v>
      </c>
      <c r="M749" s="49" t="str">
        <f t="shared" si="8"/>
        <v>#REF!</v>
      </c>
      <c r="N749" s="49" t="str">
        <f t="shared" si="9"/>
        <v>#REF!</v>
      </c>
      <c r="O749" s="49" t="str">
        <f t="shared" si="10"/>
        <v>#REF!</v>
      </c>
      <c r="P749" s="51" t="str">
        <f t="shared" si="17"/>
        <v>#REF!</v>
      </c>
      <c r="Q749" s="51" t="str">
        <f t="shared" si="11"/>
        <v>#REF!</v>
      </c>
      <c r="R749" s="51" t="str">
        <f t="shared" si="12"/>
        <v>#REF!</v>
      </c>
      <c r="S749" s="51" t="str">
        <f t="shared" si="13"/>
        <v>#REF!</v>
      </c>
      <c r="T749" s="19"/>
      <c r="U749" s="19"/>
      <c r="V749" s="19"/>
      <c r="W749" s="19"/>
      <c r="X749" s="19"/>
      <c r="Y749" s="19"/>
      <c r="Z749" s="19"/>
    </row>
    <row r="750" ht="15.75" customHeight="1">
      <c r="A750" s="19" t="s">
        <v>260</v>
      </c>
      <c r="B750" s="19" t="s">
        <v>11</v>
      </c>
      <c r="C750" s="19" t="s">
        <v>261</v>
      </c>
      <c r="D750" s="19" t="s">
        <v>17</v>
      </c>
      <c r="E750" s="19" t="s">
        <v>18</v>
      </c>
      <c r="F750" s="20">
        <v>1028206.99</v>
      </c>
      <c r="G750" s="20">
        <v>25024.35</v>
      </c>
      <c r="H750" s="46">
        <v>0.0</v>
      </c>
      <c r="I750" s="47" t="str">
        <f t="shared" si="4"/>
        <v>#REF!</v>
      </c>
      <c r="J750" s="47" t="str">
        <f t="shared" si="5"/>
        <v>#REF!</v>
      </c>
      <c r="K750" s="47" t="str">
        <f t="shared" si="6"/>
        <v>#REF!</v>
      </c>
      <c r="L750" s="47" t="str">
        <f t="shared" si="7"/>
        <v>#REF!</v>
      </c>
      <c r="M750" s="49" t="str">
        <f t="shared" si="8"/>
        <v>#REF!</v>
      </c>
      <c r="N750" s="49" t="str">
        <f t="shared" si="9"/>
        <v>#REF!</v>
      </c>
      <c r="O750" s="49" t="str">
        <f t="shared" si="10"/>
        <v>#REF!</v>
      </c>
      <c r="P750" s="51" t="str">
        <f t="shared" si="17"/>
        <v>#REF!</v>
      </c>
      <c r="Q750" s="51" t="str">
        <f t="shared" si="11"/>
        <v>#REF!</v>
      </c>
      <c r="R750" s="51" t="str">
        <f t="shared" si="12"/>
        <v>#REF!</v>
      </c>
      <c r="S750" s="51" t="str">
        <f t="shared" si="13"/>
        <v>#REF!</v>
      </c>
      <c r="T750" s="19"/>
      <c r="U750" s="19"/>
      <c r="V750" s="19"/>
      <c r="W750" s="19"/>
      <c r="X750" s="19"/>
      <c r="Y750" s="19"/>
      <c r="Z750" s="19"/>
    </row>
    <row r="751" ht="15.75" customHeight="1">
      <c r="A751" s="19" t="s">
        <v>260</v>
      </c>
      <c r="B751" s="19" t="s">
        <v>11</v>
      </c>
      <c r="C751" s="19" t="s">
        <v>261</v>
      </c>
      <c r="D751" s="19" t="s">
        <v>19</v>
      </c>
      <c r="E751" s="19" t="s">
        <v>20</v>
      </c>
      <c r="F751" s="20">
        <v>0.0</v>
      </c>
      <c r="G751" s="20">
        <v>0.0</v>
      </c>
      <c r="H751" s="46">
        <v>0.0</v>
      </c>
      <c r="I751" s="47" t="str">
        <f t="shared" si="4"/>
        <v>#REF!</v>
      </c>
      <c r="J751" s="47" t="str">
        <f t="shared" si="5"/>
        <v>#REF!</v>
      </c>
      <c r="K751" s="47" t="str">
        <f t="shared" si="6"/>
        <v>#REF!</v>
      </c>
      <c r="L751" s="47" t="str">
        <f t="shared" si="7"/>
        <v>#REF!</v>
      </c>
      <c r="M751" s="49" t="str">
        <f t="shared" si="8"/>
        <v>#REF!</v>
      </c>
      <c r="N751" s="49" t="str">
        <f t="shared" si="9"/>
        <v>#REF!</v>
      </c>
      <c r="O751" s="49" t="str">
        <f t="shared" si="10"/>
        <v>#REF!</v>
      </c>
      <c r="P751" s="51" t="str">
        <f t="shared" si="17"/>
        <v>#REF!</v>
      </c>
      <c r="Q751" s="51" t="str">
        <f t="shared" si="11"/>
        <v>#REF!</v>
      </c>
      <c r="R751" s="51" t="str">
        <f t="shared" si="12"/>
        <v>#REF!</v>
      </c>
      <c r="S751" s="51" t="str">
        <f t="shared" si="13"/>
        <v>#REF!</v>
      </c>
      <c r="T751" s="19"/>
      <c r="U751" s="19"/>
      <c r="V751" s="19"/>
      <c r="W751" s="19"/>
      <c r="X751" s="19"/>
      <c r="Y751" s="19"/>
      <c r="Z751" s="19"/>
    </row>
    <row r="752" ht="15.75" customHeight="1">
      <c r="A752" s="19" t="s">
        <v>260</v>
      </c>
      <c r="B752" s="19" t="s">
        <v>11</v>
      </c>
      <c r="C752" s="19" t="s">
        <v>261</v>
      </c>
      <c r="D752" s="19" t="s">
        <v>21</v>
      </c>
      <c r="E752" s="19" t="s">
        <v>22</v>
      </c>
      <c r="F752" s="20">
        <v>225969.95</v>
      </c>
      <c r="G752" s="20">
        <v>5499.62</v>
      </c>
      <c r="H752" s="46">
        <v>0.0</v>
      </c>
      <c r="I752" s="47" t="str">
        <f t="shared" si="4"/>
        <v>#REF!</v>
      </c>
      <c r="J752" s="47" t="str">
        <f t="shared" si="5"/>
        <v>#REF!</v>
      </c>
      <c r="K752" s="47" t="str">
        <f t="shared" si="6"/>
        <v>#REF!</v>
      </c>
      <c r="L752" s="47" t="str">
        <f t="shared" si="7"/>
        <v>#REF!</v>
      </c>
      <c r="M752" s="49" t="str">
        <f t="shared" si="8"/>
        <v>#REF!</v>
      </c>
      <c r="N752" s="49" t="str">
        <f t="shared" si="9"/>
        <v>#REF!</v>
      </c>
      <c r="O752" s="49" t="str">
        <f t="shared" si="10"/>
        <v>#REF!</v>
      </c>
      <c r="P752" s="51" t="str">
        <f t="shared" si="17"/>
        <v>#REF!</v>
      </c>
      <c r="Q752" s="51" t="str">
        <f t="shared" si="11"/>
        <v>#REF!</v>
      </c>
      <c r="R752" s="51" t="str">
        <f t="shared" si="12"/>
        <v>#REF!</v>
      </c>
      <c r="S752" s="51" t="str">
        <f t="shared" si="13"/>
        <v>#REF!</v>
      </c>
      <c r="T752" s="19"/>
      <c r="U752" s="19"/>
      <c r="V752" s="19"/>
      <c r="W752" s="19"/>
      <c r="X752" s="19"/>
      <c r="Y752" s="19"/>
      <c r="Z752" s="19"/>
    </row>
    <row r="753" ht="15.75" customHeight="1">
      <c r="A753" s="19" t="s">
        <v>260</v>
      </c>
      <c r="B753" s="19" t="s">
        <v>11</v>
      </c>
      <c r="C753" s="19" t="s">
        <v>261</v>
      </c>
      <c r="D753" s="19" t="s">
        <v>58</v>
      </c>
      <c r="E753" s="19" t="s">
        <v>59</v>
      </c>
      <c r="F753" s="20">
        <v>1874930.61</v>
      </c>
      <c r="G753" s="20">
        <v>45631.78</v>
      </c>
      <c r="H753" s="46">
        <v>0.0</v>
      </c>
      <c r="I753" s="47" t="str">
        <f t="shared" si="4"/>
        <v>#REF!</v>
      </c>
      <c r="J753" s="47" t="str">
        <f t="shared" si="5"/>
        <v>#REF!</v>
      </c>
      <c r="K753" s="47" t="str">
        <f t="shared" si="6"/>
        <v>#REF!</v>
      </c>
      <c r="L753" s="47" t="str">
        <f t="shared" si="7"/>
        <v>#REF!</v>
      </c>
      <c r="M753" s="49" t="str">
        <f t="shared" si="8"/>
        <v>#REF!</v>
      </c>
      <c r="N753" s="49" t="str">
        <f t="shared" si="9"/>
        <v>#REF!</v>
      </c>
      <c r="O753" s="49" t="str">
        <f t="shared" si="10"/>
        <v>#REF!</v>
      </c>
      <c r="P753" s="51" t="str">
        <f t="shared" si="17"/>
        <v>#REF!</v>
      </c>
      <c r="Q753" s="51" t="str">
        <f t="shared" si="11"/>
        <v>#REF!</v>
      </c>
      <c r="R753" s="51" t="str">
        <f t="shared" si="12"/>
        <v>#REF!</v>
      </c>
      <c r="S753" s="51" t="str">
        <f t="shared" si="13"/>
        <v>#REF!</v>
      </c>
      <c r="T753" s="19"/>
      <c r="U753" s="19"/>
      <c r="V753" s="19"/>
      <c r="W753" s="19"/>
      <c r="X753" s="19"/>
      <c r="Y753" s="19"/>
      <c r="Z753" s="19"/>
    </row>
    <row r="754" ht="15.75" customHeight="1">
      <c r="A754" s="19" t="s">
        <v>260</v>
      </c>
      <c r="B754" s="19" t="s">
        <v>11</v>
      </c>
      <c r="C754" s="19" t="s">
        <v>261</v>
      </c>
      <c r="D754" s="19" t="s">
        <v>23</v>
      </c>
      <c r="E754" s="19" t="s">
        <v>24</v>
      </c>
      <c r="F754" s="20">
        <v>1.2574715029E8</v>
      </c>
      <c r="G754" s="20">
        <v>3060415.02</v>
      </c>
      <c r="H754" s="46">
        <v>0.0</v>
      </c>
      <c r="I754" s="47" t="str">
        <f t="shared" si="4"/>
        <v>#REF!</v>
      </c>
      <c r="J754" s="47" t="str">
        <f t="shared" si="5"/>
        <v>#REF!</v>
      </c>
      <c r="K754" s="47" t="str">
        <f t="shared" si="6"/>
        <v>#REF!</v>
      </c>
      <c r="L754" s="47" t="str">
        <f t="shared" si="7"/>
        <v>#REF!</v>
      </c>
      <c r="M754" s="49" t="str">
        <f t="shared" si="8"/>
        <v>#REF!</v>
      </c>
      <c r="N754" s="49" t="str">
        <f t="shared" si="9"/>
        <v>#REF!</v>
      </c>
      <c r="O754" s="49" t="str">
        <f t="shared" si="10"/>
        <v>#REF!</v>
      </c>
      <c r="P754" s="51" t="str">
        <f t="shared" si="17"/>
        <v>#REF!</v>
      </c>
      <c r="Q754" s="51" t="str">
        <f t="shared" si="11"/>
        <v>#REF!</v>
      </c>
      <c r="R754" s="51" t="str">
        <f t="shared" si="12"/>
        <v>#REF!</v>
      </c>
      <c r="S754" s="51" t="str">
        <f t="shared" si="13"/>
        <v>#REF!</v>
      </c>
      <c r="T754" s="19"/>
      <c r="U754" s="19"/>
      <c r="V754" s="19"/>
      <c r="W754" s="19"/>
      <c r="X754" s="19"/>
      <c r="Y754" s="19"/>
      <c r="Z754" s="19"/>
    </row>
    <row r="755" ht="15.75" customHeight="1">
      <c r="A755" s="19" t="s">
        <v>262</v>
      </c>
      <c r="B755" s="19" t="s">
        <v>11</v>
      </c>
      <c r="C755" s="19" t="s">
        <v>263</v>
      </c>
      <c r="D755" s="19" t="s">
        <v>13</v>
      </c>
      <c r="E755" s="19" t="s">
        <v>14</v>
      </c>
      <c r="F755" s="20">
        <v>3650824.73</v>
      </c>
      <c r="G755" s="20">
        <v>1000901.27</v>
      </c>
      <c r="H755" s="46">
        <v>0.0</v>
      </c>
      <c r="I755" s="47" t="str">
        <f t="shared" si="4"/>
        <v>#REF!</v>
      </c>
      <c r="J755" s="47" t="str">
        <f t="shared" si="5"/>
        <v>#REF!</v>
      </c>
      <c r="K755" s="47" t="str">
        <f t="shared" si="6"/>
        <v>#REF!</v>
      </c>
      <c r="L755" s="47" t="str">
        <f t="shared" si="7"/>
        <v>#REF!</v>
      </c>
      <c r="M755" s="49" t="str">
        <f t="shared" si="8"/>
        <v>#REF!</v>
      </c>
      <c r="N755" s="49" t="str">
        <f t="shared" si="9"/>
        <v>#REF!</v>
      </c>
      <c r="O755" s="49" t="str">
        <f t="shared" si="10"/>
        <v>#REF!</v>
      </c>
      <c r="P755" s="51" t="str">
        <f t="shared" si="17"/>
        <v>#REF!</v>
      </c>
      <c r="Q755" s="51" t="str">
        <f t="shared" si="11"/>
        <v>#REF!</v>
      </c>
      <c r="R755" s="51" t="str">
        <f t="shared" si="12"/>
        <v>#REF!</v>
      </c>
      <c r="S755" s="51" t="str">
        <f t="shared" si="13"/>
        <v>#REF!</v>
      </c>
      <c r="T755" s="19"/>
      <c r="U755" s="19"/>
      <c r="V755" s="19"/>
      <c r="W755" s="19"/>
      <c r="X755" s="19"/>
      <c r="Y755" s="19"/>
      <c r="Z755" s="19"/>
    </row>
    <row r="756" ht="15.75" customHeight="1">
      <c r="A756" s="19" t="s">
        <v>262</v>
      </c>
      <c r="B756" s="19" t="s">
        <v>11</v>
      </c>
      <c r="C756" s="19" t="s">
        <v>263</v>
      </c>
      <c r="D756" s="19" t="s">
        <v>15</v>
      </c>
      <c r="E756" s="19" t="s">
        <v>16</v>
      </c>
      <c r="F756" s="20">
        <v>905757.51</v>
      </c>
      <c r="G756" s="20">
        <v>248320.28</v>
      </c>
      <c r="H756" s="46">
        <v>0.0</v>
      </c>
      <c r="I756" s="47" t="str">
        <f t="shared" si="4"/>
        <v>#REF!</v>
      </c>
      <c r="J756" s="47" t="str">
        <f t="shared" si="5"/>
        <v>#REF!</v>
      </c>
      <c r="K756" s="47" t="str">
        <f t="shared" si="6"/>
        <v>#REF!</v>
      </c>
      <c r="L756" s="47" t="str">
        <f t="shared" si="7"/>
        <v>#REF!</v>
      </c>
      <c r="M756" s="49" t="str">
        <f t="shared" si="8"/>
        <v>#REF!</v>
      </c>
      <c r="N756" s="49" t="str">
        <f t="shared" si="9"/>
        <v>#REF!</v>
      </c>
      <c r="O756" s="49" t="str">
        <f t="shared" si="10"/>
        <v>#REF!</v>
      </c>
      <c r="P756" s="51" t="str">
        <f t="shared" si="17"/>
        <v>#REF!</v>
      </c>
      <c r="Q756" s="51" t="str">
        <f t="shared" si="11"/>
        <v>#REF!</v>
      </c>
      <c r="R756" s="51" t="str">
        <f t="shared" si="12"/>
        <v>#REF!</v>
      </c>
      <c r="S756" s="51" t="str">
        <f t="shared" si="13"/>
        <v>#REF!</v>
      </c>
      <c r="T756" s="19"/>
      <c r="U756" s="19"/>
      <c r="V756" s="19"/>
      <c r="W756" s="19"/>
      <c r="X756" s="19"/>
      <c r="Y756" s="19"/>
      <c r="Z756" s="19"/>
    </row>
    <row r="757" ht="15.75" customHeight="1">
      <c r="A757" s="19" t="s">
        <v>262</v>
      </c>
      <c r="B757" s="19" t="s">
        <v>11</v>
      </c>
      <c r="C757" s="19" t="s">
        <v>263</v>
      </c>
      <c r="D757" s="19" t="s">
        <v>56</v>
      </c>
      <c r="E757" s="19" t="s">
        <v>57</v>
      </c>
      <c r="F757" s="20">
        <v>242866.22</v>
      </c>
      <c r="G757" s="20">
        <v>66583.61</v>
      </c>
      <c r="H757" s="46">
        <v>0.0</v>
      </c>
      <c r="I757" s="47" t="str">
        <f t="shared" si="4"/>
        <v>#REF!</v>
      </c>
      <c r="J757" s="47" t="str">
        <f t="shared" si="5"/>
        <v>#REF!</v>
      </c>
      <c r="K757" s="47" t="str">
        <f t="shared" si="6"/>
        <v>#REF!</v>
      </c>
      <c r="L757" s="47" t="str">
        <f t="shared" si="7"/>
        <v>#REF!</v>
      </c>
      <c r="M757" s="49" t="str">
        <f t="shared" si="8"/>
        <v>#REF!</v>
      </c>
      <c r="N757" s="49" t="str">
        <f t="shared" si="9"/>
        <v>#REF!</v>
      </c>
      <c r="O757" s="49" t="str">
        <f t="shared" si="10"/>
        <v>#REF!</v>
      </c>
      <c r="P757" s="51" t="str">
        <f t="shared" si="17"/>
        <v>#REF!</v>
      </c>
      <c r="Q757" s="51" t="str">
        <f t="shared" si="11"/>
        <v>#REF!</v>
      </c>
      <c r="R757" s="51" t="str">
        <f t="shared" si="12"/>
        <v>#REF!</v>
      </c>
      <c r="S757" s="51" t="str">
        <f t="shared" si="13"/>
        <v>#REF!</v>
      </c>
      <c r="T757" s="19"/>
      <c r="U757" s="19"/>
      <c r="V757" s="19"/>
      <c r="W757" s="19"/>
      <c r="X757" s="19"/>
      <c r="Y757" s="19"/>
      <c r="Z757" s="19"/>
    </row>
    <row r="758" ht="15.75" customHeight="1">
      <c r="A758" s="19" t="s">
        <v>262</v>
      </c>
      <c r="B758" s="19" t="s">
        <v>11</v>
      </c>
      <c r="C758" s="19" t="s">
        <v>263</v>
      </c>
      <c r="D758" s="19" t="s">
        <v>31</v>
      </c>
      <c r="E758" s="19" t="s">
        <v>32</v>
      </c>
      <c r="F758" s="20">
        <v>16033.43</v>
      </c>
      <c r="G758" s="20">
        <v>4395.69</v>
      </c>
      <c r="H758" s="46">
        <v>0.0</v>
      </c>
      <c r="I758" s="47" t="str">
        <f t="shared" si="4"/>
        <v>#REF!</v>
      </c>
      <c r="J758" s="47" t="str">
        <f t="shared" si="5"/>
        <v>#REF!</v>
      </c>
      <c r="K758" s="47" t="str">
        <f t="shared" si="6"/>
        <v>#REF!</v>
      </c>
      <c r="L758" s="47" t="str">
        <f t="shared" si="7"/>
        <v>#REF!</v>
      </c>
      <c r="M758" s="49" t="str">
        <f t="shared" si="8"/>
        <v>#REF!</v>
      </c>
      <c r="N758" s="49" t="str">
        <f t="shared" si="9"/>
        <v>#REF!</v>
      </c>
      <c r="O758" s="49" t="str">
        <f t="shared" si="10"/>
        <v>#REF!</v>
      </c>
      <c r="P758" s="51" t="str">
        <f t="shared" si="17"/>
        <v>#REF!</v>
      </c>
      <c r="Q758" s="51" t="str">
        <f t="shared" si="11"/>
        <v>#REF!</v>
      </c>
      <c r="R758" s="51" t="str">
        <f t="shared" si="12"/>
        <v>#REF!</v>
      </c>
      <c r="S758" s="51" t="str">
        <f t="shared" si="13"/>
        <v>#REF!</v>
      </c>
      <c r="T758" s="19"/>
      <c r="U758" s="19"/>
      <c r="V758" s="19"/>
      <c r="W758" s="19"/>
      <c r="X758" s="19"/>
      <c r="Y758" s="19"/>
      <c r="Z758" s="19"/>
    </row>
    <row r="759" ht="15.75" customHeight="1">
      <c r="A759" s="19" t="s">
        <v>262</v>
      </c>
      <c r="B759" s="19" t="s">
        <v>11</v>
      </c>
      <c r="C759" s="19" t="s">
        <v>263</v>
      </c>
      <c r="D759" s="19" t="s">
        <v>33</v>
      </c>
      <c r="E759" s="19" t="s">
        <v>34</v>
      </c>
      <c r="F759" s="20">
        <v>1204.36</v>
      </c>
      <c r="G759" s="20">
        <v>330.19</v>
      </c>
      <c r="H759" s="46">
        <v>0.0</v>
      </c>
      <c r="I759" s="47" t="str">
        <f t="shared" si="4"/>
        <v>#REF!</v>
      </c>
      <c r="J759" s="47" t="str">
        <f t="shared" si="5"/>
        <v>#REF!</v>
      </c>
      <c r="K759" s="47" t="str">
        <f t="shared" si="6"/>
        <v>#REF!</v>
      </c>
      <c r="L759" s="47" t="str">
        <f t="shared" si="7"/>
        <v>#REF!</v>
      </c>
      <c r="M759" s="49" t="str">
        <f t="shared" si="8"/>
        <v>#REF!</v>
      </c>
      <c r="N759" s="49" t="str">
        <f t="shared" si="9"/>
        <v>#REF!</v>
      </c>
      <c r="O759" s="49" t="str">
        <f t="shared" si="10"/>
        <v>#REF!</v>
      </c>
      <c r="P759" s="51" t="str">
        <f t="shared" si="17"/>
        <v>#REF!</v>
      </c>
      <c r="Q759" s="51" t="str">
        <f t="shared" si="11"/>
        <v>#REF!</v>
      </c>
      <c r="R759" s="51" t="str">
        <f t="shared" si="12"/>
        <v>#REF!</v>
      </c>
      <c r="S759" s="51" t="str">
        <f t="shared" si="13"/>
        <v>#REF!</v>
      </c>
      <c r="T759" s="19"/>
      <c r="U759" s="19"/>
      <c r="V759" s="19"/>
      <c r="W759" s="19"/>
      <c r="X759" s="19"/>
      <c r="Y759" s="19"/>
      <c r="Z759" s="19"/>
    </row>
    <row r="760" ht="15.75" customHeight="1">
      <c r="A760" s="19" t="s">
        <v>262</v>
      </c>
      <c r="B760" s="19" t="s">
        <v>11</v>
      </c>
      <c r="C760" s="19" t="s">
        <v>263</v>
      </c>
      <c r="D760" s="19" t="s">
        <v>17</v>
      </c>
      <c r="E760" s="19" t="s">
        <v>18</v>
      </c>
      <c r="F760" s="20">
        <v>73034.69</v>
      </c>
      <c r="G760" s="20">
        <v>20023.01</v>
      </c>
      <c r="H760" s="46">
        <v>0.0</v>
      </c>
      <c r="I760" s="47" t="str">
        <f t="shared" si="4"/>
        <v>#REF!</v>
      </c>
      <c r="J760" s="47" t="str">
        <f t="shared" si="5"/>
        <v>#REF!</v>
      </c>
      <c r="K760" s="47" t="str">
        <f t="shared" si="6"/>
        <v>#REF!</v>
      </c>
      <c r="L760" s="47" t="str">
        <f t="shared" si="7"/>
        <v>#REF!</v>
      </c>
      <c r="M760" s="49" t="str">
        <f t="shared" si="8"/>
        <v>#REF!</v>
      </c>
      <c r="N760" s="49" t="str">
        <f t="shared" si="9"/>
        <v>#REF!</v>
      </c>
      <c r="O760" s="49" t="str">
        <f t="shared" si="10"/>
        <v>#REF!</v>
      </c>
      <c r="P760" s="51" t="str">
        <f t="shared" si="17"/>
        <v>#REF!</v>
      </c>
      <c r="Q760" s="51" t="str">
        <f t="shared" si="11"/>
        <v>#REF!</v>
      </c>
      <c r="R760" s="51" t="str">
        <f t="shared" si="12"/>
        <v>#REF!</v>
      </c>
      <c r="S760" s="51" t="str">
        <f t="shared" si="13"/>
        <v>#REF!</v>
      </c>
      <c r="T760" s="19"/>
      <c r="U760" s="19"/>
      <c r="V760" s="19"/>
      <c r="W760" s="19"/>
      <c r="X760" s="19"/>
      <c r="Y760" s="19"/>
      <c r="Z760" s="19"/>
    </row>
    <row r="761" ht="15.75" customHeight="1">
      <c r="A761" s="19" t="s">
        <v>262</v>
      </c>
      <c r="B761" s="19" t="s">
        <v>11</v>
      </c>
      <c r="C761" s="19" t="s">
        <v>263</v>
      </c>
      <c r="D761" s="19" t="s">
        <v>19</v>
      </c>
      <c r="E761" s="19" t="s">
        <v>20</v>
      </c>
      <c r="F761" s="20">
        <v>0.0</v>
      </c>
      <c r="G761" s="20">
        <v>0.0</v>
      </c>
      <c r="H761" s="46">
        <v>0.0</v>
      </c>
      <c r="I761" s="47" t="str">
        <f t="shared" si="4"/>
        <v>#REF!</v>
      </c>
      <c r="J761" s="47" t="str">
        <f t="shared" si="5"/>
        <v>#REF!</v>
      </c>
      <c r="K761" s="47" t="str">
        <f t="shared" si="6"/>
        <v>#REF!</v>
      </c>
      <c r="L761" s="47" t="str">
        <f t="shared" si="7"/>
        <v>#REF!</v>
      </c>
      <c r="M761" s="49" t="str">
        <f t="shared" si="8"/>
        <v>#REF!</v>
      </c>
      <c r="N761" s="49" t="str">
        <f t="shared" si="9"/>
        <v>#REF!</v>
      </c>
      <c r="O761" s="49" t="str">
        <f t="shared" si="10"/>
        <v>#REF!</v>
      </c>
      <c r="P761" s="51" t="str">
        <f t="shared" si="17"/>
        <v>#REF!</v>
      </c>
      <c r="Q761" s="51" t="str">
        <f t="shared" si="11"/>
        <v>#REF!</v>
      </c>
      <c r="R761" s="51" t="str">
        <f t="shared" si="12"/>
        <v>#REF!</v>
      </c>
      <c r="S761" s="51" t="str">
        <f t="shared" si="13"/>
        <v>#REF!</v>
      </c>
      <c r="T761" s="19"/>
      <c r="U761" s="19"/>
      <c r="V761" s="19"/>
      <c r="W761" s="19"/>
      <c r="X761" s="19"/>
      <c r="Y761" s="19"/>
      <c r="Z761" s="19"/>
    </row>
    <row r="762" ht="15.75" customHeight="1">
      <c r="A762" s="19" t="s">
        <v>262</v>
      </c>
      <c r="B762" s="19" t="s">
        <v>11</v>
      </c>
      <c r="C762" s="19" t="s">
        <v>263</v>
      </c>
      <c r="D762" s="19" t="s">
        <v>21</v>
      </c>
      <c r="E762" s="19" t="s">
        <v>22</v>
      </c>
      <c r="F762" s="20">
        <v>9301.06</v>
      </c>
      <c r="G762" s="20">
        <v>2549.95</v>
      </c>
      <c r="H762" s="46">
        <v>0.0</v>
      </c>
      <c r="I762" s="47" t="str">
        <f t="shared" si="4"/>
        <v>#REF!</v>
      </c>
      <c r="J762" s="47" t="str">
        <f t="shared" si="5"/>
        <v>#REF!</v>
      </c>
      <c r="K762" s="47" t="str">
        <f t="shared" si="6"/>
        <v>#REF!</v>
      </c>
      <c r="L762" s="47" t="str">
        <f t="shared" si="7"/>
        <v>#REF!</v>
      </c>
      <c r="M762" s="49" t="str">
        <f t="shared" si="8"/>
        <v>#REF!</v>
      </c>
      <c r="N762" s="49" t="str">
        <f t="shared" si="9"/>
        <v>#REF!</v>
      </c>
      <c r="O762" s="49" t="str">
        <f t="shared" si="10"/>
        <v>#REF!</v>
      </c>
      <c r="P762" s="51" t="str">
        <f t="shared" si="17"/>
        <v>#REF!</v>
      </c>
      <c r="Q762" s="51" t="str">
        <f t="shared" si="11"/>
        <v>#REF!</v>
      </c>
      <c r="R762" s="51" t="str">
        <f t="shared" si="12"/>
        <v>#REF!</v>
      </c>
      <c r="S762" s="51" t="str">
        <f t="shared" si="13"/>
        <v>#REF!</v>
      </c>
      <c r="T762" s="19"/>
      <c r="U762" s="19"/>
      <c r="V762" s="19"/>
      <c r="W762" s="19"/>
      <c r="X762" s="19"/>
      <c r="Y762" s="19"/>
      <c r="Z762" s="19"/>
    </row>
    <row r="763" ht="15.75" customHeight="1">
      <c r="A763" s="19" t="s">
        <v>264</v>
      </c>
      <c r="B763" s="19" t="s">
        <v>11</v>
      </c>
      <c r="C763" s="19" t="s">
        <v>265</v>
      </c>
      <c r="D763" s="19" t="s">
        <v>13</v>
      </c>
      <c r="E763" s="19" t="s">
        <v>14</v>
      </c>
      <c r="F763" s="20">
        <v>2.617379683E7</v>
      </c>
      <c r="G763" s="20">
        <v>3819186.91</v>
      </c>
      <c r="H763" s="46">
        <v>0.0</v>
      </c>
      <c r="I763" s="47" t="str">
        <f t="shared" si="4"/>
        <v>#REF!</v>
      </c>
      <c r="J763" s="47" t="str">
        <f t="shared" si="5"/>
        <v>#REF!</v>
      </c>
      <c r="K763" s="47" t="str">
        <f t="shared" si="6"/>
        <v>#REF!</v>
      </c>
      <c r="L763" s="47" t="str">
        <f t="shared" si="7"/>
        <v>#REF!</v>
      </c>
      <c r="M763" s="49" t="str">
        <f t="shared" si="8"/>
        <v>#REF!</v>
      </c>
      <c r="N763" s="49" t="str">
        <f t="shared" si="9"/>
        <v>#REF!</v>
      </c>
      <c r="O763" s="49" t="str">
        <f t="shared" si="10"/>
        <v>#REF!</v>
      </c>
      <c r="P763" s="51" t="str">
        <f t="shared" si="17"/>
        <v>#REF!</v>
      </c>
      <c r="Q763" s="51" t="str">
        <f t="shared" si="11"/>
        <v>#REF!</v>
      </c>
      <c r="R763" s="51" t="str">
        <f t="shared" si="12"/>
        <v>#REF!</v>
      </c>
      <c r="S763" s="51" t="str">
        <f t="shared" si="13"/>
        <v>#REF!</v>
      </c>
      <c r="T763" s="19"/>
      <c r="U763" s="19"/>
      <c r="V763" s="19"/>
      <c r="W763" s="19"/>
      <c r="X763" s="19"/>
      <c r="Y763" s="19"/>
      <c r="Z763" s="19"/>
    </row>
    <row r="764" ht="15.75" customHeight="1">
      <c r="A764" s="19" t="s">
        <v>264</v>
      </c>
      <c r="B764" s="19" t="s">
        <v>11</v>
      </c>
      <c r="C764" s="19" t="s">
        <v>265</v>
      </c>
      <c r="D764" s="19" t="s">
        <v>15</v>
      </c>
      <c r="E764" s="19" t="s">
        <v>16</v>
      </c>
      <c r="F764" s="20">
        <v>5640732.96</v>
      </c>
      <c r="G764" s="20">
        <v>823075.6</v>
      </c>
      <c r="H764" s="46">
        <v>0.0</v>
      </c>
      <c r="I764" s="47" t="str">
        <f t="shared" si="4"/>
        <v>#REF!</v>
      </c>
      <c r="J764" s="47" t="str">
        <f t="shared" si="5"/>
        <v>#REF!</v>
      </c>
      <c r="K764" s="47" t="str">
        <f t="shared" si="6"/>
        <v>#REF!</v>
      </c>
      <c r="L764" s="47" t="str">
        <f t="shared" si="7"/>
        <v>#REF!</v>
      </c>
      <c r="M764" s="49" t="str">
        <f t="shared" si="8"/>
        <v>#REF!</v>
      </c>
      <c r="N764" s="49" t="str">
        <f t="shared" si="9"/>
        <v>#REF!</v>
      </c>
      <c r="O764" s="49" t="str">
        <f t="shared" si="10"/>
        <v>#REF!</v>
      </c>
      <c r="P764" s="51" t="str">
        <f t="shared" si="17"/>
        <v>#REF!</v>
      </c>
      <c r="Q764" s="51" t="str">
        <f t="shared" si="11"/>
        <v>#REF!</v>
      </c>
      <c r="R764" s="51" t="str">
        <f t="shared" si="12"/>
        <v>#REF!</v>
      </c>
      <c r="S764" s="51" t="str">
        <f t="shared" si="13"/>
        <v>#REF!</v>
      </c>
      <c r="T764" s="19"/>
      <c r="U764" s="19"/>
      <c r="V764" s="19"/>
      <c r="W764" s="19"/>
      <c r="X764" s="19"/>
      <c r="Y764" s="19"/>
      <c r="Z764" s="19"/>
    </row>
    <row r="765" ht="15.75" customHeight="1">
      <c r="A765" s="19" t="s">
        <v>264</v>
      </c>
      <c r="B765" s="19" t="s">
        <v>11</v>
      </c>
      <c r="C765" s="19" t="s">
        <v>265</v>
      </c>
      <c r="D765" s="19" t="s">
        <v>17</v>
      </c>
      <c r="E765" s="19" t="s">
        <v>18</v>
      </c>
      <c r="F765" s="20">
        <v>215012.93</v>
      </c>
      <c r="G765" s="20">
        <v>31373.92</v>
      </c>
      <c r="H765" s="46">
        <v>0.0</v>
      </c>
      <c r="I765" s="47" t="str">
        <f t="shared" si="4"/>
        <v>#REF!</v>
      </c>
      <c r="J765" s="47" t="str">
        <f t="shared" si="5"/>
        <v>#REF!</v>
      </c>
      <c r="K765" s="47" t="str">
        <f t="shared" si="6"/>
        <v>#REF!</v>
      </c>
      <c r="L765" s="47" t="str">
        <f t="shared" si="7"/>
        <v>#REF!</v>
      </c>
      <c r="M765" s="49" t="str">
        <f t="shared" si="8"/>
        <v>#REF!</v>
      </c>
      <c r="N765" s="49" t="str">
        <f t="shared" si="9"/>
        <v>#REF!</v>
      </c>
      <c r="O765" s="49" t="str">
        <f t="shared" si="10"/>
        <v>#REF!</v>
      </c>
      <c r="P765" s="51" t="str">
        <f t="shared" si="17"/>
        <v>#REF!</v>
      </c>
      <c r="Q765" s="51" t="str">
        <f t="shared" si="11"/>
        <v>#REF!</v>
      </c>
      <c r="R765" s="51" t="str">
        <f t="shared" si="12"/>
        <v>#REF!</v>
      </c>
      <c r="S765" s="51" t="str">
        <f t="shared" si="13"/>
        <v>#REF!</v>
      </c>
      <c r="T765" s="19"/>
      <c r="U765" s="19"/>
      <c r="V765" s="19"/>
      <c r="W765" s="19"/>
      <c r="X765" s="19"/>
      <c r="Y765" s="19"/>
      <c r="Z765" s="19"/>
    </row>
    <row r="766" ht="15.75" customHeight="1">
      <c r="A766" s="19" t="s">
        <v>264</v>
      </c>
      <c r="B766" s="19" t="s">
        <v>11</v>
      </c>
      <c r="C766" s="19" t="s">
        <v>265</v>
      </c>
      <c r="D766" s="19" t="s">
        <v>19</v>
      </c>
      <c r="E766" s="19" t="s">
        <v>20</v>
      </c>
      <c r="F766" s="20">
        <v>15445.69</v>
      </c>
      <c r="G766" s="20">
        <v>2253.78</v>
      </c>
      <c r="H766" s="46">
        <v>0.0</v>
      </c>
      <c r="I766" s="47" t="str">
        <f t="shared" si="4"/>
        <v>#REF!</v>
      </c>
      <c r="J766" s="47" t="str">
        <f t="shared" si="5"/>
        <v>#REF!</v>
      </c>
      <c r="K766" s="47" t="str">
        <f t="shared" si="6"/>
        <v>#REF!</v>
      </c>
      <c r="L766" s="47" t="str">
        <f t="shared" si="7"/>
        <v>#REF!</v>
      </c>
      <c r="M766" s="49" t="str">
        <f t="shared" si="8"/>
        <v>#REF!</v>
      </c>
      <c r="N766" s="49" t="str">
        <f t="shared" si="9"/>
        <v>#REF!</v>
      </c>
      <c r="O766" s="49" t="str">
        <f t="shared" si="10"/>
        <v>#REF!</v>
      </c>
      <c r="P766" s="51" t="str">
        <f t="shared" si="17"/>
        <v>#REF!</v>
      </c>
      <c r="Q766" s="51" t="str">
        <f t="shared" si="11"/>
        <v>#REF!</v>
      </c>
      <c r="R766" s="51" t="str">
        <f t="shared" si="12"/>
        <v>#REF!</v>
      </c>
      <c r="S766" s="51" t="str">
        <f t="shared" si="13"/>
        <v>#REF!</v>
      </c>
      <c r="T766" s="19"/>
      <c r="U766" s="19"/>
      <c r="V766" s="19"/>
      <c r="W766" s="19"/>
      <c r="X766" s="19"/>
      <c r="Y766" s="19"/>
      <c r="Z766" s="19"/>
    </row>
    <row r="767" ht="15.75" customHeight="1">
      <c r="A767" s="19" t="s">
        <v>264</v>
      </c>
      <c r="B767" s="19" t="s">
        <v>11</v>
      </c>
      <c r="C767" s="19" t="s">
        <v>265</v>
      </c>
      <c r="D767" s="19" t="s">
        <v>21</v>
      </c>
      <c r="E767" s="19" t="s">
        <v>22</v>
      </c>
      <c r="F767" s="20">
        <v>72889.59</v>
      </c>
      <c r="G767" s="20">
        <v>10635.79</v>
      </c>
      <c r="H767" s="46">
        <v>0.0</v>
      </c>
      <c r="I767" s="47" t="str">
        <f t="shared" si="4"/>
        <v>#REF!</v>
      </c>
      <c r="J767" s="47" t="str">
        <f t="shared" si="5"/>
        <v>#REF!</v>
      </c>
      <c r="K767" s="47" t="str">
        <f t="shared" si="6"/>
        <v>#REF!</v>
      </c>
      <c r="L767" s="47" t="str">
        <f t="shared" si="7"/>
        <v>#REF!</v>
      </c>
      <c r="M767" s="49" t="str">
        <f t="shared" si="8"/>
        <v>#REF!</v>
      </c>
      <c r="N767" s="49" t="str">
        <f t="shared" si="9"/>
        <v>#REF!</v>
      </c>
      <c r="O767" s="49" t="str">
        <f t="shared" si="10"/>
        <v>#REF!</v>
      </c>
      <c r="P767" s="51" t="str">
        <f t="shared" si="17"/>
        <v>#REF!</v>
      </c>
      <c r="Q767" s="51" t="str">
        <f t="shared" si="11"/>
        <v>#REF!</v>
      </c>
      <c r="R767" s="51" t="str">
        <f t="shared" si="12"/>
        <v>#REF!</v>
      </c>
      <c r="S767" s="51" t="str">
        <f t="shared" si="13"/>
        <v>#REF!</v>
      </c>
      <c r="T767" s="19"/>
      <c r="U767" s="19"/>
      <c r="V767" s="19"/>
      <c r="W767" s="19"/>
      <c r="X767" s="19"/>
      <c r="Y767" s="19"/>
      <c r="Z767" s="19"/>
    </row>
    <row r="768" ht="15.75" customHeight="1">
      <c r="A768" s="19" t="s">
        <v>266</v>
      </c>
      <c r="B768" s="19" t="s">
        <v>11</v>
      </c>
      <c r="C768" s="19" t="s">
        <v>267</v>
      </c>
      <c r="D768" s="19" t="s">
        <v>13</v>
      </c>
      <c r="E768" s="19" t="s">
        <v>14</v>
      </c>
      <c r="F768" s="20">
        <v>3.115062382E7</v>
      </c>
      <c r="G768" s="20">
        <v>4510003.09</v>
      </c>
      <c r="H768" s="46">
        <v>0.0</v>
      </c>
      <c r="I768" s="47" t="str">
        <f t="shared" si="4"/>
        <v>#REF!</v>
      </c>
      <c r="J768" s="47" t="str">
        <f t="shared" si="5"/>
        <v>#REF!</v>
      </c>
      <c r="K768" s="47" t="str">
        <f t="shared" si="6"/>
        <v>#REF!</v>
      </c>
      <c r="L768" s="47" t="str">
        <f t="shared" si="7"/>
        <v>#REF!</v>
      </c>
      <c r="M768" s="49" t="str">
        <f t="shared" si="8"/>
        <v>#REF!</v>
      </c>
      <c r="N768" s="49" t="str">
        <f t="shared" si="9"/>
        <v>#REF!</v>
      </c>
      <c r="O768" s="49" t="str">
        <f t="shared" si="10"/>
        <v>#REF!</v>
      </c>
      <c r="P768" s="51" t="str">
        <f t="shared" si="17"/>
        <v>#REF!</v>
      </c>
      <c r="Q768" s="51" t="str">
        <f t="shared" si="11"/>
        <v>#REF!</v>
      </c>
      <c r="R768" s="51" t="str">
        <f t="shared" si="12"/>
        <v>#REF!</v>
      </c>
      <c r="S768" s="51" t="str">
        <f t="shared" si="13"/>
        <v>#REF!</v>
      </c>
      <c r="T768" s="19"/>
      <c r="U768" s="19"/>
      <c r="V768" s="19"/>
      <c r="W768" s="19"/>
      <c r="X768" s="19"/>
      <c r="Y768" s="19"/>
      <c r="Z768" s="19"/>
    </row>
    <row r="769" ht="15.75" customHeight="1">
      <c r="A769" s="19" t="s">
        <v>266</v>
      </c>
      <c r="B769" s="19" t="s">
        <v>11</v>
      </c>
      <c r="C769" s="19" t="s">
        <v>267</v>
      </c>
      <c r="D769" s="19" t="s">
        <v>17</v>
      </c>
      <c r="E769" s="19" t="s">
        <v>18</v>
      </c>
      <c r="F769" s="20">
        <v>524076.29</v>
      </c>
      <c r="G769" s="20">
        <v>75876.03</v>
      </c>
      <c r="H769" s="46">
        <v>0.0</v>
      </c>
      <c r="I769" s="47" t="str">
        <f t="shared" si="4"/>
        <v>#REF!</v>
      </c>
      <c r="J769" s="47" t="str">
        <f t="shared" si="5"/>
        <v>#REF!</v>
      </c>
      <c r="K769" s="47" t="str">
        <f t="shared" si="6"/>
        <v>#REF!</v>
      </c>
      <c r="L769" s="47" t="str">
        <f t="shared" si="7"/>
        <v>#REF!</v>
      </c>
      <c r="M769" s="49" t="str">
        <f t="shared" si="8"/>
        <v>#REF!</v>
      </c>
      <c r="N769" s="49" t="str">
        <f t="shared" si="9"/>
        <v>#REF!</v>
      </c>
      <c r="O769" s="49" t="str">
        <f t="shared" si="10"/>
        <v>#REF!</v>
      </c>
      <c r="P769" s="51" t="str">
        <f t="shared" si="17"/>
        <v>#REF!</v>
      </c>
      <c r="Q769" s="51" t="str">
        <f t="shared" si="11"/>
        <v>#REF!</v>
      </c>
      <c r="R769" s="51" t="str">
        <f t="shared" si="12"/>
        <v>#REF!</v>
      </c>
      <c r="S769" s="51" t="str">
        <f t="shared" si="13"/>
        <v>#REF!</v>
      </c>
      <c r="T769" s="19"/>
      <c r="U769" s="19"/>
      <c r="V769" s="19"/>
      <c r="W769" s="19"/>
      <c r="X769" s="19"/>
      <c r="Y769" s="19"/>
      <c r="Z769" s="19"/>
    </row>
    <row r="770" ht="15.75" customHeight="1">
      <c r="A770" s="19" t="s">
        <v>266</v>
      </c>
      <c r="B770" s="19" t="s">
        <v>11</v>
      </c>
      <c r="C770" s="19" t="s">
        <v>267</v>
      </c>
      <c r="D770" s="19" t="s">
        <v>19</v>
      </c>
      <c r="E770" s="19" t="s">
        <v>20</v>
      </c>
      <c r="F770" s="20">
        <v>0.0</v>
      </c>
      <c r="G770" s="20">
        <v>0.0</v>
      </c>
      <c r="H770" s="46">
        <v>0.0</v>
      </c>
      <c r="I770" s="47" t="str">
        <f t="shared" si="4"/>
        <v>#REF!</v>
      </c>
      <c r="J770" s="47" t="str">
        <f t="shared" si="5"/>
        <v>#REF!</v>
      </c>
      <c r="K770" s="47" t="str">
        <f t="shared" si="6"/>
        <v>#REF!</v>
      </c>
      <c r="L770" s="47" t="str">
        <f t="shared" si="7"/>
        <v>#REF!</v>
      </c>
      <c r="M770" s="49" t="str">
        <f t="shared" si="8"/>
        <v>#REF!</v>
      </c>
      <c r="N770" s="49" t="str">
        <f t="shared" si="9"/>
        <v>#REF!</v>
      </c>
      <c r="O770" s="49" t="str">
        <f t="shared" si="10"/>
        <v>#REF!</v>
      </c>
      <c r="P770" s="51" t="str">
        <f t="shared" si="17"/>
        <v>#REF!</v>
      </c>
      <c r="Q770" s="51" t="str">
        <f t="shared" si="11"/>
        <v>#REF!</v>
      </c>
      <c r="R770" s="51" t="str">
        <f t="shared" si="12"/>
        <v>#REF!</v>
      </c>
      <c r="S770" s="51" t="str">
        <f t="shared" si="13"/>
        <v>#REF!</v>
      </c>
      <c r="T770" s="19"/>
      <c r="U770" s="19"/>
      <c r="V770" s="19"/>
      <c r="W770" s="19"/>
      <c r="X770" s="19"/>
      <c r="Y770" s="19"/>
      <c r="Z770" s="19"/>
    </row>
    <row r="771" ht="15.75" customHeight="1">
      <c r="A771" s="19" t="s">
        <v>266</v>
      </c>
      <c r="B771" s="19" t="s">
        <v>11</v>
      </c>
      <c r="C771" s="19" t="s">
        <v>267</v>
      </c>
      <c r="D771" s="19" t="s">
        <v>184</v>
      </c>
      <c r="E771" s="19" t="s">
        <v>185</v>
      </c>
      <c r="F771" s="20">
        <v>2616.65</v>
      </c>
      <c r="G771" s="20">
        <v>378.84</v>
      </c>
      <c r="H771" s="46">
        <v>0.0</v>
      </c>
      <c r="I771" s="47" t="str">
        <f t="shared" si="4"/>
        <v>#REF!</v>
      </c>
      <c r="J771" s="47" t="str">
        <f t="shared" si="5"/>
        <v>#REF!</v>
      </c>
      <c r="K771" s="47" t="str">
        <f t="shared" si="6"/>
        <v>#REF!</v>
      </c>
      <c r="L771" s="47" t="str">
        <f t="shared" si="7"/>
        <v>#REF!</v>
      </c>
      <c r="M771" s="49" t="str">
        <f t="shared" si="8"/>
        <v>#REF!</v>
      </c>
      <c r="N771" s="49" t="str">
        <f t="shared" si="9"/>
        <v>#REF!</v>
      </c>
      <c r="O771" s="49" t="str">
        <f t="shared" si="10"/>
        <v>#REF!</v>
      </c>
      <c r="P771" s="51" t="str">
        <f t="shared" si="17"/>
        <v>#REF!</v>
      </c>
      <c r="Q771" s="51" t="str">
        <f t="shared" si="11"/>
        <v>#REF!</v>
      </c>
      <c r="R771" s="51" t="str">
        <f t="shared" si="12"/>
        <v>#REF!</v>
      </c>
      <c r="S771" s="51" t="str">
        <f t="shared" si="13"/>
        <v>#REF!</v>
      </c>
      <c r="T771" s="19"/>
      <c r="U771" s="19"/>
      <c r="V771" s="19"/>
      <c r="W771" s="19"/>
      <c r="X771" s="19"/>
      <c r="Y771" s="19"/>
      <c r="Z771" s="19"/>
    </row>
    <row r="772" ht="15.75" customHeight="1">
      <c r="A772" s="19" t="s">
        <v>266</v>
      </c>
      <c r="B772" s="19" t="s">
        <v>11</v>
      </c>
      <c r="C772" s="19" t="s">
        <v>267</v>
      </c>
      <c r="D772" s="19" t="s">
        <v>21</v>
      </c>
      <c r="E772" s="19" t="s">
        <v>22</v>
      </c>
      <c r="F772" s="20">
        <v>369442.24</v>
      </c>
      <c r="G772" s="20">
        <v>53488.04</v>
      </c>
      <c r="H772" s="46">
        <v>0.0</v>
      </c>
      <c r="I772" s="47" t="str">
        <f t="shared" si="4"/>
        <v>#REF!</v>
      </c>
      <c r="J772" s="47" t="str">
        <f t="shared" si="5"/>
        <v>#REF!</v>
      </c>
      <c r="K772" s="47" t="str">
        <f t="shared" si="6"/>
        <v>#REF!</v>
      </c>
      <c r="L772" s="47" t="str">
        <f t="shared" si="7"/>
        <v>#REF!</v>
      </c>
      <c r="M772" s="49" t="str">
        <f t="shared" si="8"/>
        <v>#REF!</v>
      </c>
      <c r="N772" s="49" t="str">
        <f t="shared" si="9"/>
        <v>#REF!</v>
      </c>
      <c r="O772" s="49" t="str">
        <f t="shared" si="10"/>
        <v>#REF!</v>
      </c>
      <c r="P772" s="51" t="str">
        <f t="shared" si="17"/>
        <v>#REF!</v>
      </c>
      <c r="Q772" s="51" t="str">
        <f t="shared" si="11"/>
        <v>#REF!</v>
      </c>
      <c r="R772" s="51" t="str">
        <f t="shared" si="12"/>
        <v>#REF!</v>
      </c>
      <c r="S772" s="51" t="str">
        <f t="shared" si="13"/>
        <v>#REF!</v>
      </c>
      <c r="T772" s="19"/>
      <c r="U772" s="19"/>
      <c r="V772" s="19"/>
      <c r="W772" s="19"/>
      <c r="X772" s="19"/>
      <c r="Y772" s="19"/>
      <c r="Z772" s="19"/>
    </row>
    <row r="773" ht="15.75" customHeight="1">
      <c r="A773" s="19" t="s">
        <v>268</v>
      </c>
      <c r="B773" s="19" t="s">
        <v>11</v>
      </c>
      <c r="C773" s="19" t="s">
        <v>269</v>
      </c>
      <c r="D773" s="19" t="s">
        <v>13</v>
      </c>
      <c r="E773" s="19" t="s">
        <v>14</v>
      </c>
      <c r="F773" s="20">
        <v>2.896575321E7</v>
      </c>
      <c r="G773" s="20">
        <v>1544906.56</v>
      </c>
      <c r="H773" s="46">
        <v>0.0</v>
      </c>
      <c r="I773" s="47" t="str">
        <f t="shared" si="4"/>
        <v>#REF!</v>
      </c>
      <c r="J773" s="47" t="str">
        <f t="shared" si="5"/>
        <v>#REF!</v>
      </c>
      <c r="K773" s="47" t="str">
        <f t="shared" si="6"/>
        <v>#REF!</v>
      </c>
      <c r="L773" s="47" t="str">
        <f t="shared" si="7"/>
        <v>#REF!</v>
      </c>
      <c r="M773" s="49" t="str">
        <f t="shared" si="8"/>
        <v>#REF!</v>
      </c>
      <c r="N773" s="49" t="str">
        <f t="shared" si="9"/>
        <v>#REF!</v>
      </c>
      <c r="O773" s="49" t="str">
        <f t="shared" si="10"/>
        <v>#REF!</v>
      </c>
      <c r="P773" s="51" t="str">
        <f t="shared" si="17"/>
        <v>#REF!</v>
      </c>
      <c r="Q773" s="51" t="str">
        <f t="shared" si="11"/>
        <v>#REF!</v>
      </c>
      <c r="R773" s="51" t="str">
        <f t="shared" si="12"/>
        <v>#REF!</v>
      </c>
      <c r="S773" s="51" t="str">
        <f t="shared" si="13"/>
        <v>#REF!</v>
      </c>
      <c r="T773" s="19"/>
      <c r="U773" s="19"/>
      <c r="V773" s="19"/>
      <c r="W773" s="19"/>
      <c r="X773" s="19"/>
      <c r="Y773" s="19"/>
      <c r="Z773" s="19"/>
    </row>
    <row r="774" ht="15.75" customHeight="1">
      <c r="A774" s="19" t="s">
        <v>268</v>
      </c>
      <c r="B774" s="19" t="s">
        <v>11</v>
      </c>
      <c r="C774" s="19" t="s">
        <v>269</v>
      </c>
      <c r="D774" s="19" t="s">
        <v>56</v>
      </c>
      <c r="E774" s="19" t="s">
        <v>57</v>
      </c>
      <c r="F774" s="20">
        <v>3905838.85</v>
      </c>
      <c r="G774" s="20">
        <v>208320.36</v>
      </c>
      <c r="H774" s="46">
        <v>0.0</v>
      </c>
      <c r="I774" s="47" t="str">
        <f t="shared" si="4"/>
        <v>#REF!</v>
      </c>
      <c r="J774" s="47" t="str">
        <f t="shared" si="5"/>
        <v>#REF!</v>
      </c>
      <c r="K774" s="47" t="str">
        <f t="shared" si="6"/>
        <v>#REF!</v>
      </c>
      <c r="L774" s="47" t="str">
        <f t="shared" si="7"/>
        <v>#REF!</v>
      </c>
      <c r="M774" s="49" t="str">
        <f t="shared" si="8"/>
        <v>#REF!</v>
      </c>
      <c r="N774" s="49" t="str">
        <f t="shared" si="9"/>
        <v>#REF!</v>
      </c>
      <c r="O774" s="49" t="str">
        <f t="shared" si="10"/>
        <v>#REF!</v>
      </c>
      <c r="P774" s="51" t="str">
        <f t="shared" si="17"/>
        <v>#REF!</v>
      </c>
      <c r="Q774" s="51" t="str">
        <f t="shared" si="11"/>
        <v>#REF!</v>
      </c>
      <c r="R774" s="51" t="str">
        <f t="shared" si="12"/>
        <v>#REF!</v>
      </c>
      <c r="S774" s="51" t="str">
        <f t="shared" si="13"/>
        <v>#REF!</v>
      </c>
      <c r="T774" s="19"/>
      <c r="U774" s="19"/>
      <c r="V774" s="19"/>
      <c r="W774" s="19"/>
      <c r="X774" s="19"/>
      <c r="Y774" s="19"/>
      <c r="Z774" s="19"/>
    </row>
    <row r="775" ht="15.75" customHeight="1">
      <c r="A775" s="19" t="s">
        <v>268</v>
      </c>
      <c r="B775" s="19" t="s">
        <v>11</v>
      </c>
      <c r="C775" s="19" t="s">
        <v>269</v>
      </c>
      <c r="D775" s="19" t="s">
        <v>17</v>
      </c>
      <c r="E775" s="19" t="s">
        <v>18</v>
      </c>
      <c r="F775" s="20">
        <v>136608.83</v>
      </c>
      <c r="G775" s="20">
        <v>7286.12</v>
      </c>
      <c r="H775" s="46">
        <v>0.0</v>
      </c>
      <c r="I775" s="47" t="str">
        <f t="shared" si="4"/>
        <v>#REF!</v>
      </c>
      <c r="J775" s="47" t="str">
        <f t="shared" si="5"/>
        <v>#REF!</v>
      </c>
      <c r="K775" s="47" t="str">
        <f t="shared" si="6"/>
        <v>#REF!</v>
      </c>
      <c r="L775" s="47" t="str">
        <f t="shared" si="7"/>
        <v>#REF!</v>
      </c>
      <c r="M775" s="49" t="str">
        <f t="shared" si="8"/>
        <v>#REF!</v>
      </c>
      <c r="N775" s="49" t="str">
        <f t="shared" si="9"/>
        <v>#REF!</v>
      </c>
      <c r="O775" s="49" t="str">
        <f t="shared" si="10"/>
        <v>#REF!</v>
      </c>
      <c r="P775" s="51" t="str">
        <f t="shared" si="17"/>
        <v>#REF!</v>
      </c>
      <c r="Q775" s="51" t="str">
        <f t="shared" si="11"/>
        <v>#REF!</v>
      </c>
      <c r="R775" s="51" t="str">
        <f t="shared" si="12"/>
        <v>#REF!</v>
      </c>
      <c r="S775" s="51" t="str">
        <f t="shared" si="13"/>
        <v>#REF!</v>
      </c>
      <c r="T775" s="19"/>
      <c r="U775" s="19"/>
      <c r="V775" s="19"/>
      <c r="W775" s="19"/>
      <c r="X775" s="19"/>
      <c r="Y775" s="19"/>
      <c r="Z775" s="19"/>
    </row>
    <row r="776" ht="15.75" customHeight="1">
      <c r="A776" s="19" t="s">
        <v>268</v>
      </c>
      <c r="B776" s="19" t="s">
        <v>11</v>
      </c>
      <c r="C776" s="19" t="s">
        <v>269</v>
      </c>
      <c r="D776" s="19" t="s">
        <v>21</v>
      </c>
      <c r="E776" s="19" t="s">
        <v>22</v>
      </c>
      <c r="F776" s="20">
        <v>7555.11</v>
      </c>
      <c r="G776" s="20">
        <v>402.96</v>
      </c>
      <c r="H776" s="46">
        <v>0.0</v>
      </c>
      <c r="I776" s="47" t="str">
        <f t="shared" si="4"/>
        <v>#REF!</v>
      </c>
      <c r="J776" s="47" t="str">
        <f t="shared" si="5"/>
        <v>#REF!</v>
      </c>
      <c r="K776" s="47" t="str">
        <f t="shared" si="6"/>
        <v>#REF!</v>
      </c>
      <c r="L776" s="47" t="str">
        <f t="shared" si="7"/>
        <v>#REF!</v>
      </c>
      <c r="M776" s="49" t="str">
        <f t="shared" si="8"/>
        <v>#REF!</v>
      </c>
      <c r="N776" s="49" t="str">
        <f t="shared" si="9"/>
        <v>#REF!</v>
      </c>
      <c r="O776" s="49" t="str">
        <f t="shared" si="10"/>
        <v>#REF!</v>
      </c>
      <c r="P776" s="51" t="str">
        <f t="shared" si="17"/>
        <v>#REF!</v>
      </c>
      <c r="Q776" s="51" t="str">
        <f t="shared" si="11"/>
        <v>#REF!</v>
      </c>
      <c r="R776" s="51" t="str">
        <f t="shared" si="12"/>
        <v>#REF!</v>
      </c>
      <c r="S776" s="51" t="str">
        <f t="shared" si="13"/>
        <v>#REF!</v>
      </c>
      <c r="T776" s="19"/>
      <c r="U776" s="19"/>
      <c r="V776" s="19"/>
      <c r="W776" s="19"/>
      <c r="X776" s="19"/>
      <c r="Y776" s="19"/>
      <c r="Z776" s="19"/>
    </row>
    <row r="777" ht="15.75" customHeight="1">
      <c r="A777" s="19" t="s">
        <v>270</v>
      </c>
      <c r="B777" s="19" t="s">
        <v>11</v>
      </c>
      <c r="C777" s="19" t="s">
        <v>271</v>
      </c>
      <c r="D777" s="19" t="s">
        <v>13</v>
      </c>
      <c r="E777" s="19" t="s">
        <v>14</v>
      </c>
      <c r="F777" s="20">
        <v>1.601222329E7</v>
      </c>
      <c r="G777" s="20">
        <v>1575880.54</v>
      </c>
      <c r="H777" s="46">
        <v>0.0</v>
      </c>
      <c r="I777" s="47" t="str">
        <f t="shared" si="4"/>
        <v>#REF!</v>
      </c>
      <c r="J777" s="47" t="str">
        <f t="shared" si="5"/>
        <v>#REF!</v>
      </c>
      <c r="K777" s="47" t="str">
        <f t="shared" si="6"/>
        <v>#REF!</v>
      </c>
      <c r="L777" s="47" t="str">
        <f t="shared" si="7"/>
        <v>#REF!</v>
      </c>
      <c r="M777" s="49" t="str">
        <f t="shared" si="8"/>
        <v>#REF!</v>
      </c>
      <c r="N777" s="49" t="str">
        <f t="shared" si="9"/>
        <v>#REF!</v>
      </c>
      <c r="O777" s="49" t="str">
        <f t="shared" si="10"/>
        <v>#REF!</v>
      </c>
      <c r="P777" s="51" t="str">
        <f t="shared" si="17"/>
        <v>#REF!</v>
      </c>
      <c r="Q777" s="51" t="str">
        <f t="shared" si="11"/>
        <v>#REF!</v>
      </c>
      <c r="R777" s="51" t="str">
        <f t="shared" si="12"/>
        <v>#REF!</v>
      </c>
      <c r="S777" s="51" t="str">
        <f t="shared" si="13"/>
        <v>#REF!</v>
      </c>
      <c r="T777" s="19"/>
      <c r="U777" s="19"/>
      <c r="V777" s="19"/>
      <c r="W777" s="19"/>
      <c r="X777" s="19"/>
      <c r="Y777" s="19"/>
      <c r="Z777" s="19"/>
    </row>
    <row r="778" ht="15.75" customHeight="1">
      <c r="A778" s="19" t="s">
        <v>270</v>
      </c>
      <c r="B778" s="19" t="s">
        <v>11</v>
      </c>
      <c r="C778" s="19" t="s">
        <v>271</v>
      </c>
      <c r="D778" s="19" t="s">
        <v>15</v>
      </c>
      <c r="E778" s="19" t="s">
        <v>16</v>
      </c>
      <c r="F778" s="20">
        <v>5256039.27</v>
      </c>
      <c r="G778" s="20">
        <v>517285.44</v>
      </c>
      <c r="H778" s="46">
        <v>0.0</v>
      </c>
      <c r="I778" s="47" t="str">
        <f t="shared" si="4"/>
        <v>#REF!</v>
      </c>
      <c r="J778" s="47" t="str">
        <f t="shared" si="5"/>
        <v>#REF!</v>
      </c>
      <c r="K778" s="47" t="str">
        <f t="shared" si="6"/>
        <v>#REF!</v>
      </c>
      <c r="L778" s="47" t="str">
        <f t="shared" si="7"/>
        <v>#REF!</v>
      </c>
      <c r="M778" s="49" t="str">
        <f t="shared" si="8"/>
        <v>#REF!</v>
      </c>
      <c r="N778" s="49" t="str">
        <f t="shared" si="9"/>
        <v>#REF!</v>
      </c>
      <c r="O778" s="49" t="str">
        <f t="shared" si="10"/>
        <v>#REF!</v>
      </c>
      <c r="P778" s="51" t="str">
        <f t="shared" si="17"/>
        <v>#REF!</v>
      </c>
      <c r="Q778" s="51" t="str">
        <f t="shared" si="11"/>
        <v>#REF!</v>
      </c>
      <c r="R778" s="51" t="str">
        <f t="shared" si="12"/>
        <v>#REF!</v>
      </c>
      <c r="S778" s="51" t="str">
        <f t="shared" si="13"/>
        <v>#REF!</v>
      </c>
      <c r="T778" s="19"/>
      <c r="U778" s="19"/>
      <c r="V778" s="19"/>
      <c r="W778" s="19"/>
      <c r="X778" s="19"/>
      <c r="Y778" s="19"/>
      <c r="Z778" s="19"/>
    </row>
    <row r="779" ht="15.75" customHeight="1">
      <c r="A779" s="19" t="s">
        <v>270</v>
      </c>
      <c r="B779" s="19" t="s">
        <v>11</v>
      </c>
      <c r="C779" s="19" t="s">
        <v>271</v>
      </c>
      <c r="D779" s="19" t="s">
        <v>17</v>
      </c>
      <c r="E779" s="19" t="s">
        <v>18</v>
      </c>
      <c r="F779" s="20">
        <v>356413.83</v>
      </c>
      <c r="G779" s="20">
        <v>35077.3</v>
      </c>
      <c r="H779" s="46">
        <v>0.0</v>
      </c>
      <c r="I779" s="47" t="str">
        <f t="shared" si="4"/>
        <v>#REF!</v>
      </c>
      <c r="J779" s="47" t="str">
        <f t="shared" si="5"/>
        <v>#REF!</v>
      </c>
      <c r="K779" s="47" t="str">
        <f t="shared" si="6"/>
        <v>#REF!</v>
      </c>
      <c r="L779" s="47" t="str">
        <f t="shared" si="7"/>
        <v>#REF!</v>
      </c>
      <c r="M779" s="49" t="str">
        <f t="shared" si="8"/>
        <v>#REF!</v>
      </c>
      <c r="N779" s="49" t="str">
        <f t="shared" si="9"/>
        <v>#REF!</v>
      </c>
      <c r="O779" s="49" t="str">
        <f t="shared" si="10"/>
        <v>#REF!</v>
      </c>
      <c r="P779" s="51" t="str">
        <f t="shared" si="17"/>
        <v>#REF!</v>
      </c>
      <c r="Q779" s="51" t="str">
        <f t="shared" si="11"/>
        <v>#REF!</v>
      </c>
      <c r="R779" s="51" t="str">
        <f t="shared" si="12"/>
        <v>#REF!</v>
      </c>
      <c r="S779" s="51" t="str">
        <f t="shared" si="13"/>
        <v>#REF!</v>
      </c>
      <c r="T779" s="19"/>
      <c r="U779" s="19"/>
      <c r="V779" s="19"/>
      <c r="W779" s="19"/>
      <c r="X779" s="19"/>
      <c r="Y779" s="19"/>
      <c r="Z779" s="19"/>
    </row>
    <row r="780" ht="15.75" customHeight="1">
      <c r="A780" s="19" t="s">
        <v>270</v>
      </c>
      <c r="B780" s="19" t="s">
        <v>11</v>
      </c>
      <c r="C780" s="19" t="s">
        <v>271</v>
      </c>
      <c r="D780" s="19" t="s">
        <v>19</v>
      </c>
      <c r="E780" s="19" t="s">
        <v>20</v>
      </c>
      <c r="F780" s="20">
        <v>0.0</v>
      </c>
      <c r="G780" s="20">
        <v>0.0</v>
      </c>
      <c r="H780" s="46">
        <v>0.0</v>
      </c>
      <c r="I780" s="47" t="str">
        <f t="shared" si="4"/>
        <v>#REF!</v>
      </c>
      <c r="J780" s="47" t="str">
        <f t="shared" si="5"/>
        <v>#REF!</v>
      </c>
      <c r="K780" s="47" t="str">
        <f t="shared" si="6"/>
        <v>#REF!</v>
      </c>
      <c r="L780" s="47" t="str">
        <f t="shared" si="7"/>
        <v>#REF!</v>
      </c>
      <c r="M780" s="49" t="str">
        <f t="shared" si="8"/>
        <v>#REF!</v>
      </c>
      <c r="N780" s="49" t="str">
        <f t="shared" si="9"/>
        <v>#REF!</v>
      </c>
      <c r="O780" s="49" t="str">
        <f t="shared" si="10"/>
        <v>#REF!</v>
      </c>
      <c r="P780" s="51" t="str">
        <f t="shared" si="17"/>
        <v>#REF!</v>
      </c>
      <c r="Q780" s="51" t="str">
        <f t="shared" si="11"/>
        <v>#REF!</v>
      </c>
      <c r="R780" s="51" t="str">
        <f t="shared" si="12"/>
        <v>#REF!</v>
      </c>
      <c r="S780" s="51" t="str">
        <f t="shared" si="13"/>
        <v>#REF!</v>
      </c>
      <c r="T780" s="19"/>
      <c r="U780" s="19"/>
      <c r="V780" s="19"/>
      <c r="W780" s="19"/>
      <c r="X780" s="19"/>
      <c r="Y780" s="19"/>
      <c r="Z780" s="19"/>
    </row>
    <row r="781" ht="15.75" customHeight="1">
      <c r="A781" s="19" t="s">
        <v>270</v>
      </c>
      <c r="B781" s="19" t="s">
        <v>11</v>
      </c>
      <c r="C781" s="19" t="s">
        <v>271</v>
      </c>
      <c r="D781" s="19" t="s">
        <v>21</v>
      </c>
      <c r="E781" s="19" t="s">
        <v>22</v>
      </c>
      <c r="F781" s="20">
        <v>99806.41</v>
      </c>
      <c r="G781" s="20">
        <v>9822.68</v>
      </c>
      <c r="H781" s="46">
        <v>0.0</v>
      </c>
      <c r="I781" s="47" t="str">
        <f t="shared" si="4"/>
        <v>#REF!</v>
      </c>
      <c r="J781" s="47" t="str">
        <f t="shared" si="5"/>
        <v>#REF!</v>
      </c>
      <c r="K781" s="47" t="str">
        <f t="shared" si="6"/>
        <v>#REF!</v>
      </c>
      <c r="L781" s="47" t="str">
        <f t="shared" si="7"/>
        <v>#REF!</v>
      </c>
      <c r="M781" s="49" t="str">
        <f t="shared" si="8"/>
        <v>#REF!</v>
      </c>
      <c r="N781" s="49" t="str">
        <f t="shared" si="9"/>
        <v>#REF!</v>
      </c>
      <c r="O781" s="49" t="str">
        <f t="shared" si="10"/>
        <v>#REF!</v>
      </c>
      <c r="P781" s="51" t="str">
        <f t="shared" si="17"/>
        <v>#REF!</v>
      </c>
      <c r="Q781" s="51" t="str">
        <f t="shared" si="11"/>
        <v>#REF!</v>
      </c>
      <c r="R781" s="51" t="str">
        <f t="shared" si="12"/>
        <v>#REF!</v>
      </c>
      <c r="S781" s="51" t="str">
        <f t="shared" si="13"/>
        <v>#REF!</v>
      </c>
      <c r="T781" s="19"/>
      <c r="U781" s="19"/>
      <c r="V781" s="19"/>
      <c r="W781" s="19"/>
      <c r="X781" s="19"/>
      <c r="Y781" s="19"/>
      <c r="Z781" s="19"/>
    </row>
    <row r="782" ht="15.75" customHeight="1">
      <c r="A782" s="19" t="s">
        <v>270</v>
      </c>
      <c r="B782" s="19" t="s">
        <v>11</v>
      </c>
      <c r="C782" s="19" t="s">
        <v>271</v>
      </c>
      <c r="D782" s="19" t="s">
        <v>58</v>
      </c>
      <c r="E782" s="19" t="s">
        <v>59</v>
      </c>
      <c r="F782" s="20">
        <v>8586261.2</v>
      </c>
      <c r="G782" s="20">
        <v>845037.04</v>
      </c>
      <c r="H782" s="46">
        <v>0.0</v>
      </c>
      <c r="I782" s="47" t="str">
        <f t="shared" si="4"/>
        <v>#REF!</v>
      </c>
      <c r="J782" s="47" t="str">
        <f t="shared" si="5"/>
        <v>#REF!</v>
      </c>
      <c r="K782" s="47" t="str">
        <f t="shared" si="6"/>
        <v>#REF!</v>
      </c>
      <c r="L782" s="47" t="str">
        <f t="shared" si="7"/>
        <v>#REF!</v>
      </c>
      <c r="M782" s="49" t="str">
        <f t="shared" si="8"/>
        <v>#REF!</v>
      </c>
      <c r="N782" s="49" t="str">
        <f t="shared" si="9"/>
        <v>#REF!</v>
      </c>
      <c r="O782" s="49" t="str">
        <f t="shared" si="10"/>
        <v>#REF!</v>
      </c>
      <c r="P782" s="51" t="str">
        <f t="shared" si="17"/>
        <v>#REF!</v>
      </c>
      <c r="Q782" s="51" t="str">
        <f t="shared" si="11"/>
        <v>#REF!</v>
      </c>
      <c r="R782" s="51" t="str">
        <f t="shared" si="12"/>
        <v>#REF!</v>
      </c>
      <c r="S782" s="51" t="str">
        <f t="shared" si="13"/>
        <v>#REF!</v>
      </c>
      <c r="T782" s="19"/>
      <c r="U782" s="19"/>
      <c r="V782" s="19"/>
      <c r="W782" s="19"/>
      <c r="X782" s="19"/>
      <c r="Y782" s="19"/>
      <c r="Z782" s="19"/>
    </row>
    <row r="783" ht="15.75" customHeight="1">
      <c r="A783" s="19" t="s">
        <v>272</v>
      </c>
      <c r="B783" s="19" t="s">
        <v>11</v>
      </c>
      <c r="C783" s="19" t="s">
        <v>273</v>
      </c>
      <c r="D783" s="19" t="s">
        <v>13</v>
      </c>
      <c r="E783" s="19" t="s">
        <v>14</v>
      </c>
      <c r="F783" s="20">
        <v>1.2265114318E8</v>
      </c>
      <c r="G783" s="20">
        <v>2.18049164E7</v>
      </c>
      <c r="H783" s="46">
        <v>0.0</v>
      </c>
      <c r="I783" s="47" t="str">
        <f t="shared" si="4"/>
        <v>#REF!</v>
      </c>
      <c r="J783" s="47" t="str">
        <f t="shared" si="5"/>
        <v>#REF!</v>
      </c>
      <c r="K783" s="47" t="str">
        <f t="shared" si="6"/>
        <v>#REF!</v>
      </c>
      <c r="L783" s="47" t="str">
        <f t="shared" si="7"/>
        <v>#REF!</v>
      </c>
      <c r="M783" s="49" t="str">
        <f t="shared" si="8"/>
        <v>#REF!</v>
      </c>
      <c r="N783" s="49" t="str">
        <f t="shared" si="9"/>
        <v>#REF!</v>
      </c>
      <c r="O783" s="49" t="str">
        <f t="shared" si="10"/>
        <v>#REF!</v>
      </c>
      <c r="P783" s="51" t="str">
        <f t="shared" si="17"/>
        <v>#REF!</v>
      </c>
      <c r="Q783" s="51" t="str">
        <f t="shared" si="11"/>
        <v>#REF!</v>
      </c>
      <c r="R783" s="51" t="str">
        <f t="shared" si="12"/>
        <v>#REF!</v>
      </c>
      <c r="S783" s="51" t="str">
        <f t="shared" si="13"/>
        <v>#REF!</v>
      </c>
      <c r="T783" s="19"/>
      <c r="U783" s="19"/>
      <c r="V783" s="19"/>
      <c r="W783" s="19"/>
      <c r="X783" s="19"/>
      <c r="Y783" s="19"/>
      <c r="Z783" s="19"/>
    </row>
    <row r="784" ht="15.75" customHeight="1">
      <c r="A784" s="19" t="s">
        <v>272</v>
      </c>
      <c r="B784" s="19" t="s">
        <v>11</v>
      </c>
      <c r="C784" s="19" t="s">
        <v>273</v>
      </c>
      <c r="D784" s="19" t="s">
        <v>15</v>
      </c>
      <c r="E784" s="19" t="s">
        <v>16</v>
      </c>
      <c r="F784" s="20">
        <v>6546542.82</v>
      </c>
      <c r="G784" s="20">
        <v>1163844.18</v>
      </c>
      <c r="H784" s="46">
        <v>0.0</v>
      </c>
      <c r="I784" s="47" t="str">
        <f t="shared" si="4"/>
        <v>#REF!</v>
      </c>
      <c r="J784" s="47" t="str">
        <f t="shared" si="5"/>
        <v>#REF!</v>
      </c>
      <c r="K784" s="47" t="str">
        <f t="shared" si="6"/>
        <v>#REF!</v>
      </c>
      <c r="L784" s="47" t="str">
        <f t="shared" si="7"/>
        <v>#REF!</v>
      </c>
      <c r="M784" s="49" t="str">
        <f t="shared" si="8"/>
        <v>#REF!</v>
      </c>
      <c r="N784" s="49" t="str">
        <f t="shared" si="9"/>
        <v>#REF!</v>
      </c>
      <c r="O784" s="49" t="str">
        <f t="shared" si="10"/>
        <v>#REF!</v>
      </c>
      <c r="P784" s="51" t="str">
        <f t="shared" si="17"/>
        <v>#REF!</v>
      </c>
      <c r="Q784" s="51" t="str">
        <f t="shared" si="11"/>
        <v>#REF!</v>
      </c>
      <c r="R784" s="51" t="str">
        <f t="shared" si="12"/>
        <v>#REF!</v>
      </c>
      <c r="S784" s="51" t="str">
        <f t="shared" si="13"/>
        <v>#REF!</v>
      </c>
      <c r="T784" s="19"/>
      <c r="U784" s="19"/>
      <c r="V784" s="19"/>
      <c r="W784" s="19"/>
      <c r="X784" s="19"/>
      <c r="Y784" s="19"/>
      <c r="Z784" s="19"/>
    </row>
    <row r="785" ht="15.75" customHeight="1">
      <c r="A785" s="19" t="s">
        <v>272</v>
      </c>
      <c r="B785" s="19" t="s">
        <v>11</v>
      </c>
      <c r="C785" s="19" t="s">
        <v>273</v>
      </c>
      <c r="D785" s="19" t="s">
        <v>31</v>
      </c>
      <c r="E785" s="19" t="s">
        <v>32</v>
      </c>
      <c r="F785" s="20">
        <v>72.99</v>
      </c>
      <c r="G785" s="20">
        <v>12.98</v>
      </c>
      <c r="H785" s="46">
        <v>0.0</v>
      </c>
      <c r="I785" s="47" t="str">
        <f t="shared" si="4"/>
        <v>#REF!</v>
      </c>
      <c r="J785" s="47" t="str">
        <f t="shared" si="5"/>
        <v>#REF!</v>
      </c>
      <c r="K785" s="47" t="str">
        <f t="shared" si="6"/>
        <v>#REF!</v>
      </c>
      <c r="L785" s="47" t="str">
        <f t="shared" si="7"/>
        <v>#REF!</v>
      </c>
      <c r="M785" s="49" t="str">
        <f t="shared" si="8"/>
        <v>#REF!</v>
      </c>
      <c r="N785" s="49" t="str">
        <f t="shared" si="9"/>
        <v>#REF!</v>
      </c>
      <c r="O785" s="49" t="str">
        <f t="shared" si="10"/>
        <v>#REF!</v>
      </c>
      <c r="P785" s="51" t="str">
        <f t="shared" si="17"/>
        <v>#REF!</v>
      </c>
      <c r="Q785" s="51" t="str">
        <f t="shared" si="11"/>
        <v>#REF!</v>
      </c>
      <c r="R785" s="51" t="str">
        <f t="shared" si="12"/>
        <v>#REF!</v>
      </c>
      <c r="S785" s="51" t="str">
        <f t="shared" si="13"/>
        <v>#REF!</v>
      </c>
      <c r="T785" s="19"/>
      <c r="U785" s="19"/>
      <c r="V785" s="19"/>
      <c r="W785" s="19"/>
      <c r="X785" s="19"/>
      <c r="Y785" s="19"/>
      <c r="Z785" s="19"/>
    </row>
    <row r="786" ht="15.75" customHeight="1">
      <c r="A786" s="19" t="s">
        <v>272</v>
      </c>
      <c r="B786" s="19" t="s">
        <v>11</v>
      </c>
      <c r="C786" s="19" t="s">
        <v>273</v>
      </c>
      <c r="D786" s="19" t="s">
        <v>33</v>
      </c>
      <c r="E786" s="19" t="s">
        <v>34</v>
      </c>
      <c r="F786" s="20">
        <v>0.0</v>
      </c>
      <c r="G786" s="20">
        <v>0.0</v>
      </c>
      <c r="H786" s="46">
        <v>0.0</v>
      </c>
      <c r="I786" s="47" t="str">
        <f t="shared" si="4"/>
        <v>#REF!</v>
      </c>
      <c r="J786" s="47" t="str">
        <f t="shared" si="5"/>
        <v>#REF!</v>
      </c>
      <c r="K786" s="47" t="str">
        <f t="shared" si="6"/>
        <v>#REF!</v>
      </c>
      <c r="L786" s="47" t="str">
        <f t="shared" si="7"/>
        <v>#REF!</v>
      </c>
      <c r="M786" s="49" t="str">
        <f t="shared" si="8"/>
        <v>#REF!</v>
      </c>
      <c r="N786" s="49" t="str">
        <f t="shared" si="9"/>
        <v>#REF!</v>
      </c>
      <c r="O786" s="49" t="str">
        <f t="shared" si="10"/>
        <v>#REF!</v>
      </c>
      <c r="P786" s="51" t="str">
        <f t="shared" si="17"/>
        <v>#REF!</v>
      </c>
      <c r="Q786" s="51" t="str">
        <f t="shared" si="11"/>
        <v>#REF!</v>
      </c>
      <c r="R786" s="51" t="str">
        <f t="shared" si="12"/>
        <v>#REF!</v>
      </c>
      <c r="S786" s="51" t="str">
        <f t="shared" si="13"/>
        <v>#REF!</v>
      </c>
      <c r="T786" s="19"/>
      <c r="U786" s="19"/>
      <c r="V786" s="19"/>
      <c r="W786" s="19"/>
      <c r="X786" s="19"/>
      <c r="Y786" s="19"/>
      <c r="Z786" s="19"/>
    </row>
    <row r="787" ht="15.75" customHeight="1">
      <c r="A787" s="19" t="s">
        <v>272</v>
      </c>
      <c r="B787" s="19" t="s">
        <v>11</v>
      </c>
      <c r="C787" s="19" t="s">
        <v>273</v>
      </c>
      <c r="D787" s="19" t="s">
        <v>64</v>
      </c>
      <c r="E787" s="19" t="s">
        <v>65</v>
      </c>
      <c r="F787" s="20">
        <v>1182948.99</v>
      </c>
      <c r="G787" s="20">
        <v>210304.63</v>
      </c>
      <c r="H787" s="46">
        <v>0.0</v>
      </c>
      <c r="I787" s="47" t="str">
        <f t="shared" si="4"/>
        <v>#REF!</v>
      </c>
      <c r="J787" s="47" t="str">
        <f t="shared" si="5"/>
        <v>#REF!</v>
      </c>
      <c r="K787" s="47" t="str">
        <f t="shared" si="6"/>
        <v>#REF!</v>
      </c>
      <c r="L787" s="47" t="str">
        <f t="shared" si="7"/>
        <v>#REF!</v>
      </c>
      <c r="M787" s="49" t="str">
        <f t="shared" si="8"/>
        <v>#REF!</v>
      </c>
      <c r="N787" s="49" t="str">
        <f t="shared" si="9"/>
        <v>#REF!</v>
      </c>
      <c r="O787" s="49" t="str">
        <f t="shared" si="10"/>
        <v>#REF!</v>
      </c>
      <c r="P787" s="51" t="str">
        <f t="shared" si="17"/>
        <v>#REF!</v>
      </c>
      <c r="Q787" s="51" t="str">
        <f t="shared" si="11"/>
        <v>#REF!</v>
      </c>
      <c r="R787" s="51" t="str">
        <f t="shared" si="12"/>
        <v>#REF!</v>
      </c>
      <c r="S787" s="51" t="str">
        <f t="shared" si="13"/>
        <v>#REF!</v>
      </c>
      <c r="T787" s="19"/>
      <c r="U787" s="19"/>
      <c r="V787" s="19"/>
      <c r="W787" s="19"/>
      <c r="X787" s="19"/>
      <c r="Y787" s="19"/>
      <c r="Z787" s="19"/>
    </row>
    <row r="788" ht="15.75" customHeight="1">
      <c r="A788" s="19" t="s">
        <v>272</v>
      </c>
      <c r="B788" s="19" t="s">
        <v>11</v>
      </c>
      <c r="C788" s="19" t="s">
        <v>273</v>
      </c>
      <c r="D788" s="19" t="s">
        <v>17</v>
      </c>
      <c r="E788" s="19" t="s">
        <v>18</v>
      </c>
      <c r="F788" s="20">
        <v>1844866.48</v>
      </c>
      <c r="G788" s="20">
        <v>327980.31</v>
      </c>
      <c r="H788" s="46">
        <v>0.0</v>
      </c>
      <c r="I788" s="47" t="str">
        <f t="shared" si="4"/>
        <v>#REF!</v>
      </c>
      <c r="J788" s="47" t="str">
        <f t="shared" si="5"/>
        <v>#REF!</v>
      </c>
      <c r="K788" s="47" t="str">
        <f t="shared" si="6"/>
        <v>#REF!</v>
      </c>
      <c r="L788" s="47" t="str">
        <f t="shared" si="7"/>
        <v>#REF!</v>
      </c>
      <c r="M788" s="49" t="str">
        <f t="shared" si="8"/>
        <v>#REF!</v>
      </c>
      <c r="N788" s="49" t="str">
        <f t="shared" si="9"/>
        <v>#REF!</v>
      </c>
      <c r="O788" s="49" t="str">
        <f t="shared" si="10"/>
        <v>#REF!</v>
      </c>
      <c r="P788" s="51" t="str">
        <f t="shared" si="17"/>
        <v>#REF!</v>
      </c>
      <c r="Q788" s="51" t="str">
        <f t="shared" si="11"/>
        <v>#REF!</v>
      </c>
      <c r="R788" s="51" t="str">
        <f t="shared" si="12"/>
        <v>#REF!</v>
      </c>
      <c r="S788" s="51" t="str">
        <f t="shared" si="13"/>
        <v>#REF!</v>
      </c>
      <c r="T788" s="19"/>
      <c r="U788" s="19"/>
      <c r="V788" s="19"/>
      <c r="W788" s="19"/>
      <c r="X788" s="19"/>
      <c r="Y788" s="19"/>
      <c r="Z788" s="19"/>
    </row>
    <row r="789" ht="15.75" customHeight="1">
      <c r="A789" s="19" t="s">
        <v>272</v>
      </c>
      <c r="B789" s="19" t="s">
        <v>11</v>
      </c>
      <c r="C789" s="19" t="s">
        <v>273</v>
      </c>
      <c r="D789" s="19" t="s">
        <v>19</v>
      </c>
      <c r="E789" s="19" t="s">
        <v>20</v>
      </c>
      <c r="F789" s="20">
        <v>178098.73</v>
      </c>
      <c r="G789" s="20">
        <v>31662.39</v>
      </c>
      <c r="H789" s="46">
        <v>0.0</v>
      </c>
      <c r="I789" s="47" t="str">
        <f t="shared" si="4"/>
        <v>#REF!</v>
      </c>
      <c r="J789" s="47" t="str">
        <f t="shared" si="5"/>
        <v>#REF!</v>
      </c>
      <c r="K789" s="47" t="str">
        <f t="shared" si="6"/>
        <v>#REF!</v>
      </c>
      <c r="L789" s="47" t="str">
        <f t="shared" si="7"/>
        <v>#REF!</v>
      </c>
      <c r="M789" s="49" t="str">
        <f t="shared" si="8"/>
        <v>#REF!</v>
      </c>
      <c r="N789" s="49" t="str">
        <f t="shared" si="9"/>
        <v>#REF!</v>
      </c>
      <c r="O789" s="49" t="str">
        <f t="shared" si="10"/>
        <v>#REF!</v>
      </c>
      <c r="P789" s="51" t="str">
        <f t="shared" si="17"/>
        <v>#REF!</v>
      </c>
      <c r="Q789" s="51" t="str">
        <f t="shared" si="11"/>
        <v>#REF!</v>
      </c>
      <c r="R789" s="51" t="str">
        <f t="shared" si="12"/>
        <v>#REF!</v>
      </c>
      <c r="S789" s="51" t="str">
        <f t="shared" si="13"/>
        <v>#REF!</v>
      </c>
      <c r="T789" s="19"/>
      <c r="U789" s="19"/>
      <c r="V789" s="19"/>
      <c r="W789" s="19"/>
      <c r="X789" s="19"/>
      <c r="Y789" s="19"/>
      <c r="Z789" s="19"/>
    </row>
    <row r="790" ht="15.75" customHeight="1">
      <c r="A790" s="19" t="s">
        <v>272</v>
      </c>
      <c r="B790" s="19" t="s">
        <v>11</v>
      </c>
      <c r="C790" s="19" t="s">
        <v>273</v>
      </c>
      <c r="D790" s="19" t="s">
        <v>184</v>
      </c>
      <c r="E790" s="19" t="s">
        <v>185</v>
      </c>
      <c r="F790" s="20">
        <v>3935.06</v>
      </c>
      <c r="G790" s="20">
        <v>699.58</v>
      </c>
      <c r="H790" s="46">
        <v>0.0</v>
      </c>
      <c r="I790" s="47" t="str">
        <f t="shared" si="4"/>
        <v>#REF!</v>
      </c>
      <c r="J790" s="47" t="str">
        <f t="shared" si="5"/>
        <v>#REF!</v>
      </c>
      <c r="K790" s="47" t="str">
        <f t="shared" si="6"/>
        <v>#REF!</v>
      </c>
      <c r="L790" s="47" t="str">
        <f t="shared" si="7"/>
        <v>#REF!</v>
      </c>
      <c r="M790" s="49" t="str">
        <f t="shared" si="8"/>
        <v>#REF!</v>
      </c>
      <c r="N790" s="49" t="str">
        <f t="shared" si="9"/>
        <v>#REF!</v>
      </c>
      <c r="O790" s="49" t="str">
        <f t="shared" si="10"/>
        <v>#REF!</v>
      </c>
      <c r="P790" s="51" t="str">
        <f t="shared" si="17"/>
        <v>#REF!</v>
      </c>
      <c r="Q790" s="51" t="str">
        <f t="shared" si="11"/>
        <v>#REF!</v>
      </c>
      <c r="R790" s="51" t="str">
        <f t="shared" si="12"/>
        <v>#REF!</v>
      </c>
      <c r="S790" s="51" t="str">
        <f t="shared" si="13"/>
        <v>#REF!</v>
      </c>
      <c r="T790" s="19"/>
      <c r="U790" s="19"/>
      <c r="V790" s="19"/>
      <c r="W790" s="19"/>
      <c r="X790" s="19"/>
      <c r="Y790" s="19"/>
      <c r="Z790" s="19"/>
    </row>
    <row r="791" ht="15.75" customHeight="1">
      <c r="A791" s="19" t="s">
        <v>272</v>
      </c>
      <c r="B791" s="19" t="s">
        <v>11</v>
      </c>
      <c r="C791" s="19" t="s">
        <v>273</v>
      </c>
      <c r="D791" s="19" t="s">
        <v>21</v>
      </c>
      <c r="E791" s="19" t="s">
        <v>22</v>
      </c>
      <c r="F791" s="20">
        <v>163272.56</v>
      </c>
      <c r="G791" s="20">
        <v>29026.59</v>
      </c>
      <c r="H791" s="46">
        <v>0.0</v>
      </c>
      <c r="I791" s="47" t="str">
        <f t="shared" si="4"/>
        <v>#REF!</v>
      </c>
      <c r="J791" s="47" t="str">
        <f t="shared" si="5"/>
        <v>#REF!</v>
      </c>
      <c r="K791" s="47" t="str">
        <f t="shared" si="6"/>
        <v>#REF!</v>
      </c>
      <c r="L791" s="47" t="str">
        <f t="shared" si="7"/>
        <v>#REF!</v>
      </c>
      <c r="M791" s="49" t="str">
        <f t="shared" si="8"/>
        <v>#REF!</v>
      </c>
      <c r="N791" s="49" t="str">
        <f t="shared" si="9"/>
        <v>#REF!</v>
      </c>
      <c r="O791" s="49" t="str">
        <f t="shared" si="10"/>
        <v>#REF!</v>
      </c>
      <c r="P791" s="51" t="str">
        <f t="shared" si="17"/>
        <v>#REF!</v>
      </c>
      <c r="Q791" s="51" t="str">
        <f t="shared" si="11"/>
        <v>#REF!</v>
      </c>
      <c r="R791" s="51" t="str">
        <f t="shared" si="12"/>
        <v>#REF!</v>
      </c>
      <c r="S791" s="51" t="str">
        <f t="shared" si="13"/>
        <v>#REF!</v>
      </c>
      <c r="T791" s="19"/>
      <c r="U791" s="19"/>
      <c r="V791" s="19"/>
      <c r="W791" s="19"/>
      <c r="X791" s="19"/>
      <c r="Y791" s="19"/>
      <c r="Z791" s="19"/>
    </row>
    <row r="792" ht="15.75" customHeight="1">
      <c r="A792" s="19" t="s">
        <v>272</v>
      </c>
      <c r="B792" s="19" t="s">
        <v>11</v>
      </c>
      <c r="C792" s="19" t="s">
        <v>273</v>
      </c>
      <c r="D792" s="19" t="s">
        <v>23</v>
      </c>
      <c r="E792" s="19" t="s">
        <v>24</v>
      </c>
      <c r="F792" s="20">
        <v>3.717970019E7</v>
      </c>
      <c r="G792" s="20">
        <v>6609805.94</v>
      </c>
      <c r="H792" s="46">
        <v>0.0</v>
      </c>
      <c r="I792" s="47" t="str">
        <f t="shared" si="4"/>
        <v>#REF!</v>
      </c>
      <c r="J792" s="47" t="str">
        <f t="shared" si="5"/>
        <v>#REF!</v>
      </c>
      <c r="K792" s="47" t="str">
        <f t="shared" si="6"/>
        <v>#REF!</v>
      </c>
      <c r="L792" s="47" t="str">
        <f t="shared" si="7"/>
        <v>#REF!</v>
      </c>
      <c r="M792" s="49" t="str">
        <f t="shared" si="8"/>
        <v>#REF!</v>
      </c>
      <c r="N792" s="49" t="str">
        <f t="shared" si="9"/>
        <v>#REF!</v>
      </c>
      <c r="O792" s="49" t="str">
        <f t="shared" si="10"/>
        <v>#REF!</v>
      </c>
      <c r="P792" s="51" t="str">
        <f t="shared" si="17"/>
        <v>#REF!</v>
      </c>
      <c r="Q792" s="51" t="str">
        <f t="shared" si="11"/>
        <v>#REF!</v>
      </c>
      <c r="R792" s="51" t="str">
        <f t="shared" si="12"/>
        <v>#REF!</v>
      </c>
      <c r="S792" s="51" t="str">
        <f t="shared" si="13"/>
        <v>#REF!</v>
      </c>
      <c r="T792" s="19"/>
      <c r="U792" s="19"/>
      <c r="V792" s="19"/>
      <c r="W792" s="19"/>
      <c r="X792" s="19"/>
      <c r="Y792" s="19"/>
      <c r="Z792" s="19"/>
    </row>
    <row r="793" ht="15.75" customHeight="1">
      <c r="A793" s="19" t="s">
        <v>274</v>
      </c>
      <c r="B793" s="19" t="s">
        <v>11</v>
      </c>
      <c r="C793" s="19" t="s">
        <v>275</v>
      </c>
      <c r="D793" s="19" t="s">
        <v>13</v>
      </c>
      <c r="E793" s="19" t="s">
        <v>14</v>
      </c>
      <c r="F793" s="20">
        <v>6.74179325E7</v>
      </c>
      <c r="G793" s="20">
        <v>3763490.11</v>
      </c>
      <c r="H793" s="46">
        <v>0.0</v>
      </c>
      <c r="I793" s="47" t="str">
        <f t="shared" si="4"/>
        <v>#REF!</v>
      </c>
      <c r="J793" s="47" t="str">
        <f t="shared" si="5"/>
        <v>#REF!</v>
      </c>
      <c r="K793" s="47" t="str">
        <f t="shared" si="6"/>
        <v>#REF!</v>
      </c>
      <c r="L793" s="47" t="str">
        <f t="shared" si="7"/>
        <v>#REF!</v>
      </c>
      <c r="M793" s="49" t="str">
        <f t="shared" si="8"/>
        <v>#REF!</v>
      </c>
      <c r="N793" s="49" t="str">
        <f t="shared" si="9"/>
        <v>#REF!</v>
      </c>
      <c r="O793" s="49" t="str">
        <f t="shared" si="10"/>
        <v>#REF!</v>
      </c>
      <c r="P793" s="51" t="str">
        <f t="shared" si="17"/>
        <v>#REF!</v>
      </c>
      <c r="Q793" s="51" t="str">
        <f t="shared" si="11"/>
        <v>#REF!</v>
      </c>
      <c r="R793" s="51" t="str">
        <f t="shared" si="12"/>
        <v>#REF!</v>
      </c>
      <c r="S793" s="51" t="str">
        <f t="shared" si="13"/>
        <v>#REF!</v>
      </c>
      <c r="T793" s="19"/>
      <c r="U793" s="19"/>
      <c r="V793" s="19"/>
      <c r="W793" s="19"/>
      <c r="X793" s="19"/>
      <c r="Y793" s="19"/>
      <c r="Z793" s="19"/>
    </row>
    <row r="794" ht="15.75" customHeight="1">
      <c r="A794" s="19" t="s">
        <v>274</v>
      </c>
      <c r="B794" s="19" t="s">
        <v>11</v>
      </c>
      <c r="C794" s="19" t="s">
        <v>275</v>
      </c>
      <c r="D794" s="19" t="s">
        <v>15</v>
      </c>
      <c r="E794" s="19" t="s">
        <v>16</v>
      </c>
      <c r="F794" s="20">
        <v>3.010764914E7</v>
      </c>
      <c r="G794" s="20">
        <v>1680707.73</v>
      </c>
      <c r="H794" s="46">
        <v>0.0</v>
      </c>
      <c r="I794" s="47" t="str">
        <f t="shared" si="4"/>
        <v>#REF!</v>
      </c>
      <c r="J794" s="47" t="str">
        <f t="shared" si="5"/>
        <v>#REF!</v>
      </c>
      <c r="K794" s="47" t="str">
        <f t="shared" si="6"/>
        <v>#REF!</v>
      </c>
      <c r="L794" s="47" t="str">
        <f t="shared" si="7"/>
        <v>#REF!</v>
      </c>
      <c r="M794" s="49" t="str">
        <f t="shared" si="8"/>
        <v>#REF!</v>
      </c>
      <c r="N794" s="49" t="str">
        <f t="shared" si="9"/>
        <v>#REF!</v>
      </c>
      <c r="O794" s="49" t="str">
        <f t="shared" si="10"/>
        <v>#REF!</v>
      </c>
      <c r="P794" s="51" t="str">
        <f t="shared" si="17"/>
        <v>#REF!</v>
      </c>
      <c r="Q794" s="51" t="str">
        <f t="shared" si="11"/>
        <v>#REF!</v>
      </c>
      <c r="R794" s="51" t="str">
        <f t="shared" si="12"/>
        <v>#REF!</v>
      </c>
      <c r="S794" s="51" t="str">
        <f t="shared" si="13"/>
        <v>#REF!</v>
      </c>
      <c r="T794" s="19"/>
      <c r="U794" s="19"/>
      <c r="V794" s="19"/>
      <c r="W794" s="19"/>
      <c r="X794" s="19"/>
      <c r="Y794" s="19"/>
      <c r="Z794" s="19"/>
    </row>
    <row r="795" ht="15.75" customHeight="1">
      <c r="A795" s="19" t="s">
        <v>274</v>
      </c>
      <c r="B795" s="19" t="s">
        <v>11</v>
      </c>
      <c r="C795" s="19" t="s">
        <v>275</v>
      </c>
      <c r="D795" s="19" t="s">
        <v>33</v>
      </c>
      <c r="E795" s="19" t="s">
        <v>34</v>
      </c>
      <c r="F795" s="20">
        <v>0.0</v>
      </c>
      <c r="G795" s="20">
        <v>0.0</v>
      </c>
      <c r="H795" s="46">
        <v>0.0</v>
      </c>
      <c r="I795" s="47" t="str">
        <f t="shared" si="4"/>
        <v>#REF!</v>
      </c>
      <c r="J795" s="47" t="str">
        <f t="shared" si="5"/>
        <v>#REF!</v>
      </c>
      <c r="K795" s="47" t="str">
        <f t="shared" si="6"/>
        <v>#REF!</v>
      </c>
      <c r="L795" s="47" t="str">
        <f t="shared" si="7"/>
        <v>#REF!</v>
      </c>
      <c r="M795" s="49" t="str">
        <f t="shared" si="8"/>
        <v>#REF!</v>
      </c>
      <c r="N795" s="49" t="str">
        <f t="shared" si="9"/>
        <v>#REF!</v>
      </c>
      <c r="O795" s="49" t="str">
        <f t="shared" si="10"/>
        <v>#REF!</v>
      </c>
      <c r="P795" s="51" t="str">
        <f t="shared" si="17"/>
        <v>#REF!</v>
      </c>
      <c r="Q795" s="51" t="str">
        <f t="shared" si="11"/>
        <v>#REF!</v>
      </c>
      <c r="R795" s="51" t="str">
        <f t="shared" si="12"/>
        <v>#REF!</v>
      </c>
      <c r="S795" s="51" t="str">
        <f t="shared" si="13"/>
        <v>#REF!</v>
      </c>
      <c r="T795" s="19"/>
      <c r="U795" s="19"/>
      <c r="V795" s="19"/>
      <c r="W795" s="19"/>
      <c r="X795" s="19"/>
      <c r="Y795" s="19"/>
      <c r="Z795" s="19"/>
    </row>
    <row r="796" ht="15.75" customHeight="1">
      <c r="A796" s="19" t="s">
        <v>274</v>
      </c>
      <c r="B796" s="19" t="s">
        <v>11</v>
      </c>
      <c r="C796" s="19" t="s">
        <v>275</v>
      </c>
      <c r="D796" s="19" t="s">
        <v>17</v>
      </c>
      <c r="E796" s="19" t="s">
        <v>18</v>
      </c>
      <c r="F796" s="20">
        <v>882597.12</v>
      </c>
      <c r="G796" s="20">
        <v>49269.47</v>
      </c>
      <c r="H796" s="46">
        <v>0.0</v>
      </c>
      <c r="I796" s="47" t="str">
        <f t="shared" si="4"/>
        <v>#REF!</v>
      </c>
      <c r="J796" s="47" t="str">
        <f t="shared" si="5"/>
        <v>#REF!</v>
      </c>
      <c r="K796" s="47" t="str">
        <f t="shared" si="6"/>
        <v>#REF!</v>
      </c>
      <c r="L796" s="47" t="str">
        <f t="shared" si="7"/>
        <v>#REF!</v>
      </c>
      <c r="M796" s="49" t="str">
        <f t="shared" si="8"/>
        <v>#REF!</v>
      </c>
      <c r="N796" s="49" t="str">
        <f t="shared" si="9"/>
        <v>#REF!</v>
      </c>
      <c r="O796" s="49" t="str">
        <f t="shared" si="10"/>
        <v>#REF!</v>
      </c>
      <c r="P796" s="51" t="str">
        <f t="shared" si="17"/>
        <v>#REF!</v>
      </c>
      <c r="Q796" s="51" t="str">
        <f t="shared" si="11"/>
        <v>#REF!</v>
      </c>
      <c r="R796" s="51" t="str">
        <f t="shared" si="12"/>
        <v>#REF!</v>
      </c>
      <c r="S796" s="51" t="str">
        <f t="shared" si="13"/>
        <v>#REF!</v>
      </c>
      <c r="T796" s="19"/>
      <c r="U796" s="19"/>
      <c r="V796" s="19"/>
      <c r="W796" s="19"/>
      <c r="X796" s="19"/>
      <c r="Y796" s="19"/>
      <c r="Z796" s="19"/>
    </row>
    <row r="797" ht="15.75" customHeight="1">
      <c r="A797" s="19" t="s">
        <v>274</v>
      </c>
      <c r="B797" s="19" t="s">
        <v>11</v>
      </c>
      <c r="C797" s="19" t="s">
        <v>275</v>
      </c>
      <c r="D797" s="19" t="s">
        <v>19</v>
      </c>
      <c r="E797" s="19" t="s">
        <v>20</v>
      </c>
      <c r="F797" s="20">
        <v>0.0</v>
      </c>
      <c r="G797" s="20">
        <v>0.0</v>
      </c>
      <c r="H797" s="46">
        <v>0.0</v>
      </c>
      <c r="I797" s="47" t="str">
        <f t="shared" si="4"/>
        <v>#REF!</v>
      </c>
      <c r="J797" s="47" t="str">
        <f t="shared" si="5"/>
        <v>#REF!</v>
      </c>
      <c r="K797" s="47" t="str">
        <f t="shared" si="6"/>
        <v>#REF!</v>
      </c>
      <c r="L797" s="47" t="str">
        <f t="shared" si="7"/>
        <v>#REF!</v>
      </c>
      <c r="M797" s="49" t="str">
        <f t="shared" si="8"/>
        <v>#REF!</v>
      </c>
      <c r="N797" s="49" t="str">
        <f t="shared" si="9"/>
        <v>#REF!</v>
      </c>
      <c r="O797" s="49" t="str">
        <f t="shared" si="10"/>
        <v>#REF!</v>
      </c>
      <c r="P797" s="51" t="str">
        <f t="shared" si="17"/>
        <v>#REF!</v>
      </c>
      <c r="Q797" s="51" t="str">
        <f t="shared" si="11"/>
        <v>#REF!</v>
      </c>
      <c r="R797" s="51" t="str">
        <f t="shared" si="12"/>
        <v>#REF!</v>
      </c>
      <c r="S797" s="51" t="str">
        <f t="shared" si="13"/>
        <v>#REF!</v>
      </c>
      <c r="T797" s="19"/>
      <c r="U797" s="19"/>
      <c r="V797" s="19"/>
      <c r="W797" s="19"/>
      <c r="X797" s="19"/>
      <c r="Y797" s="19"/>
      <c r="Z797" s="19"/>
    </row>
    <row r="798" ht="15.75" customHeight="1">
      <c r="A798" s="19" t="s">
        <v>274</v>
      </c>
      <c r="B798" s="19" t="s">
        <v>11</v>
      </c>
      <c r="C798" s="19" t="s">
        <v>275</v>
      </c>
      <c r="D798" s="19" t="s">
        <v>21</v>
      </c>
      <c r="E798" s="19" t="s">
        <v>22</v>
      </c>
      <c r="F798" s="20">
        <v>680094.68</v>
      </c>
      <c r="G798" s="20">
        <v>37965.12</v>
      </c>
      <c r="H798" s="46">
        <v>0.0</v>
      </c>
      <c r="I798" s="47" t="str">
        <f t="shared" si="4"/>
        <v>#REF!</v>
      </c>
      <c r="J798" s="47" t="str">
        <f t="shared" si="5"/>
        <v>#REF!</v>
      </c>
      <c r="K798" s="47" t="str">
        <f t="shared" si="6"/>
        <v>#REF!</v>
      </c>
      <c r="L798" s="47" t="str">
        <f t="shared" si="7"/>
        <v>#REF!</v>
      </c>
      <c r="M798" s="49" t="str">
        <f t="shared" si="8"/>
        <v>#REF!</v>
      </c>
      <c r="N798" s="49" t="str">
        <f t="shared" si="9"/>
        <v>#REF!</v>
      </c>
      <c r="O798" s="49" t="str">
        <f t="shared" si="10"/>
        <v>#REF!</v>
      </c>
      <c r="P798" s="51" t="str">
        <f t="shared" si="17"/>
        <v>#REF!</v>
      </c>
      <c r="Q798" s="51" t="str">
        <f t="shared" si="11"/>
        <v>#REF!</v>
      </c>
      <c r="R798" s="51" t="str">
        <f t="shared" si="12"/>
        <v>#REF!</v>
      </c>
      <c r="S798" s="51" t="str">
        <f t="shared" si="13"/>
        <v>#REF!</v>
      </c>
      <c r="T798" s="19"/>
      <c r="U798" s="19"/>
      <c r="V798" s="19"/>
      <c r="W798" s="19"/>
      <c r="X798" s="19"/>
      <c r="Y798" s="19"/>
      <c r="Z798" s="19"/>
    </row>
    <row r="799" ht="15.75" customHeight="1">
      <c r="A799" s="19" t="s">
        <v>274</v>
      </c>
      <c r="B799" s="19" t="s">
        <v>11</v>
      </c>
      <c r="C799" s="19" t="s">
        <v>275</v>
      </c>
      <c r="D799" s="19" t="s">
        <v>23</v>
      </c>
      <c r="E799" s="19" t="s">
        <v>24</v>
      </c>
      <c r="F799" s="20">
        <v>4.273128656E7</v>
      </c>
      <c r="G799" s="20">
        <v>2385400.57</v>
      </c>
      <c r="H799" s="46">
        <v>0.0</v>
      </c>
      <c r="I799" s="47" t="str">
        <f t="shared" si="4"/>
        <v>#REF!</v>
      </c>
      <c r="J799" s="47" t="str">
        <f t="shared" si="5"/>
        <v>#REF!</v>
      </c>
      <c r="K799" s="47" t="str">
        <f t="shared" si="6"/>
        <v>#REF!</v>
      </c>
      <c r="L799" s="47" t="str">
        <f t="shared" si="7"/>
        <v>#REF!</v>
      </c>
      <c r="M799" s="49" t="str">
        <f t="shared" si="8"/>
        <v>#REF!</v>
      </c>
      <c r="N799" s="49" t="str">
        <f t="shared" si="9"/>
        <v>#REF!</v>
      </c>
      <c r="O799" s="49" t="str">
        <f t="shared" si="10"/>
        <v>#REF!</v>
      </c>
      <c r="P799" s="51" t="str">
        <f t="shared" si="17"/>
        <v>#REF!</v>
      </c>
      <c r="Q799" s="51" t="str">
        <f t="shared" si="11"/>
        <v>#REF!</v>
      </c>
      <c r="R799" s="51" t="str">
        <f t="shared" si="12"/>
        <v>#REF!</v>
      </c>
      <c r="S799" s="51" t="str">
        <f t="shared" si="13"/>
        <v>#REF!</v>
      </c>
      <c r="T799" s="19"/>
      <c r="U799" s="19"/>
      <c r="V799" s="19"/>
      <c r="W799" s="19"/>
      <c r="X799" s="19"/>
      <c r="Y799" s="19"/>
      <c r="Z799" s="19"/>
    </row>
    <row r="800" ht="15.75" customHeight="1">
      <c r="A800" s="19" t="s">
        <v>276</v>
      </c>
      <c r="B800" s="19" t="s">
        <v>11</v>
      </c>
      <c r="C800" s="19" t="s">
        <v>277</v>
      </c>
      <c r="D800" s="19" t="s">
        <v>13</v>
      </c>
      <c r="E800" s="19" t="s">
        <v>14</v>
      </c>
      <c r="F800" s="20">
        <v>1.44716684E7</v>
      </c>
      <c r="G800" s="20">
        <v>1356582.2</v>
      </c>
      <c r="H800" s="46">
        <v>0.0</v>
      </c>
      <c r="I800" s="47" t="str">
        <f t="shared" si="4"/>
        <v>#REF!</v>
      </c>
      <c r="J800" s="47" t="str">
        <f t="shared" si="5"/>
        <v>#REF!</v>
      </c>
      <c r="K800" s="47" t="str">
        <f t="shared" si="6"/>
        <v>#REF!</v>
      </c>
      <c r="L800" s="47" t="str">
        <f t="shared" si="7"/>
        <v>#REF!</v>
      </c>
      <c r="M800" s="49" t="str">
        <f t="shared" si="8"/>
        <v>#REF!</v>
      </c>
      <c r="N800" s="49" t="str">
        <f t="shared" si="9"/>
        <v>#REF!</v>
      </c>
      <c r="O800" s="49" t="str">
        <f t="shared" si="10"/>
        <v>#REF!</v>
      </c>
      <c r="P800" s="51" t="str">
        <f t="shared" si="17"/>
        <v>#REF!</v>
      </c>
      <c r="Q800" s="51" t="str">
        <f t="shared" si="11"/>
        <v>#REF!</v>
      </c>
      <c r="R800" s="51" t="str">
        <f t="shared" si="12"/>
        <v>#REF!</v>
      </c>
      <c r="S800" s="51" t="str">
        <f t="shared" si="13"/>
        <v>#REF!</v>
      </c>
      <c r="T800" s="19"/>
      <c r="U800" s="19"/>
      <c r="V800" s="19"/>
      <c r="W800" s="19"/>
      <c r="X800" s="19"/>
      <c r="Y800" s="19"/>
      <c r="Z800" s="19"/>
    </row>
    <row r="801" ht="15.75" customHeight="1">
      <c r="A801" s="19" t="s">
        <v>276</v>
      </c>
      <c r="B801" s="19" t="s">
        <v>11</v>
      </c>
      <c r="C801" s="19" t="s">
        <v>277</v>
      </c>
      <c r="D801" s="19" t="s">
        <v>15</v>
      </c>
      <c r="E801" s="19" t="s">
        <v>16</v>
      </c>
      <c r="F801" s="20">
        <v>1.347268995E7</v>
      </c>
      <c r="G801" s="20">
        <v>1262937.41</v>
      </c>
      <c r="H801" s="46">
        <v>0.0</v>
      </c>
      <c r="I801" s="47" t="str">
        <f t="shared" si="4"/>
        <v>#REF!</v>
      </c>
      <c r="J801" s="47" t="str">
        <f t="shared" si="5"/>
        <v>#REF!</v>
      </c>
      <c r="K801" s="47" t="str">
        <f t="shared" si="6"/>
        <v>#REF!</v>
      </c>
      <c r="L801" s="47" t="str">
        <f t="shared" si="7"/>
        <v>#REF!</v>
      </c>
      <c r="M801" s="49" t="str">
        <f t="shared" si="8"/>
        <v>#REF!</v>
      </c>
      <c r="N801" s="49" t="str">
        <f t="shared" si="9"/>
        <v>#REF!</v>
      </c>
      <c r="O801" s="49" t="str">
        <f t="shared" si="10"/>
        <v>#REF!</v>
      </c>
      <c r="P801" s="51" t="str">
        <f t="shared" si="17"/>
        <v>#REF!</v>
      </c>
      <c r="Q801" s="51" t="str">
        <f t="shared" si="11"/>
        <v>#REF!</v>
      </c>
      <c r="R801" s="51" t="str">
        <f t="shared" si="12"/>
        <v>#REF!</v>
      </c>
      <c r="S801" s="51" t="str">
        <f t="shared" si="13"/>
        <v>#REF!</v>
      </c>
      <c r="T801" s="19"/>
      <c r="U801" s="19"/>
      <c r="V801" s="19"/>
      <c r="W801" s="19"/>
      <c r="X801" s="19"/>
      <c r="Y801" s="19"/>
      <c r="Z801" s="19"/>
    </row>
    <row r="802" ht="15.75" customHeight="1">
      <c r="A802" s="19" t="s">
        <v>276</v>
      </c>
      <c r="B802" s="19" t="s">
        <v>11</v>
      </c>
      <c r="C802" s="19" t="s">
        <v>277</v>
      </c>
      <c r="D802" s="19" t="s">
        <v>17</v>
      </c>
      <c r="E802" s="19" t="s">
        <v>18</v>
      </c>
      <c r="F802" s="20">
        <v>98277.97</v>
      </c>
      <c r="G802" s="20">
        <v>9212.63</v>
      </c>
      <c r="H802" s="46">
        <v>0.0</v>
      </c>
      <c r="I802" s="47" t="str">
        <f t="shared" si="4"/>
        <v>#REF!</v>
      </c>
      <c r="J802" s="47" t="str">
        <f t="shared" si="5"/>
        <v>#REF!</v>
      </c>
      <c r="K802" s="47" t="str">
        <f t="shared" si="6"/>
        <v>#REF!</v>
      </c>
      <c r="L802" s="47" t="str">
        <f t="shared" si="7"/>
        <v>#REF!</v>
      </c>
      <c r="M802" s="49" t="str">
        <f t="shared" si="8"/>
        <v>#REF!</v>
      </c>
      <c r="N802" s="49" t="str">
        <f t="shared" si="9"/>
        <v>#REF!</v>
      </c>
      <c r="O802" s="49" t="str">
        <f t="shared" si="10"/>
        <v>#REF!</v>
      </c>
      <c r="P802" s="51" t="str">
        <f t="shared" si="17"/>
        <v>#REF!</v>
      </c>
      <c r="Q802" s="51" t="str">
        <f t="shared" si="11"/>
        <v>#REF!</v>
      </c>
      <c r="R802" s="51" t="str">
        <f t="shared" si="12"/>
        <v>#REF!</v>
      </c>
      <c r="S802" s="51" t="str">
        <f t="shared" si="13"/>
        <v>#REF!</v>
      </c>
      <c r="T802" s="19"/>
      <c r="U802" s="19"/>
      <c r="V802" s="19"/>
      <c r="W802" s="19"/>
      <c r="X802" s="19"/>
      <c r="Y802" s="19"/>
      <c r="Z802" s="19"/>
    </row>
    <row r="803" ht="15.75" customHeight="1">
      <c r="A803" s="19" t="s">
        <v>276</v>
      </c>
      <c r="B803" s="19" t="s">
        <v>11</v>
      </c>
      <c r="C803" s="19" t="s">
        <v>277</v>
      </c>
      <c r="D803" s="19" t="s">
        <v>19</v>
      </c>
      <c r="E803" s="19" t="s">
        <v>20</v>
      </c>
      <c r="F803" s="20">
        <v>0.0</v>
      </c>
      <c r="G803" s="20">
        <v>0.0</v>
      </c>
      <c r="H803" s="46">
        <v>0.0</v>
      </c>
      <c r="I803" s="47" t="str">
        <f t="shared" si="4"/>
        <v>#REF!</v>
      </c>
      <c r="J803" s="47" t="str">
        <f t="shared" si="5"/>
        <v>#REF!</v>
      </c>
      <c r="K803" s="47" t="str">
        <f t="shared" si="6"/>
        <v>#REF!</v>
      </c>
      <c r="L803" s="47" t="str">
        <f t="shared" si="7"/>
        <v>#REF!</v>
      </c>
      <c r="M803" s="49" t="str">
        <f t="shared" si="8"/>
        <v>#REF!</v>
      </c>
      <c r="N803" s="49" t="str">
        <f t="shared" si="9"/>
        <v>#REF!</v>
      </c>
      <c r="O803" s="49" t="str">
        <f t="shared" si="10"/>
        <v>#REF!</v>
      </c>
      <c r="P803" s="51" t="str">
        <f t="shared" si="17"/>
        <v>#REF!</v>
      </c>
      <c r="Q803" s="51" t="str">
        <f t="shared" si="11"/>
        <v>#REF!</v>
      </c>
      <c r="R803" s="51" t="str">
        <f t="shared" si="12"/>
        <v>#REF!</v>
      </c>
      <c r="S803" s="51" t="str">
        <f t="shared" si="13"/>
        <v>#REF!</v>
      </c>
      <c r="T803" s="19"/>
      <c r="U803" s="19"/>
      <c r="V803" s="19"/>
      <c r="W803" s="19"/>
      <c r="X803" s="19"/>
      <c r="Y803" s="19"/>
      <c r="Z803" s="19"/>
    </row>
    <row r="804" ht="15.75" customHeight="1">
      <c r="A804" s="19" t="s">
        <v>276</v>
      </c>
      <c r="B804" s="19" t="s">
        <v>11</v>
      </c>
      <c r="C804" s="19" t="s">
        <v>277</v>
      </c>
      <c r="D804" s="19" t="s">
        <v>47</v>
      </c>
      <c r="E804" s="19" t="s">
        <v>48</v>
      </c>
      <c r="F804" s="20">
        <v>0.0</v>
      </c>
      <c r="G804" s="20">
        <v>0.0</v>
      </c>
      <c r="H804" s="46">
        <v>0.0</v>
      </c>
      <c r="I804" s="47" t="str">
        <f t="shared" si="4"/>
        <v>#REF!</v>
      </c>
      <c r="J804" s="47" t="str">
        <f t="shared" si="5"/>
        <v>#REF!</v>
      </c>
      <c r="K804" s="47" t="str">
        <f t="shared" si="6"/>
        <v>#REF!</v>
      </c>
      <c r="L804" s="47" t="str">
        <f t="shared" si="7"/>
        <v>#REF!</v>
      </c>
      <c r="M804" s="49" t="str">
        <f t="shared" si="8"/>
        <v>#REF!</v>
      </c>
      <c r="N804" s="49" t="str">
        <f t="shared" si="9"/>
        <v>#REF!</v>
      </c>
      <c r="O804" s="49" t="str">
        <f t="shared" si="10"/>
        <v>#REF!</v>
      </c>
      <c r="P804" s="51" t="str">
        <f t="shared" si="17"/>
        <v>#REF!</v>
      </c>
      <c r="Q804" s="51" t="str">
        <f t="shared" si="11"/>
        <v>#REF!</v>
      </c>
      <c r="R804" s="51" t="str">
        <f t="shared" si="12"/>
        <v>#REF!</v>
      </c>
      <c r="S804" s="51" t="str">
        <f t="shared" si="13"/>
        <v>#REF!</v>
      </c>
      <c r="T804" s="19"/>
      <c r="U804" s="19"/>
      <c r="V804" s="19"/>
      <c r="W804" s="19"/>
      <c r="X804" s="19"/>
      <c r="Y804" s="19"/>
      <c r="Z804" s="19"/>
    </row>
    <row r="805" ht="15.75" customHeight="1">
      <c r="A805" s="19" t="s">
        <v>276</v>
      </c>
      <c r="B805" s="19" t="s">
        <v>11</v>
      </c>
      <c r="C805" s="19" t="s">
        <v>277</v>
      </c>
      <c r="D805" s="19" t="s">
        <v>21</v>
      </c>
      <c r="E805" s="19" t="s">
        <v>22</v>
      </c>
      <c r="F805" s="20">
        <v>101575.68</v>
      </c>
      <c r="G805" s="20">
        <v>9521.76</v>
      </c>
      <c r="H805" s="46">
        <v>0.0</v>
      </c>
      <c r="I805" s="47" t="str">
        <f t="shared" si="4"/>
        <v>#REF!</v>
      </c>
      <c r="J805" s="47" t="str">
        <f t="shared" si="5"/>
        <v>#REF!</v>
      </c>
      <c r="K805" s="47" t="str">
        <f t="shared" si="6"/>
        <v>#REF!</v>
      </c>
      <c r="L805" s="47" t="str">
        <f t="shared" si="7"/>
        <v>#REF!</v>
      </c>
      <c r="M805" s="49" t="str">
        <f t="shared" si="8"/>
        <v>#REF!</v>
      </c>
      <c r="N805" s="49" t="str">
        <f t="shared" si="9"/>
        <v>#REF!</v>
      </c>
      <c r="O805" s="49" t="str">
        <f t="shared" si="10"/>
        <v>#REF!</v>
      </c>
      <c r="P805" s="51" t="str">
        <f t="shared" si="17"/>
        <v>#REF!</v>
      </c>
      <c r="Q805" s="51" t="str">
        <f t="shared" si="11"/>
        <v>#REF!</v>
      </c>
      <c r="R805" s="51" t="str">
        <f t="shared" si="12"/>
        <v>#REF!</v>
      </c>
      <c r="S805" s="51" t="str">
        <f t="shared" si="13"/>
        <v>#REF!</v>
      </c>
      <c r="T805" s="19"/>
      <c r="U805" s="19"/>
      <c r="V805" s="19"/>
      <c r="W805" s="19"/>
      <c r="X805" s="19"/>
      <c r="Y805" s="19"/>
      <c r="Z805" s="19"/>
    </row>
    <row r="806" ht="15.75" customHeight="1">
      <c r="A806" s="19" t="s">
        <v>278</v>
      </c>
      <c r="B806" s="19" t="s">
        <v>11</v>
      </c>
      <c r="C806" s="19" t="s">
        <v>279</v>
      </c>
      <c r="D806" s="19" t="s">
        <v>13</v>
      </c>
      <c r="E806" s="19" t="s">
        <v>14</v>
      </c>
      <c r="F806" s="20">
        <v>1.16135606E7</v>
      </c>
      <c r="G806" s="20">
        <v>877819.55</v>
      </c>
      <c r="H806" s="46">
        <v>0.0</v>
      </c>
      <c r="I806" s="47" t="str">
        <f t="shared" si="4"/>
        <v>#REF!</v>
      </c>
      <c r="J806" s="47" t="str">
        <f t="shared" si="5"/>
        <v>#REF!</v>
      </c>
      <c r="K806" s="47" t="str">
        <f t="shared" si="6"/>
        <v>#REF!</v>
      </c>
      <c r="L806" s="47" t="str">
        <f t="shared" si="7"/>
        <v>#REF!</v>
      </c>
      <c r="M806" s="49" t="str">
        <f t="shared" si="8"/>
        <v>#REF!</v>
      </c>
      <c r="N806" s="49" t="str">
        <f t="shared" si="9"/>
        <v>#REF!</v>
      </c>
      <c r="O806" s="49" t="str">
        <f t="shared" si="10"/>
        <v>#REF!</v>
      </c>
      <c r="P806" s="51" t="str">
        <f t="shared" si="17"/>
        <v>#REF!</v>
      </c>
      <c r="Q806" s="51" t="str">
        <f t="shared" si="11"/>
        <v>#REF!</v>
      </c>
      <c r="R806" s="51" t="str">
        <f t="shared" si="12"/>
        <v>#REF!</v>
      </c>
      <c r="S806" s="51" t="str">
        <f t="shared" si="13"/>
        <v>#REF!</v>
      </c>
      <c r="T806" s="19"/>
      <c r="U806" s="19"/>
      <c r="V806" s="19"/>
      <c r="W806" s="19"/>
      <c r="X806" s="19"/>
      <c r="Y806" s="19"/>
      <c r="Z806" s="19"/>
    </row>
    <row r="807" ht="15.75" customHeight="1">
      <c r="A807" s="19" t="s">
        <v>278</v>
      </c>
      <c r="B807" s="19" t="s">
        <v>11</v>
      </c>
      <c r="C807" s="19" t="s">
        <v>279</v>
      </c>
      <c r="D807" s="19" t="s">
        <v>15</v>
      </c>
      <c r="E807" s="19" t="s">
        <v>16</v>
      </c>
      <c r="F807" s="20">
        <v>1.09044986E7</v>
      </c>
      <c r="G807" s="20">
        <v>824224.58</v>
      </c>
      <c r="H807" s="46">
        <v>0.0</v>
      </c>
      <c r="I807" s="47" t="str">
        <f t="shared" si="4"/>
        <v>#REF!</v>
      </c>
      <c r="J807" s="47" t="str">
        <f t="shared" si="5"/>
        <v>#REF!</v>
      </c>
      <c r="K807" s="47" t="str">
        <f t="shared" si="6"/>
        <v>#REF!</v>
      </c>
      <c r="L807" s="47" t="str">
        <f t="shared" si="7"/>
        <v>#REF!</v>
      </c>
      <c r="M807" s="49" t="str">
        <f t="shared" si="8"/>
        <v>#REF!</v>
      </c>
      <c r="N807" s="49" t="str">
        <f t="shared" si="9"/>
        <v>#REF!</v>
      </c>
      <c r="O807" s="49" t="str">
        <f t="shared" si="10"/>
        <v>#REF!</v>
      </c>
      <c r="P807" s="51" t="str">
        <f t="shared" si="17"/>
        <v>#REF!</v>
      </c>
      <c r="Q807" s="51" t="str">
        <f t="shared" si="11"/>
        <v>#REF!</v>
      </c>
      <c r="R807" s="51" t="str">
        <f t="shared" si="12"/>
        <v>#REF!</v>
      </c>
      <c r="S807" s="51" t="str">
        <f t="shared" si="13"/>
        <v>#REF!</v>
      </c>
      <c r="T807" s="19"/>
      <c r="U807" s="19"/>
      <c r="V807" s="19"/>
      <c r="W807" s="19"/>
      <c r="X807" s="19"/>
      <c r="Y807" s="19"/>
      <c r="Z807" s="19"/>
    </row>
    <row r="808" ht="15.75" customHeight="1">
      <c r="A808" s="19" t="s">
        <v>278</v>
      </c>
      <c r="B808" s="19" t="s">
        <v>11</v>
      </c>
      <c r="C808" s="19" t="s">
        <v>279</v>
      </c>
      <c r="D808" s="19" t="s">
        <v>56</v>
      </c>
      <c r="E808" s="19" t="s">
        <v>57</v>
      </c>
      <c r="F808" s="20">
        <v>9772515.83</v>
      </c>
      <c r="G808" s="20">
        <v>738662.82</v>
      </c>
      <c r="H808" s="46">
        <v>0.0</v>
      </c>
      <c r="I808" s="47" t="str">
        <f t="shared" si="4"/>
        <v>#REF!</v>
      </c>
      <c r="J808" s="47" t="str">
        <f t="shared" si="5"/>
        <v>#REF!</v>
      </c>
      <c r="K808" s="47" t="str">
        <f t="shared" si="6"/>
        <v>#REF!</v>
      </c>
      <c r="L808" s="47" t="str">
        <f t="shared" si="7"/>
        <v>#REF!</v>
      </c>
      <c r="M808" s="49" t="str">
        <f t="shared" si="8"/>
        <v>#REF!</v>
      </c>
      <c r="N808" s="49" t="str">
        <f t="shared" si="9"/>
        <v>#REF!</v>
      </c>
      <c r="O808" s="49" t="str">
        <f t="shared" si="10"/>
        <v>#REF!</v>
      </c>
      <c r="P808" s="51" t="str">
        <f t="shared" si="17"/>
        <v>#REF!</v>
      </c>
      <c r="Q808" s="51" t="str">
        <f t="shared" si="11"/>
        <v>#REF!</v>
      </c>
      <c r="R808" s="51" t="str">
        <f t="shared" si="12"/>
        <v>#REF!</v>
      </c>
      <c r="S808" s="51" t="str">
        <f t="shared" si="13"/>
        <v>#REF!</v>
      </c>
      <c r="T808" s="19"/>
      <c r="U808" s="19"/>
      <c r="V808" s="19"/>
      <c r="W808" s="19"/>
      <c r="X808" s="19"/>
      <c r="Y808" s="19"/>
      <c r="Z808" s="19"/>
    </row>
    <row r="809" ht="15.75" customHeight="1">
      <c r="A809" s="19" t="s">
        <v>278</v>
      </c>
      <c r="B809" s="19" t="s">
        <v>11</v>
      </c>
      <c r="C809" s="19" t="s">
        <v>279</v>
      </c>
      <c r="D809" s="19" t="s">
        <v>17</v>
      </c>
      <c r="E809" s="19" t="s">
        <v>18</v>
      </c>
      <c r="F809" s="20">
        <v>1154656.15</v>
      </c>
      <c r="G809" s="20">
        <v>87275.54</v>
      </c>
      <c r="H809" s="46">
        <v>0.0</v>
      </c>
      <c r="I809" s="47" t="str">
        <f t="shared" si="4"/>
        <v>#REF!</v>
      </c>
      <c r="J809" s="47" t="str">
        <f t="shared" si="5"/>
        <v>#REF!</v>
      </c>
      <c r="K809" s="47" t="str">
        <f t="shared" si="6"/>
        <v>#REF!</v>
      </c>
      <c r="L809" s="47" t="str">
        <f t="shared" si="7"/>
        <v>#REF!</v>
      </c>
      <c r="M809" s="49" t="str">
        <f t="shared" si="8"/>
        <v>#REF!</v>
      </c>
      <c r="N809" s="49" t="str">
        <f t="shared" si="9"/>
        <v>#REF!</v>
      </c>
      <c r="O809" s="49" t="str">
        <f t="shared" si="10"/>
        <v>#REF!</v>
      </c>
      <c r="P809" s="51" t="str">
        <f t="shared" si="17"/>
        <v>#REF!</v>
      </c>
      <c r="Q809" s="51" t="str">
        <f t="shared" si="11"/>
        <v>#REF!</v>
      </c>
      <c r="R809" s="51" t="str">
        <f t="shared" si="12"/>
        <v>#REF!</v>
      </c>
      <c r="S809" s="51" t="str">
        <f t="shared" si="13"/>
        <v>#REF!</v>
      </c>
      <c r="T809" s="19"/>
      <c r="U809" s="19"/>
      <c r="V809" s="19"/>
      <c r="W809" s="19"/>
      <c r="X809" s="19"/>
      <c r="Y809" s="19"/>
      <c r="Z809" s="19"/>
    </row>
    <row r="810" ht="15.75" customHeight="1">
      <c r="A810" s="19" t="s">
        <v>278</v>
      </c>
      <c r="B810" s="19" t="s">
        <v>11</v>
      </c>
      <c r="C810" s="19" t="s">
        <v>279</v>
      </c>
      <c r="D810" s="19" t="s">
        <v>19</v>
      </c>
      <c r="E810" s="19" t="s">
        <v>20</v>
      </c>
      <c r="F810" s="20">
        <v>0.0</v>
      </c>
      <c r="G810" s="20">
        <v>0.0</v>
      </c>
      <c r="H810" s="46">
        <v>0.0</v>
      </c>
      <c r="I810" s="47" t="str">
        <f t="shared" si="4"/>
        <v>#REF!</v>
      </c>
      <c r="J810" s="47" t="str">
        <f t="shared" si="5"/>
        <v>#REF!</v>
      </c>
      <c r="K810" s="47" t="str">
        <f t="shared" si="6"/>
        <v>#REF!</v>
      </c>
      <c r="L810" s="47" t="str">
        <f t="shared" si="7"/>
        <v>#REF!</v>
      </c>
      <c r="M810" s="49" t="str">
        <f t="shared" si="8"/>
        <v>#REF!</v>
      </c>
      <c r="N810" s="49" t="str">
        <f t="shared" si="9"/>
        <v>#REF!</v>
      </c>
      <c r="O810" s="49" t="str">
        <f t="shared" si="10"/>
        <v>#REF!</v>
      </c>
      <c r="P810" s="51" t="str">
        <f t="shared" si="17"/>
        <v>#REF!</v>
      </c>
      <c r="Q810" s="51" t="str">
        <f t="shared" si="11"/>
        <v>#REF!</v>
      </c>
      <c r="R810" s="51" t="str">
        <f t="shared" si="12"/>
        <v>#REF!</v>
      </c>
      <c r="S810" s="51" t="str">
        <f t="shared" si="13"/>
        <v>#REF!</v>
      </c>
      <c r="T810" s="19"/>
      <c r="U810" s="19"/>
      <c r="V810" s="19"/>
      <c r="W810" s="19"/>
      <c r="X810" s="19"/>
      <c r="Y810" s="19"/>
      <c r="Z810" s="19"/>
    </row>
    <row r="811" ht="15.75" customHeight="1">
      <c r="A811" s="19" t="s">
        <v>278</v>
      </c>
      <c r="B811" s="19" t="s">
        <v>11</v>
      </c>
      <c r="C811" s="19" t="s">
        <v>279</v>
      </c>
      <c r="D811" s="19" t="s">
        <v>21</v>
      </c>
      <c r="E811" s="19" t="s">
        <v>22</v>
      </c>
      <c r="F811" s="20">
        <v>81514.92</v>
      </c>
      <c r="G811" s="20">
        <v>6161.37</v>
      </c>
      <c r="H811" s="46">
        <v>0.0</v>
      </c>
      <c r="I811" s="47" t="str">
        <f t="shared" si="4"/>
        <v>#REF!</v>
      </c>
      <c r="J811" s="47" t="str">
        <f t="shared" si="5"/>
        <v>#REF!</v>
      </c>
      <c r="K811" s="47" t="str">
        <f t="shared" si="6"/>
        <v>#REF!</v>
      </c>
      <c r="L811" s="47" t="str">
        <f t="shared" si="7"/>
        <v>#REF!</v>
      </c>
      <c r="M811" s="49" t="str">
        <f t="shared" si="8"/>
        <v>#REF!</v>
      </c>
      <c r="N811" s="49" t="str">
        <f t="shared" si="9"/>
        <v>#REF!</v>
      </c>
      <c r="O811" s="49" t="str">
        <f t="shared" si="10"/>
        <v>#REF!</v>
      </c>
      <c r="P811" s="51" t="str">
        <f t="shared" si="17"/>
        <v>#REF!</v>
      </c>
      <c r="Q811" s="51" t="str">
        <f t="shared" si="11"/>
        <v>#REF!</v>
      </c>
      <c r="R811" s="51" t="str">
        <f t="shared" si="12"/>
        <v>#REF!</v>
      </c>
      <c r="S811" s="51" t="str">
        <f t="shared" si="13"/>
        <v>#REF!</v>
      </c>
      <c r="T811" s="19"/>
      <c r="U811" s="19"/>
      <c r="V811" s="19"/>
      <c r="W811" s="19"/>
      <c r="X811" s="19"/>
      <c r="Y811" s="19"/>
      <c r="Z811" s="19"/>
    </row>
    <row r="812" ht="15.75" customHeight="1">
      <c r="A812" s="19" t="s">
        <v>278</v>
      </c>
      <c r="B812" s="19" t="s">
        <v>11</v>
      </c>
      <c r="C812" s="19" t="s">
        <v>279</v>
      </c>
      <c r="D812" s="19" t="s">
        <v>23</v>
      </c>
      <c r="E812" s="19" t="s">
        <v>24</v>
      </c>
      <c r="F812" s="20">
        <v>6.07123019E7</v>
      </c>
      <c r="G812" s="20">
        <v>4588984.14</v>
      </c>
      <c r="H812" s="46">
        <v>0.0</v>
      </c>
      <c r="I812" s="47" t="str">
        <f t="shared" si="4"/>
        <v>#REF!</v>
      </c>
      <c r="J812" s="47" t="str">
        <f t="shared" si="5"/>
        <v>#REF!</v>
      </c>
      <c r="K812" s="47" t="str">
        <f t="shared" si="6"/>
        <v>#REF!</v>
      </c>
      <c r="L812" s="47" t="str">
        <f t="shared" si="7"/>
        <v>#REF!</v>
      </c>
      <c r="M812" s="49" t="str">
        <f t="shared" si="8"/>
        <v>#REF!</v>
      </c>
      <c r="N812" s="49" t="str">
        <f t="shared" si="9"/>
        <v>#REF!</v>
      </c>
      <c r="O812" s="49" t="str">
        <f t="shared" si="10"/>
        <v>#REF!</v>
      </c>
      <c r="P812" s="51" t="str">
        <f t="shared" si="17"/>
        <v>#REF!</v>
      </c>
      <c r="Q812" s="51" t="str">
        <f t="shared" si="11"/>
        <v>#REF!</v>
      </c>
      <c r="R812" s="51" t="str">
        <f t="shared" si="12"/>
        <v>#REF!</v>
      </c>
      <c r="S812" s="51" t="str">
        <f t="shared" si="13"/>
        <v>#REF!</v>
      </c>
      <c r="T812" s="19"/>
      <c r="U812" s="19"/>
      <c r="V812" s="19"/>
      <c r="W812" s="19"/>
      <c r="X812" s="19"/>
      <c r="Y812" s="19"/>
      <c r="Z812" s="19"/>
    </row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Z$812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7.71"/>
    <col customWidth="1" min="3" max="3" width="14.0"/>
    <col customWidth="1" min="4" max="4" width="15.0"/>
    <col customWidth="1" min="5" max="5" width="15.14"/>
    <col customWidth="1" min="6" max="6" width="15.43"/>
    <col customWidth="1" min="7" max="7" width="15.14"/>
    <col customWidth="1" min="8" max="8" width="13.71"/>
    <col customWidth="1" min="9" max="9" width="21.86"/>
    <col customWidth="1" min="10" max="10" width="12.14"/>
    <col customWidth="1" min="11" max="13" width="14.29"/>
    <col customWidth="1" min="14" max="14" width="9.29"/>
    <col customWidth="1" min="15" max="15" width="11.14"/>
    <col customWidth="1" min="16" max="26" width="10.0"/>
  </cols>
  <sheetData>
    <row r="1" ht="24.0" customHeight="1">
      <c r="A1" s="55" t="s">
        <v>330</v>
      </c>
    </row>
    <row r="2" ht="24.0" customHeight="1">
      <c r="A2" s="55" t="s">
        <v>331</v>
      </c>
    </row>
    <row r="3" ht="27.75" customHeight="1">
      <c r="A3" s="55" t="s">
        <v>332</v>
      </c>
    </row>
    <row r="4" ht="24.0" customHeight="1">
      <c r="A4" s="55" t="s">
        <v>333</v>
      </c>
    </row>
    <row r="5">
      <c r="H5" s="56"/>
    </row>
    <row r="6" ht="60.0" customHeight="1">
      <c r="A6" s="57" t="s">
        <v>5</v>
      </c>
      <c r="B6" s="57" t="s">
        <v>6</v>
      </c>
      <c r="C6" s="57" t="s">
        <v>7</v>
      </c>
      <c r="D6" s="58" t="s">
        <v>334</v>
      </c>
      <c r="E6" s="59" t="s">
        <v>335</v>
      </c>
      <c r="F6" s="59" t="s">
        <v>336</v>
      </c>
      <c r="G6" s="60" t="s">
        <v>319</v>
      </c>
      <c r="H6" s="61" t="s">
        <v>320</v>
      </c>
      <c r="I6" s="57" t="s">
        <v>321</v>
      </c>
      <c r="J6" s="57" t="s">
        <v>323</v>
      </c>
      <c r="K6" s="57" t="s">
        <v>324</v>
      </c>
      <c r="L6" s="57" t="s">
        <v>325</v>
      </c>
      <c r="M6" s="57" t="s">
        <v>337</v>
      </c>
      <c r="N6" s="61" t="s">
        <v>338</v>
      </c>
      <c r="O6" s="61" t="s">
        <v>339</v>
      </c>
    </row>
    <row r="7" ht="27.0" customHeight="1">
      <c r="A7" s="62" t="s">
        <v>288</v>
      </c>
      <c r="B7" s="63" t="s">
        <v>13</v>
      </c>
      <c r="C7" s="64" t="s">
        <v>340</v>
      </c>
      <c r="D7" s="65">
        <v>8.56993115496E9</v>
      </c>
      <c r="E7" s="63">
        <v>3.32017249396E9</v>
      </c>
      <c r="F7" s="66">
        <v>5.249758661E9</v>
      </c>
      <c r="G7" s="67">
        <v>5.249758661E9</v>
      </c>
      <c r="H7" s="68">
        <v>8.90905177E8</v>
      </c>
      <c r="I7" s="64" t="str">
        <f t="shared" ref="I7:I13" si="1">+VLOOKUP(H7,'[2]IPS CTA BANCARIA (2)'!$B$1:$I$186,2,0)</f>
        <v>#REF!</v>
      </c>
      <c r="J7" s="62">
        <v>1.6E9</v>
      </c>
      <c r="K7" s="69" t="str">
        <f t="shared" ref="K7:K13" si="2">+VLOOKUP(H7,'[2]IPS CTA BANCARIA (2)'!$B$1:$I$186,4,0)</f>
        <v>#REF!</v>
      </c>
      <c r="L7" s="70" t="str">
        <f t="shared" ref="L7:L13" si="3">+VLOOKUP(H7,'[2]IPS CTA BANCARIA (2)'!$B$1:$I$186,5,0)</f>
        <v>#REF!</v>
      </c>
      <c r="M7" s="70" t="s">
        <v>341</v>
      </c>
      <c r="N7" s="68" t="s">
        <v>342</v>
      </c>
      <c r="O7" s="71">
        <v>42258.0</v>
      </c>
    </row>
    <row r="8" ht="27.0" customHeight="1">
      <c r="A8" s="62" t="s">
        <v>288</v>
      </c>
      <c r="B8" s="63" t="s">
        <v>13</v>
      </c>
      <c r="C8" s="64" t="s">
        <v>340</v>
      </c>
      <c r="D8" s="65"/>
      <c r="E8" s="63"/>
      <c r="F8" s="66"/>
      <c r="G8" s="67"/>
      <c r="H8" s="68">
        <v>8.90985703E8</v>
      </c>
      <c r="I8" s="64" t="str">
        <f t="shared" si="1"/>
        <v>#REF!</v>
      </c>
      <c r="J8" s="62">
        <v>1.6E9</v>
      </c>
      <c r="K8" s="69" t="str">
        <f t="shared" si="2"/>
        <v>#REF!</v>
      </c>
      <c r="L8" s="70" t="str">
        <f t="shared" si="3"/>
        <v>#REF!</v>
      </c>
      <c r="M8" s="70" t="s">
        <v>343</v>
      </c>
      <c r="N8" s="68" t="s">
        <v>344</v>
      </c>
      <c r="O8" s="71">
        <v>42258.0</v>
      </c>
    </row>
    <row r="9" ht="18.0" customHeight="1">
      <c r="A9" s="62" t="s">
        <v>288</v>
      </c>
      <c r="B9" s="63" t="s">
        <v>13</v>
      </c>
      <c r="C9" s="64" t="s">
        <v>340</v>
      </c>
      <c r="D9" s="65"/>
      <c r="E9" s="63"/>
      <c r="F9" s="66"/>
      <c r="G9" s="67"/>
      <c r="H9" s="68">
        <v>8.90905166E8</v>
      </c>
      <c r="I9" s="64" t="str">
        <f t="shared" si="1"/>
        <v>#REF!</v>
      </c>
      <c r="J9" s="62">
        <v>1.4E9</v>
      </c>
      <c r="K9" s="69" t="str">
        <f t="shared" si="2"/>
        <v>#REF!</v>
      </c>
      <c r="L9" s="70" t="str">
        <f t="shared" si="3"/>
        <v>#REF!</v>
      </c>
      <c r="M9" s="70" t="s">
        <v>345</v>
      </c>
      <c r="N9" s="68" t="s">
        <v>346</v>
      </c>
      <c r="O9" s="71">
        <v>42258.0</v>
      </c>
    </row>
    <row r="10" ht="18.0" customHeight="1">
      <c r="A10" s="62" t="s">
        <v>288</v>
      </c>
      <c r="B10" s="63" t="s">
        <v>13</v>
      </c>
      <c r="C10" s="64" t="s">
        <v>340</v>
      </c>
      <c r="D10" s="65"/>
      <c r="E10" s="63"/>
      <c r="F10" s="66"/>
      <c r="G10" s="67"/>
      <c r="H10" s="68">
        <v>8.90982264E8</v>
      </c>
      <c r="I10" s="64" t="str">
        <f t="shared" si="1"/>
        <v>#REF!</v>
      </c>
      <c r="J10" s="62">
        <v>4.5E8</v>
      </c>
      <c r="K10" s="69" t="str">
        <f t="shared" si="2"/>
        <v>#REF!</v>
      </c>
      <c r="L10" s="70" t="str">
        <f t="shared" si="3"/>
        <v>#REF!</v>
      </c>
      <c r="M10" s="70" t="s">
        <v>347</v>
      </c>
      <c r="N10" s="68" t="s">
        <v>348</v>
      </c>
      <c r="O10" s="71">
        <v>42258.0</v>
      </c>
    </row>
    <row r="11" ht="18.0" customHeight="1">
      <c r="A11" s="62" t="s">
        <v>288</v>
      </c>
      <c r="B11" s="63" t="s">
        <v>13</v>
      </c>
      <c r="C11" s="64" t="s">
        <v>340</v>
      </c>
      <c r="D11" s="65"/>
      <c r="E11" s="63"/>
      <c r="F11" s="66"/>
      <c r="G11" s="67"/>
      <c r="H11" s="68">
        <v>8.90980066E8</v>
      </c>
      <c r="I11" s="64" t="str">
        <f t="shared" si="1"/>
        <v>#REF!</v>
      </c>
      <c r="J11" s="62">
        <v>1.99758661E8</v>
      </c>
      <c r="K11" s="69" t="str">
        <f t="shared" si="2"/>
        <v>#REF!</v>
      </c>
      <c r="L11" s="70" t="str">
        <f t="shared" si="3"/>
        <v>#REF!</v>
      </c>
      <c r="M11" s="70" t="s">
        <v>349</v>
      </c>
      <c r="N11" s="68" t="s">
        <v>350</v>
      </c>
      <c r="O11" s="71">
        <v>42258.0</v>
      </c>
    </row>
    <row r="12" ht="18.0" customHeight="1">
      <c r="A12" s="62" t="s">
        <v>288</v>
      </c>
      <c r="B12" s="63" t="s">
        <v>31</v>
      </c>
      <c r="C12" s="64" t="s">
        <v>32</v>
      </c>
      <c r="D12" s="65">
        <v>1.162532792E7</v>
      </c>
      <c r="E12" s="63">
        <v>4503910.92</v>
      </c>
      <c r="F12" s="66">
        <v>7121417.0</v>
      </c>
      <c r="G12" s="67">
        <v>7121417.0</v>
      </c>
      <c r="H12" s="68">
        <v>8.00140949E8</v>
      </c>
      <c r="I12" s="64" t="str">
        <f t="shared" si="1"/>
        <v>#REF!</v>
      </c>
      <c r="J12" s="62">
        <v>7121417.0</v>
      </c>
      <c r="K12" s="69" t="str">
        <f t="shared" si="2"/>
        <v>#REF!</v>
      </c>
      <c r="L12" s="70" t="str">
        <f t="shared" si="3"/>
        <v>#REF!</v>
      </c>
      <c r="M12" s="70" t="s">
        <v>351</v>
      </c>
      <c r="N12" s="68" t="s">
        <v>352</v>
      </c>
      <c r="O12" s="71">
        <v>42275.0</v>
      </c>
    </row>
    <row r="13" ht="18.0" customHeight="1">
      <c r="A13" s="62" t="s">
        <v>288</v>
      </c>
      <c r="B13" s="63" t="s">
        <v>33</v>
      </c>
      <c r="C13" s="64" t="s">
        <v>34</v>
      </c>
      <c r="D13" s="65">
        <v>1.1321911091E8</v>
      </c>
      <c r="E13" s="63">
        <v>4.386360791E7</v>
      </c>
      <c r="F13" s="66">
        <v>6.9355503E7</v>
      </c>
      <c r="G13" s="67">
        <v>6.9355503E7</v>
      </c>
      <c r="H13" s="68">
        <v>8.00130907E8</v>
      </c>
      <c r="I13" s="64" t="str">
        <f t="shared" si="1"/>
        <v>#REF!</v>
      </c>
      <c r="J13" s="62">
        <v>6.9355503E7</v>
      </c>
      <c r="K13" s="69" t="str">
        <f t="shared" si="2"/>
        <v>#REF!</v>
      </c>
      <c r="L13" s="70" t="str">
        <f t="shared" si="3"/>
        <v>#REF!</v>
      </c>
      <c r="M13" s="70" t="s">
        <v>353</v>
      </c>
      <c r="N13" s="68" t="s">
        <v>354</v>
      </c>
      <c r="O13" s="71">
        <v>42268.0</v>
      </c>
    </row>
    <row r="14" ht="18.0" customHeight="1">
      <c r="A14" s="62" t="s">
        <v>288</v>
      </c>
      <c r="B14" s="63" t="s">
        <v>289</v>
      </c>
      <c r="C14" s="64" t="s">
        <v>290</v>
      </c>
      <c r="D14" s="65">
        <v>16124.19</v>
      </c>
      <c r="E14" s="63">
        <v>16124.189999999999</v>
      </c>
      <c r="F14" s="66">
        <v>0.0</v>
      </c>
      <c r="G14" s="67">
        <v>0.0</v>
      </c>
      <c r="H14" s="68"/>
      <c r="I14" s="64"/>
      <c r="J14" s="62"/>
      <c r="K14" s="69"/>
      <c r="L14" s="70"/>
      <c r="M14" s="70"/>
      <c r="N14" s="68"/>
      <c r="O14" s="71"/>
    </row>
    <row r="15" ht="18.0" customHeight="1">
      <c r="A15" s="62" t="s">
        <v>288</v>
      </c>
      <c r="B15" s="63" t="s">
        <v>148</v>
      </c>
      <c r="C15" s="64" t="s">
        <v>149</v>
      </c>
      <c r="D15" s="65">
        <v>4349459.02</v>
      </c>
      <c r="E15" s="63">
        <v>1685077.0199999996</v>
      </c>
      <c r="F15" s="66">
        <v>2664382.0</v>
      </c>
      <c r="G15" s="67">
        <v>2664382.0</v>
      </c>
      <c r="H15" s="68">
        <v>8.0025144E8</v>
      </c>
      <c r="I15" s="64" t="str">
        <f t="shared" ref="I15:I17" si="4">+VLOOKUP(H15,'[2]IPS CTA BANCARIA (2)'!$B$1:$I$186,2,0)</f>
        <v>#REF!</v>
      </c>
      <c r="J15" s="62">
        <v>2664382.0</v>
      </c>
      <c r="K15" s="69" t="str">
        <f t="shared" ref="K15:K17" si="5">+VLOOKUP(H15,'[2]IPS CTA BANCARIA (2)'!$B$1:$I$186,4,0)</f>
        <v>#REF!</v>
      </c>
      <c r="L15" s="70" t="str">
        <f t="shared" ref="L15:L17" si="6">+VLOOKUP(H15,'[2]IPS CTA BANCARIA (2)'!$B$1:$I$186,5,0)</f>
        <v>#REF!</v>
      </c>
      <c r="M15" s="70" t="s">
        <v>355</v>
      </c>
      <c r="N15" s="68" t="s">
        <v>356</v>
      </c>
      <c r="O15" s="71">
        <v>42262.0</v>
      </c>
    </row>
    <row r="16" ht="18.0" customHeight="1">
      <c r="A16" s="62" t="s">
        <v>288</v>
      </c>
      <c r="B16" s="63" t="s">
        <v>64</v>
      </c>
      <c r="C16" s="64" t="s">
        <v>65</v>
      </c>
      <c r="D16" s="65">
        <v>4.4704351624E8</v>
      </c>
      <c r="E16" s="63">
        <v>1.7319462324E8</v>
      </c>
      <c r="F16" s="66">
        <v>2.73848893E8</v>
      </c>
      <c r="G16" s="67">
        <v>2.73848893E8</v>
      </c>
      <c r="H16" s="68">
        <v>8.00088702E8</v>
      </c>
      <c r="I16" s="64" t="str">
        <f t="shared" si="4"/>
        <v>#REF!</v>
      </c>
      <c r="J16" s="62">
        <v>2.73848893E8</v>
      </c>
      <c r="K16" s="69" t="str">
        <f t="shared" si="5"/>
        <v>#REF!</v>
      </c>
      <c r="L16" s="70" t="str">
        <f t="shared" si="6"/>
        <v>#REF!</v>
      </c>
      <c r="M16" s="70" t="s">
        <v>357</v>
      </c>
      <c r="N16" s="68" t="s">
        <v>358</v>
      </c>
      <c r="O16" s="71">
        <v>42268.0</v>
      </c>
    </row>
    <row r="17" ht="18.0" customHeight="1">
      <c r="A17" s="62" t="s">
        <v>288</v>
      </c>
      <c r="B17" s="63" t="s">
        <v>17</v>
      </c>
      <c r="C17" s="64" t="s">
        <v>327</v>
      </c>
      <c r="D17" s="65">
        <v>6.516419355E7</v>
      </c>
      <c r="E17" s="63">
        <v>2.5246061549999997E7</v>
      </c>
      <c r="F17" s="66">
        <v>3.9918132E7</v>
      </c>
      <c r="G17" s="67">
        <v>3.9918132E7</v>
      </c>
      <c r="H17" s="68">
        <v>8.00250119E8</v>
      </c>
      <c r="I17" s="64" t="str">
        <f t="shared" si="4"/>
        <v>#REF!</v>
      </c>
      <c r="J17" s="62">
        <v>3.9918132E7</v>
      </c>
      <c r="K17" s="69" t="str">
        <f t="shared" si="5"/>
        <v>#REF!</v>
      </c>
      <c r="L17" s="70" t="str">
        <f t="shared" si="6"/>
        <v>#REF!</v>
      </c>
      <c r="M17" s="70" t="s">
        <v>359</v>
      </c>
      <c r="N17" s="68" t="s">
        <v>360</v>
      </c>
      <c r="O17" s="71">
        <v>42276.0</v>
      </c>
    </row>
    <row r="18" ht="18.0" customHeight="1">
      <c r="A18" s="62" t="s">
        <v>288</v>
      </c>
      <c r="B18" s="63" t="s">
        <v>19</v>
      </c>
      <c r="C18" s="64" t="s">
        <v>20</v>
      </c>
      <c r="D18" s="65">
        <v>0.0</v>
      </c>
      <c r="E18" s="63">
        <v>0.0</v>
      </c>
      <c r="F18" s="66">
        <v>0.0</v>
      </c>
      <c r="G18" s="67">
        <v>0.0</v>
      </c>
      <c r="H18" s="68"/>
      <c r="I18" s="64"/>
      <c r="J18" s="62"/>
      <c r="K18" s="69"/>
      <c r="L18" s="70"/>
      <c r="M18" s="70"/>
      <c r="N18" s="68"/>
      <c r="O18" s="71"/>
    </row>
    <row r="19" ht="18.0" customHeight="1">
      <c r="A19" s="62" t="s">
        <v>288</v>
      </c>
      <c r="B19" s="63" t="s">
        <v>47</v>
      </c>
      <c r="C19" s="64" t="s">
        <v>48</v>
      </c>
      <c r="D19" s="65">
        <v>619282.07</v>
      </c>
      <c r="E19" s="63">
        <v>239924.06999999995</v>
      </c>
      <c r="F19" s="66">
        <v>379358.0</v>
      </c>
      <c r="G19" s="67">
        <v>379358.0</v>
      </c>
      <c r="H19" s="68">
        <v>8.30003564E8</v>
      </c>
      <c r="I19" s="64" t="str">
        <f>+VLOOKUP(H19,'[2]IPS CTA BANCARIA (2)'!$B$1:$I$186,2,0)</f>
        <v>#REF!</v>
      </c>
      <c r="J19" s="62">
        <v>379358.0</v>
      </c>
      <c r="K19" s="69" t="str">
        <f>+VLOOKUP(H19,'[2]IPS CTA BANCARIA (2)'!$B$1:$I$186,4,0)</f>
        <v>#REF!</v>
      </c>
      <c r="L19" s="70" t="str">
        <f>+VLOOKUP(H19,'[2]IPS CTA BANCARIA (2)'!$B$1:$I$186,5,0)</f>
        <v>#REF!</v>
      </c>
      <c r="M19" s="70" t="s">
        <v>361</v>
      </c>
      <c r="N19" s="68" t="s">
        <v>362</v>
      </c>
      <c r="O19" s="71">
        <v>42265.0</v>
      </c>
    </row>
    <row r="20" ht="18.0" customHeight="1">
      <c r="A20" s="62" t="s">
        <v>288</v>
      </c>
      <c r="B20" s="63" t="s">
        <v>196</v>
      </c>
      <c r="C20" s="64" t="s">
        <v>328</v>
      </c>
      <c r="D20" s="65">
        <v>0.0</v>
      </c>
      <c r="E20" s="63">
        <v>0.0</v>
      </c>
      <c r="F20" s="66">
        <v>0.0</v>
      </c>
      <c r="G20" s="67">
        <v>0.0</v>
      </c>
      <c r="H20" s="68"/>
      <c r="I20" s="64"/>
      <c r="J20" s="62"/>
      <c r="K20" s="69"/>
      <c r="L20" s="70"/>
      <c r="M20" s="70"/>
      <c r="N20" s="68"/>
      <c r="O20" s="71"/>
    </row>
    <row r="21" ht="18.0" customHeight="1">
      <c r="A21" s="62" t="s">
        <v>288</v>
      </c>
      <c r="B21" s="63" t="s">
        <v>184</v>
      </c>
      <c r="C21" s="64" t="s">
        <v>185</v>
      </c>
      <c r="D21" s="65">
        <v>1.930988484E7</v>
      </c>
      <c r="E21" s="63">
        <v>7481079.84</v>
      </c>
      <c r="F21" s="66">
        <v>1.1828805E7</v>
      </c>
      <c r="G21" s="67">
        <v>1.1828805E7</v>
      </c>
      <c r="H21" s="68">
        <v>8.30009783E8</v>
      </c>
      <c r="I21" s="64" t="str">
        <f>+VLOOKUP(H21,'[2]IPS CTA BANCARIA (2)'!$B$1:$I$186,2,0)</f>
        <v>#REF!</v>
      </c>
      <c r="J21" s="62">
        <v>1.1828805E7</v>
      </c>
      <c r="K21" s="69" t="str">
        <f>+VLOOKUP(H21,'[2]IPS CTA BANCARIA (2)'!$B$1:$I$186,4,0)</f>
        <v>#REF!</v>
      </c>
      <c r="L21" s="70" t="str">
        <f>+VLOOKUP(H21,'[2]IPS CTA BANCARIA (2)'!$B$1:$I$186,5,0)</f>
        <v>#REF!</v>
      </c>
      <c r="M21" s="70" t="s">
        <v>363</v>
      </c>
      <c r="N21" s="68" t="s">
        <v>364</v>
      </c>
      <c r="O21" s="71">
        <v>42275.0</v>
      </c>
    </row>
    <row r="22" ht="18.0" customHeight="1">
      <c r="A22" s="62" t="s">
        <v>288</v>
      </c>
      <c r="B22" s="63" t="s">
        <v>49</v>
      </c>
      <c r="C22" s="64" t="s">
        <v>50</v>
      </c>
      <c r="D22" s="65">
        <v>0.0</v>
      </c>
      <c r="E22" s="63">
        <v>0.0</v>
      </c>
      <c r="F22" s="66">
        <v>0.0</v>
      </c>
      <c r="G22" s="67">
        <v>0.0</v>
      </c>
      <c r="H22" s="68"/>
      <c r="I22" s="64"/>
      <c r="J22" s="62"/>
      <c r="K22" s="69"/>
      <c r="L22" s="70"/>
      <c r="M22" s="70"/>
      <c r="N22" s="68"/>
      <c r="O22" s="71"/>
    </row>
    <row r="23" ht="18.0" customHeight="1">
      <c r="A23" s="62" t="s">
        <v>288</v>
      </c>
      <c r="B23" s="63" t="s">
        <v>21</v>
      </c>
      <c r="C23" s="64" t="s">
        <v>22</v>
      </c>
      <c r="D23" s="65">
        <v>4.13957743E7</v>
      </c>
      <c r="E23" s="63">
        <v>1.6037645299999997E7</v>
      </c>
      <c r="F23" s="66">
        <v>2.5358129E7</v>
      </c>
      <c r="G23" s="67">
        <v>2.5358129E7</v>
      </c>
      <c r="H23" s="68">
        <v>9.00156264E8</v>
      </c>
      <c r="I23" s="64" t="str">
        <f t="shared" ref="I23:I24" si="7">+VLOOKUP(H23,'[2]IPS CTA BANCARIA (2)'!$B$1:$I$186,2,0)</f>
        <v>#REF!</v>
      </c>
      <c r="J23" s="62">
        <v>2.5358129E7</v>
      </c>
      <c r="K23" s="69" t="str">
        <f t="shared" ref="K23:K24" si="8">+VLOOKUP(H23,'[2]IPS CTA BANCARIA (2)'!$B$1:$I$186,4,0)</f>
        <v>#REF!</v>
      </c>
      <c r="L23" s="70" t="str">
        <f t="shared" ref="L23:L24" si="9">+VLOOKUP(H23,'[2]IPS CTA BANCARIA (2)'!$B$1:$I$186,5,0)</f>
        <v>#REF!</v>
      </c>
      <c r="M23" s="70" t="s">
        <v>365</v>
      </c>
      <c r="N23" s="68" t="s">
        <v>366</v>
      </c>
      <c r="O23" s="71">
        <v>42270.0</v>
      </c>
    </row>
    <row r="24" ht="18.0" customHeight="1">
      <c r="A24" s="62" t="s">
        <v>12</v>
      </c>
      <c r="B24" s="63" t="s">
        <v>13</v>
      </c>
      <c r="C24" s="64" t="s">
        <v>340</v>
      </c>
      <c r="D24" s="65">
        <v>7.08705931E7</v>
      </c>
      <c r="E24" s="63">
        <v>0.0</v>
      </c>
      <c r="F24" s="66">
        <v>7.0870593E7</v>
      </c>
      <c r="G24" s="67">
        <v>7.0870593E7</v>
      </c>
      <c r="H24" s="68">
        <v>8.90907254E8</v>
      </c>
      <c r="I24" s="64" t="str">
        <f t="shared" si="7"/>
        <v>#REF!</v>
      </c>
      <c r="J24" s="62">
        <v>7.0870593E7</v>
      </c>
      <c r="K24" s="69" t="str">
        <f t="shared" si="8"/>
        <v>#REF!</v>
      </c>
      <c r="L24" s="70" t="str">
        <f t="shared" si="9"/>
        <v>#REF!</v>
      </c>
      <c r="M24" s="70" t="s">
        <v>367</v>
      </c>
      <c r="N24" s="68" t="s">
        <v>368</v>
      </c>
      <c r="O24" s="71">
        <v>42262.0</v>
      </c>
    </row>
    <row r="25" ht="18.0" customHeight="1">
      <c r="A25" s="62" t="s">
        <v>12</v>
      </c>
      <c r="B25" s="63" t="s">
        <v>15</v>
      </c>
      <c r="C25" s="64" t="s">
        <v>16</v>
      </c>
      <c r="D25" s="65">
        <v>492363.04</v>
      </c>
      <c r="E25" s="63">
        <v>0.0</v>
      </c>
      <c r="F25" s="66">
        <v>492363.0</v>
      </c>
      <c r="G25" s="67">
        <v>492363.0</v>
      </c>
      <c r="H25" s="68"/>
      <c r="I25" s="64"/>
      <c r="J25" s="62"/>
      <c r="K25" s="69"/>
      <c r="L25" s="70"/>
      <c r="M25" s="70"/>
      <c r="N25" s="68"/>
      <c r="O25" s="71"/>
    </row>
    <row r="26" ht="18.0" customHeight="1">
      <c r="A26" s="62" t="s">
        <v>12</v>
      </c>
      <c r="B26" s="63" t="s">
        <v>17</v>
      </c>
      <c r="C26" s="64" t="s">
        <v>18</v>
      </c>
      <c r="D26" s="65">
        <v>217083.4</v>
      </c>
      <c r="E26" s="63">
        <v>0.0</v>
      </c>
      <c r="F26" s="66">
        <v>217083.0</v>
      </c>
      <c r="G26" s="67">
        <v>217083.0</v>
      </c>
      <c r="H26" s="68">
        <v>8.00250119E8</v>
      </c>
      <c r="I26" s="64" t="str">
        <f t="shared" ref="I26:I31" si="10">+VLOOKUP(H26,'[2]IPS CTA BANCARIA (2)'!$B$1:$I$186,2,0)</f>
        <v>#REF!</v>
      </c>
      <c r="J26" s="62">
        <v>217083.0</v>
      </c>
      <c r="K26" s="69" t="str">
        <f t="shared" ref="K26:K31" si="11">+VLOOKUP(H26,'[2]IPS CTA BANCARIA (2)'!$B$1:$I$186,4,0)</f>
        <v>#REF!</v>
      </c>
      <c r="L26" s="70" t="str">
        <f t="shared" ref="L26:L31" si="12">+VLOOKUP(H26,'[2]IPS CTA BANCARIA (2)'!$B$1:$I$186,5,0)</f>
        <v>#REF!</v>
      </c>
      <c r="M26" s="70" t="s">
        <v>369</v>
      </c>
      <c r="N26" s="68" t="s">
        <v>370</v>
      </c>
      <c r="O26" s="71">
        <v>42276.0</v>
      </c>
    </row>
    <row r="27" ht="18.0" customHeight="1">
      <c r="A27" s="62" t="s">
        <v>12</v>
      </c>
      <c r="B27" s="63" t="s">
        <v>19</v>
      </c>
      <c r="C27" s="64" t="s">
        <v>20</v>
      </c>
      <c r="D27" s="65">
        <v>45390.79</v>
      </c>
      <c r="E27" s="63">
        <v>0.0</v>
      </c>
      <c r="F27" s="66">
        <v>45391.0</v>
      </c>
      <c r="G27" s="67">
        <v>45391.0</v>
      </c>
      <c r="H27" s="68">
        <v>8.05000427E8</v>
      </c>
      <c r="I27" s="64" t="str">
        <f t="shared" si="10"/>
        <v>#REF!</v>
      </c>
      <c r="J27" s="62">
        <v>45391.0</v>
      </c>
      <c r="K27" s="69" t="str">
        <f t="shared" si="11"/>
        <v>#REF!</v>
      </c>
      <c r="L27" s="70" t="str">
        <f t="shared" si="12"/>
        <v>#REF!</v>
      </c>
      <c r="M27" s="70" t="s">
        <v>371</v>
      </c>
      <c r="N27" s="68" t="s">
        <v>372</v>
      </c>
      <c r="O27" s="71">
        <v>42268.0</v>
      </c>
    </row>
    <row r="28" ht="18.0" customHeight="1">
      <c r="A28" s="62" t="s">
        <v>12</v>
      </c>
      <c r="B28" s="63" t="s">
        <v>21</v>
      </c>
      <c r="C28" s="64" t="s">
        <v>22</v>
      </c>
      <c r="D28" s="65">
        <v>98181.73</v>
      </c>
      <c r="E28" s="63">
        <v>0.0</v>
      </c>
      <c r="F28" s="66">
        <v>98182.0</v>
      </c>
      <c r="G28" s="67">
        <v>98182.0</v>
      </c>
      <c r="H28" s="68">
        <v>9.00156264E8</v>
      </c>
      <c r="I28" s="64" t="str">
        <f t="shared" si="10"/>
        <v>#REF!</v>
      </c>
      <c r="J28" s="62">
        <v>98182.0</v>
      </c>
      <c r="K28" s="69" t="str">
        <f t="shared" si="11"/>
        <v>#REF!</v>
      </c>
      <c r="L28" s="70" t="str">
        <f t="shared" si="12"/>
        <v>#REF!</v>
      </c>
      <c r="M28" s="70" t="s">
        <v>373</v>
      </c>
      <c r="N28" s="68" t="s">
        <v>374</v>
      </c>
      <c r="O28" s="71">
        <v>42270.0</v>
      </c>
    </row>
    <row r="29" ht="18.0" customHeight="1">
      <c r="A29" s="62" t="s">
        <v>12</v>
      </c>
      <c r="B29" s="63" t="s">
        <v>23</v>
      </c>
      <c r="C29" s="64" t="s">
        <v>24</v>
      </c>
      <c r="D29" s="65">
        <v>2.618773794E7</v>
      </c>
      <c r="E29" s="63">
        <v>0.0</v>
      </c>
      <c r="F29" s="66">
        <v>2.6187738E7</v>
      </c>
      <c r="G29" s="67">
        <v>2.6187738E7</v>
      </c>
      <c r="H29" s="68">
        <v>8.90980643E8</v>
      </c>
      <c r="I29" s="64" t="str">
        <f t="shared" si="10"/>
        <v>#REF!</v>
      </c>
      <c r="J29" s="62">
        <v>2.2124204E7</v>
      </c>
      <c r="K29" s="69" t="str">
        <f t="shared" si="11"/>
        <v>#REF!</v>
      </c>
      <c r="L29" s="70" t="str">
        <f t="shared" si="12"/>
        <v>#REF!</v>
      </c>
      <c r="M29" s="70" t="s">
        <v>375</v>
      </c>
      <c r="N29" s="68" t="s">
        <v>376</v>
      </c>
      <c r="O29" s="71">
        <v>42265.0</v>
      </c>
    </row>
    <row r="30" ht="18.0" customHeight="1">
      <c r="A30" s="62" t="s">
        <v>12</v>
      </c>
      <c r="B30" s="63" t="s">
        <v>23</v>
      </c>
      <c r="C30" s="64" t="s">
        <v>24</v>
      </c>
      <c r="D30" s="65"/>
      <c r="E30" s="63"/>
      <c r="F30" s="66"/>
      <c r="G30" s="67"/>
      <c r="H30" s="68">
        <v>8.90907241E8</v>
      </c>
      <c r="I30" s="64" t="str">
        <f t="shared" si="10"/>
        <v>#REF!</v>
      </c>
      <c r="J30" s="62">
        <v>4063534.0</v>
      </c>
      <c r="K30" s="69" t="str">
        <f t="shared" si="11"/>
        <v>#REF!</v>
      </c>
      <c r="L30" s="70" t="str">
        <f t="shared" si="12"/>
        <v>#REF!</v>
      </c>
      <c r="M30" s="70" t="s">
        <v>377</v>
      </c>
      <c r="N30" s="68" t="s">
        <v>378</v>
      </c>
      <c r="O30" s="71">
        <v>42268.0</v>
      </c>
    </row>
    <row r="31" ht="18.0" customHeight="1">
      <c r="A31" s="62" t="s">
        <v>26</v>
      </c>
      <c r="B31" s="63" t="s">
        <v>13</v>
      </c>
      <c r="C31" s="64" t="s">
        <v>340</v>
      </c>
      <c r="D31" s="65">
        <v>278858.93</v>
      </c>
      <c r="E31" s="63">
        <v>0.0</v>
      </c>
      <c r="F31" s="66">
        <v>278859.0</v>
      </c>
      <c r="G31" s="67">
        <v>278859.0</v>
      </c>
      <c r="H31" s="68">
        <v>8.11016192E8</v>
      </c>
      <c r="I31" s="64" t="str">
        <f t="shared" si="10"/>
        <v>#REF!</v>
      </c>
      <c r="J31" s="62">
        <v>278859.0</v>
      </c>
      <c r="K31" s="69" t="str">
        <f t="shared" si="11"/>
        <v>#REF!</v>
      </c>
      <c r="L31" s="70" t="str">
        <f t="shared" si="12"/>
        <v>#REF!</v>
      </c>
      <c r="M31" s="70" t="s">
        <v>379</v>
      </c>
      <c r="N31" s="68" t="s">
        <v>380</v>
      </c>
      <c r="O31" s="71">
        <v>42262.0</v>
      </c>
    </row>
    <row r="32" ht="18.0" customHeight="1">
      <c r="A32" s="62" t="s">
        <v>26</v>
      </c>
      <c r="B32" s="63" t="s">
        <v>15</v>
      </c>
      <c r="C32" s="64" t="s">
        <v>16</v>
      </c>
      <c r="D32" s="65">
        <v>35965.83</v>
      </c>
      <c r="E32" s="63">
        <v>0.0</v>
      </c>
      <c r="F32" s="66">
        <v>35966.0</v>
      </c>
      <c r="G32" s="67">
        <v>35966.0</v>
      </c>
      <c r="H32" s="68"/>
      <c r="I32" s="64"/>
      <c r="J32" s="62"/>
      <c r="K32" s="69"/>
      <c r="L32" s="70"/>
      <c r="M32" s="70"/>
      <c r="N32" s="68"/>
      <c r="O32" s="71"/>
    </row>
    <row r="33" ht="18.0" customHeight="1">
      <c r="A33" s="62" t="s">
        <v>26</v>
      </c>
      <c r="B33" s="63" t="s">
        <v>17</v>
      </c>
      <c r="C33" s="64" t="s">
        <v>18</v>
      </c>
      <c r="D33" s="65">
        <v>2851.24</v>
      </c>
      <c r="E33" s="63">
        <v>0.0</v>
      </c>
      <c r="F33" s="66">
        <v>2851.0</v>
      </c>
      <c r="G33" s="67">
        <v>2851.0</v>
      </c>
      <c r="H33" s="68">
        <v>8.00250119E8</v>
      </c>
      <c r="I33" s="64" t="str">
        <f>+VLOOKUP(H33,'[2]IPS CTA BANCARIA (2)'!$B$1:$I$186,2,0)</f>
        <v>#REF!</v>
      </c>
      <c r="J33" s="62">
        <v>2851.0</v>
      </c>
      <c r="K33" s="69" t="str">
        <f>+VLOOKUP(H33,'[2]IPS CTA BANCARIA (2)'!$B$1:$I$186,4,0)</f>
        <v>#REF!</v>
      </c>
      <c r="L33" s="70" t="str">
        <f>+VLOOKUP(H33,'[2]IPS CTA BANCARIA (2)'!$B$1:$I$186,5,0)</f>
        <v>#REF!</v>
      </c>
      <c r="M33" s="70" t="s">
        <v>381</v>
      </c>
      <c r="N33" s="68" t="s">
        <v>382</v>
      </c>
      <c r="O33" s="71">
        <v>42276.0</v>
      </c>
    </row>
    <row r="34" ht="18.0" customHeight="1">
      <c r="A34" s="62" t="s">
        <v>26</v>
      </c>
      <c r="B34" s="63" t="s">
        <v>21</v>
      </c>
      <c r="C34" s="64" t="s">
        <v>22</v>
      </c>
      <c r="D34" s="65">
        <v>0.0</v>
      </c>
      <c r="E34" s="63">
        <v>0.0</v>
      </c>
      <c r="F34" s="66">
        <v>0.0</v>
      </c>
      <c r="G34" s="67">
        <v>0.0</v>
      </c>
      <c r="H34" s="68"/>
      <c r="I34" s="64"/>
      <c r="J34" s="62"/>
      <c r="K34" s="69"/>
      <c r="L34" s="70"/>
      <c r="M34" s="70"/>
      <c r="N34" s="68"/>
      <c r="O34" s="71"/>
    </row>
    <row r="35" ht="18.0" customHeight="1">
      <c r="A35" s="62" t="s">
        <v>28</v>
      </c>
      <c r="B35" s="63" t="s">
        <v>13</v>
      </c>
      <c r="C35" s="64" t="s">
        <v>340</v>
      </c>
      <c r="D35" s="65">
        <v>1789603.36</v>
      </c>
      <c r="E35" s="63">
        <v>0.0</v>
      </c>
      <c r="F35" s="66">
        <v>1789603.0</v>
      </c>
      <c r="G35" s="67">
        <v>1789603.0</v>
      </c>
      <c r="H35" s="68">
        <v>8.11016192E8</v>
      </c>
      <c r="I35" s="64" t="str">
        <f>+VLOOKUP(H35,'[2]IPS CTA BANCARIA (2)'!$B$1:$I$186,2,0)</f>
        <v>#REF!</v>
      </c>
      <c r="J35" s="62">
        <v>1789603.0</v>
      </c>
      <c r="K35" s="69" t="str">
        <f>+VLOOKUP(H35,'[2]IPS CTA BANCARIA (2)'!$B$1:$I$186,4,0)</f>
        <v>#REF!</v>
      </c>
      <c r="L35" s="70" t="str">
        <f>+VLOOKUP(H35,'[2]IPS CTA BANCARIA (2)'!$B$1:$I$186,5,0)</f>
        <v>#REF!</v>
      </c>
      <c r="M35" s="70" t="s">
        <v>383</v>
      </c>
      <c r="N35" s="68" t="s">
        <v>384</v>
      </c>
      <c r="O35" s="71">
        <v>42262.0</v>
      </c>
    </row>
    <row r="36" ht="18.0" customHeight="1">
      <c r="A36" s="62" t="s">
        <v>28</v>
      </c>
      <c r="B36" s="63" t="s">
        <v>15</v>
      </c>
      <c r="C36" s="64" t="s">
        <v>16</v>
      </c>
      <c r="D36" s="65">
        <v>2256.21</v>
      </c>
      <c r="E36" s="63">
        <v>0.0</v>
      </c>
      <c r="F36" s="66">
        <v>2256.0</v>
      </c>
      <c r="G36" s="67">
        <v>2256.0</v>
      </c>
      <c r="H36" s="68"/>
      <c r="I36" s="64"/>
      <c r="J36" s="62"/>
      <c r="K36" s="69"/>
      <c r="L36" s="70"/>
      <c r="M36" s="70"/>
      <c r="N36" s="68"/>
      <c r="O36" s="71"/>
    </row>
    <row r="37" ht="18.0" customHeight="1">
      <c r="A37" s="62" t="s">
        <v>28</v>
      </c>
      <c r="B37" s="63" t="s">
        <v>17</v>
      </c>
      <c r="C37" s="64" t="s">
        <v>18</v>
      </c>
      <c r="D37" s="65">
        <v>27042.56</v>
      </c>
      <c r="E37" s="63">
        <v>0.0</v>
      </c>
      <c r="F37" s="66">
        <v>27043.0</v>
      </c>
      <c r="G37" s="67">
        <v>27043.0</v>
      </c>
      <c r="H37" s="68">
        <v>8.00250119E8</v>
      </c>
      <c r="I37" s="64" t="str">
        <f>+VLOOKUP(H37,'[2]IPS CTA BANCARIA (2)'!$B$1:$I$186,2,0)</f>
        <v>#REF!</v>
      </c>
      <c r="J37" s="62">
        <v>27043.0</v>
      </c>
      <c r="K37" s="69" t="str">
        <f>+VLOOKUP(H37,'[2]IPS CTA BANCARIA (2)'!$B$1:$I$186,4,0)</f>
        <v>#REF!</v>
      </c>
      <c r="L37" s="70" t="str">
        <f>+VLOOKUP(H37,'[2]IPS CTA BANCARIA (2)'!$B$1:$I$186,5,0)</f>
        <v>#REF!</v>
      </c>
      <c r="M37" s="70" t="s">
        <v>385</v>
      </c>
      <c r="N37" s="68" t="s">
        <v>386</v>
      </c>
      <c r="O37" s="71">
        <v>42276.0</v>
      </c>
    </row>
    <row r="38" ht="18.0" customHeight="1">
      <c r="A38" s="62" t="s">
        <v>28</v>
      </c>
      <c r="B38" s="63" t="s">
        <v>19</v>
      </c>
      <c r="C38" s="64" t="s">
        <v>20</v>
      </c>
      <c r="D38" s="65">
        <v>0.0</v>
      </c>
      <c r="E38" s="63">
        <v>0.0</v>
      </c>
      <c r="F38" s="66">
        <v>0.0</v>
      </c>
      <c r="G38" s="67">
        <v>0.0</v>
      </c>
      <c r="H38" s="68"/>
      <c r="I38" s="64"/>
      <c r="J38" s="62"/>
      <c r="K38" s="69"/>
      <c r="L38" s="70"/>
      <c r="M38" s="70"/>
      <c r="N38" s="68"/>
      <c r="O38" s="71"/>
    </row>
    <row r="39" ht="18.0" customHeight="1">
      <c r="A39" s="62" t="s">
        <v>28</v>
      </c>
      <c r="B39" s="63" t="s">
        <v>21</v>
      </c>
      <c r="C39" s="64" t="s">
        <v>22</v>
      </c>
      <c r="D39" s="65">
        <v>1825.87</v>
      </c>
      <c r="E39" s="63">
        <v>0.0</v>
      </c>
      <c r="F39" s="66">
        <v>1826.0</v>
      </c>
      <c r="G39" s="67">
        <v>1826.0</v>
      </c>
      <c r="H39" s="68">
        <v>9.00156264E8</v>
      </c>
      <c r="I39" s="64" t="str">
        <f t="shared" ref="I39:I43" si="13">+VLOOKUP(H39,'[2]IPS CTA BANCARIA (2)'!$B$1:$I$186,2,0)</f>
        <v>#REF!</v>
      </c>
      <c r="J39" s="62">
        <v>1826.0</v>
      </c>
      <c r="K39" s="69" t="str">
        <f t="shared" ref="K39:K43" si="14">+VLOOKUP(H39,'[2]IPS CTA BANCARIA (2)'!$B$1:$I$186,4,0)</f>
        <v>#REF!</v>
      </c>
      <c r="L39" s="70" t="str">
        <f t="shared" ref="L39:L43" si="15">+VLOOKUP(H39,'[2]IPS CTA BANCARIA (2)'!$B$1:$I$186,5,0)</f>
        <v>#REF!</v>
      </c>
      <c r="M39" s="70" t="s">
        <v>387</v>
      </c>
      <c r="N39" s="68" t="s">
        <v>388</v>
      </c>
      <c r="O39" s="71">
        <v>42270.0</v>
      </c>
    </row>
    <row r="40" ht="18.0" customHeight="1">
      <c r="A40" s="62" t="s">
        <v>30</v>
      </c>
      <c r="B40" s="63" t="s">
        <v>13</v>
      </c>
      <c r="C40" s="64" t="s">
        <v>340</v>
      </c>
      <c r="D40" s="65">
        <v>9186939.95</v>
      </c>
      <c r="E40" s="63">
        <v>0.0</v>
      </c>
      <c r="F40" s="66">
        <v>9186940.0</v>
      </c>
      <c r="G40" s="67">
        <v>9186940.0</v>
      </c>
      <c r="H40" s="68">
        <v>8.11016192E8</v>
      </c>
      <c r="I40" s="64" t="str">
        <f t="shared" si="13"/>
        <v>#REF!</v>
      </c>
      <c r="J40" s="62">
        <v>9186940.0</v>
      </c>
      <c r="K40" s="69" t="str">
        <f t="shared" si="14"/>
        <v>#REF!</v>
      </c>
      <c r="L40" s="70" t="str">
        <f t="shared" si="15"/>
        <v>#REF!</v>
      </c>
      <c r="M40" s="70" t="s">
        <v>389</v>
      </c>
      <c r="N40" s="68" t="s">
        <v>390</v>
      </c>
      <c r="O40" s="71">
        <v>42262.0</v>
      </c>
    </row>
    <row r="41" ht="18.0" customHeight="1">
      <c r="A41" s="62" t="s">
        <v>30</v>
      </c>
      <c r="B41" s="63" t="s">
        <v>31</v>
      </c>
      <c r="C41" s="64" t="s">
        <v>32</v>
      </c>
      <c r="D41" s="65">
        <v>22472.79</v>
      </c>
      <c r="E41" s="63">
        <v>0.0</v>
      </c>
      <c r="F41" s="66">
        <v>22473.0</v>
      </c>
      <c r="G41" s="67">
        <v>22473.0</v>
      </c>
      <c r="H41" s="68">
        <v>8.00140949E8</v>
      </c>
      <c r="I41" s="64" t="str">
        <f t="shared" si="13"/>
        <v>#REF!</v>
      </c>
      <c r="J41" s="62">
        <v>22473.0</v>
      </c>
      <c r="K41" s="69" t="str">
        <f t="shared" si="14"/>
        <v>#REF!</v>
      </c>
      <c r="L41" s="70" t="str">
        <f t="shared" si="15"/>
        <v>#REF!</v>
      </c>
      <c r="M41" s="70" t="s">
        <v>391</v>
      </c>
      <c r="N41" s="68" t="s">
        <v>392</v>
      </c>
      <c r="O41" s="71">
        <v>42275.0</v>
      </c>
    </row>
    <row r="42" ht="18.0" customHeight="1">
      <c r="A42" s="62" t="s">
        <v>30</v>
      </c>
      <c r="B42" s="63" t="s">
        <v>33</v>
      </c>
      <c r="C42" s="64" t="s">
        <v>34</v>
      </c>
      <c r="D42" s="65">
        <v>101180.33</v>
      </c>
      <c r="E42" s="63">
        <v>0.0</v>
      </c>
      <c r="F42" s="66">
        <v>101180.0</v>
      </c>
      <c r="G42" s="67">
        <v>101180.0</v>
      </c>
      <c r="H42" s="68">
        <v>8.00130907E8</v>
      </c>
      <c r="I42" s="64" t="str">
        <f t="shared" si="13"/>
        <v>#REF!</v>
      </c>
      <c r="J42" s="62">
        <v>101180.0</v>
      </c>
      <c r="K42" s="69" t="str">
        <f t="shared" si="14"/>
        <v>#REF!</v>
      </c>
      <c r="L42" s="70" t="str">
        <f t="shared" si="15"/>
        <v>#REF!</v>
      </c>
      <c r="M42" s="70" t="s">
        <v>393</v>
      </c>
      <c r="N42" s="68" t="s">
        <v>394</v>
      </c>
      <c r="O42" s="71">
        <v>42268.0</v>
      </c>
    </row>
    <row r="43" ht="18.0" customHeight="1">
      <c r="A43" s="62" t="s">
        <v>30</v>
      </c>
      <c r="B43" s="63" t="s">
        <v>17</v>
      </c>
      <c r="C43" s="64" t="s">
        <v>18</v>
      </c>
      <c r="D43" s="65">
        <v>93236.93</v>
      </c>
      <c r="E43" s="63">
        <v>0.0</v>
      </c>
      <c r="F43" s="66">
        <v>93237.0</v>
      </c>
      <c r="G43" s="67">
        <v>93237.0</v>
      </c>
      <c r="H43" s="68">
        <v>8.00250119E8</v>
      </c>
      <c r="I43" s="64" t="str">
        <f t="shared" si="13"/>
        <v>#REF!</v>
      </c>
      <c r="J43" s="62">
        <v>93237.0</v>
      </c>
      <c r="K43" s="69" t="str">
        <f t="shared" si="14"/>
        <v>#REF!</v>
      </c>
      <c r="L43" s="70" t="str">
        <f t="shared" si="15"/>
        <v>#REF!</v>
      </c>
      <c r="M43" s="70" t="s">
        <v>395</v>
      </c>
      <c r="N43" s="68" t="s">
        <v>396</v>
      </c>
      <c r="O43" s="71">
        <v>42276.0</v>
      </c>
    </row>
    <row r="44" ht="18.0" customHeight="1">
      <c r="A44" s="62" t="s">
        <v>30</v>
      </c>
      <c r="B44" s="63" t="s">
        <v>19</v>
      </c>
      <c r="C44" s="64" t="s">
        <v>20</v>
      </c>
      <c r="D44" s="65">
        <v>0.0</v>
      </c>
      <c r="E44" s="63">
        <v>0.0</v>
      </c>
      <c r="F44" s="66">
        <v>0.0</v>
      </c>
      <c r="G44" s="67">
        <v>0.0</v>
      </c>
      <c r="H44" s="68"/>
      <c r="I44" s="64"/>
      <c r="J44" s="62"/>
      <c r="K44" s="69"/>
      <c r="L44" s="70"/>
      <c r="M44" s="70"/>
      <c r="N44" s="68"/>
      <c r="O44" s="71"/>
    </row>
    <row r="45" ht="18.0" customHeight="1">
      <c r="A45" s="62" t="s">
        <v>30</v>
      </c>
      <c r="B45" s="63" t="s">
        <v>21</v>
      </c>
      <c r="C45" s="64" t="s">
        <v>22</v>
      </c>
      <c r="D45" s="65">
        <v>56542.73</v>
      </c>
      <c r="E45" s="63">
        <v>0.0</v>
      </c>
      <c r="F45" s="66">
        <v>56543.0</v>
      </c>
      <c r="G45" s="67">
        <v>56543.0</v>
      </c>
      <c r="H45" s="68">
        <v>9.00156264E8</v>
      </c>
      <c r="I45" s="64" t="str">
        <f t="shared" ref="I45:I47" si="16">+VLOOKUP(H45,'[2]IPS CTA BANCARIA (2)'!$B$1:$I$186,2,0)</f>
        <v>#REF!</v>
      </c>
      <c r="J45" s="62">
        <v>56543.0</v>
      </c>
      <c r="K45" s="69" t="str">
        <f t="shared" ref="K45:K47" si="17">+VLOOKUP(H45,'[2]IPS CTA BANCARIA (2)'!$B$1:$I$186,4,0)</f>
        <v>#REF!</v>
      </c>
      <c r="L45" s="70" t="str">
        <f t="shared" ref="L45:L47" si="18">+VLOOKUP(H45,'[2]IPS CTA BANCARIA (2)'!$B$1:$I$186,5,0)</f>
        <v>#REF!</v>
      </c>
      <c r="M45" s="70" t="s">
        <v>397</v>
      </c>
      <c r="N45" s="68" t="s">
        <v>398</v>
      </c>
      <c r="O45" s="71">
        <v>42270.0</v>
      </c>
    </row>
    <row r="46" ht="18.0" customHeight="1">
      <c r="A46" s="62" t="s">
        <v>30</v>
      </c>
      <c r="B46" s="63" t="s">
        <v>23</v>
      </c>
      <c r="C46" s="64" t="s">
        <v>24</v>
      </c>
      <c r="D46" s="65">
        <v>1.629646827E7</v>
      </c>
      <c r="E46" s="63">
        <v>0.0</v>
      </c>
      <c r="F46" s="66">
        <v>1.6296468E7</v>
      </c>
      <c r="G46" s="67">
        <v>1.6296468E7</v>
      </c>
      <c r="H46" s="68">
        <v>8.90980757E8</v>
      </c>
      <c r="I46" s="64" t="str">
        <f t="shared" si="16"/>
        <v>#REF!</v>
      </c>
      <c r="J46" s="62">
        <v>1.6296468E7</v>
      </c>
      <c r="K46" s="69" t="str">
        <f t="shared" si="17"/>
        <v>#REF!</v>
      </c>
      <c r="L46" s="70" t="str">
        <f t="shared" si="18"/>
        <v>#REF!</v>
      </c>
      <c r="M46" s="70" t="s">
        <v>399</v>
      </c>
      <c r="N46" s="68" t="s">
        <v>400</v>
      </c>
      <c r="O46" s="71">
        <v>42265.0</v>
      </c>
    </row>
    <row r="47" ht="18.0" customHeight="1">
      <c r="A47" s="62" t="s">
        <v>36</v>
      </c>
      <c r="B47" s="63" t="s">
        <v>13</v>
      </c>
      <c r="C47" s="64" t="s">
        <v>340</v>
      </c>
      <c r="D47" s="65">
        <v>3.051394843E7</v>
      </c>
      <c r="E47" s="63">
        <v>0.0</v>
      </c>
      <c r="F47" s="66">
        <v>3.0513948E7</v>
      </c>
      <c r="G47" s="67">
        <v>3.0513948E7</v>
      </c>
      <c r="H47" s="68">
        <v>8.11016192E8</v>
      </c>
      <c r="I47" s="64" t="str">
        <f t="shared" si="16"/>
        <v>#REF!</v>
      </c>
      <c r="J47" s="62">
        <v>3.0513948E7</v>
      </c>
      <c r="K47" s="69" t="str">
        <f t="shared" si="17"/>
        <v>#REF!</v>
      </c>
      <c r="L47" s="70" t="str">
        <f t="shared" si="18"/>
        <v>#REF!</v>
      </c>
      <c r="M47" s="70" t="s">
        <v>401</v>
      </c>
      <c r="N47" s="68" t="s">
        <v>402</v>
      </c>
      <c r="O47" s="71">
        <v>42262.0</v>
      </c>
    </row>
    <row r="48" ht="18.0" customHeight="1">
      <c r="A48" s="62" t="s">
        <v>36</v>
      </c>
      <c r="B48" s="63" t="s">
        <v>15</v>
      </c>
      <c r="C48" s="64" t="s">
        <v>16</v>
      </c>
      <c r="D48" s="65">
        <v>3.532790667E7</v>
      </c>
      <c r="E48" s="63">
        <v>0.0</v>
      </c>
      <c r="F48" s="66">
        <v>3.5327907E7</v>
      </c>
      <c r="G48" s="67">
        <v>3.5327907E7</v>
      </c>
      <c r="H48" s="68"/>
      <c r="I48" s="64"/>
      <c r="J48" s="62"/>
      <c r="K48" s="69"/>
      <c r="L48" s="70"/>
      <c r="M48" s="70"/>
      <c r="N48" s="68"/>
      <c r="O48" s="71"/>
    </row>
    <row r="49" ht="18.0" customHeight="1">
      <c r="A49" s="62" t="s">
        <v>36</v>
      </c>
      <c r="B49" s="63" t="s">
        <v>33</v>
      </c>
      <c r="C49" s="64" t="s">
        <v>34</v>
      </c>
      <c r="D49" s="65">
        <v>5650.63</v>
      </c>
      <c r="E49" s="63">
        <v>0.0</v>
      </c>
      <c r="F49" s="66">
        <v>5651.0</v>
      </c>
      <c r="G49" s="67">
        <v>5651.0</v>
      </c>
      <c r="H49" s="68">
        <v>8.00130907E8</v>
      </c>
      <c r="I49" s="64" t="str">
        <f t="shared" ref="I49:I50" si="19">+VLOOKUP(H49,'[2]IPS CTA BANCARIA (2)'!$B$1:$I$186,2,0)</f>
        <v>#REF!</v>
      </c>
      <c r="J49" s="62">
        <v>5651.0</v>
      </c>
      <c r="K49" s="69" t="str">
        <f t="shared" ref="K49:K50" si="20">+VLOOKUP(H49,'[2]IPS CTA BANCARIA (2)'!$B$1:$I$186,4,0)</f>
        <v>#REF!</v>
      </c>
      <c r="L49" s="70" t="str">
        <f t="shared" ref="L49:L50" si="21">+VLOOKUP(H49,'[2]IPS CTA BANCARIA (2)'!$B$1:$I$186,5,0)</f>
        <v>#REF!</v>
      </c>
      <c r="M49" s="70" t="s">
        <v>403</v>
      </c>
      <c r="N49" s="68" t="s">
        <v>404</v>
      </c>
      <c r="O49" s="71">
        <v>42268.0</v>
      </c>
    </row>
    <row r="50" ht="18.0" customHeight="1">
      <c r="A50" s="62" t="s">
        <v>36</v>
      </c>
      <c r="B50" s="63" t="s">
        <v>17</v>
      </c>
      <c r="C50" s="64" t="s">
        <v>18</v>
      </c>
      <c r="D50" s="65">
        <v>1645140.1</v>
      </c>
      <c r="E50" s="63">
        <v>0.0</v>
      </c>
      <c r="F50" s="66">
        <v>1645140.0</v>
      </c>
      <c r="G50" s="67">
        <v>1645140.0</v>
      </c>
      <c r="H50" s="68">
        <v>8.00250119E8</v>
      </c>
      <c r="I50" s="64" t="str">
        <f t="shared" si="19"/>
        <v>#REF!</v>
      </c>
      <c r="J50" s="62">
        <v>1645140.0</v>
      </c>
      <c r="K50" s="69" t="str">
        <f t="shared" si="20"/>
        <v>#REF!</v>
      </c>
      <c r="L50" s="70" t="str">
        <f t="shared" si="21"/>
        <v>#REF!</v>
      </c>
      <c r="M50" s="70" t="s">
        <v>405</v>
      </c>
      <c r="N50" s="68" t="s">
        <v>406</v>
      </c>
      <c r="O50" s="71">
        <v>42276.0</v>
      </c>
    </row>
    <row r="51" ht="18.0" customHeight="1">
      <c r="A51" s="62" t="s">
        <v>36</v>
      </c>
      <c r="B51" s="63" t="s">
        <v>19</v>
      </c>
      <c r="C51" s="64" t="s">
        <v>20</v>
      </c>
      <c r="D51" s="65">
        <v>0.0</v>
      </c>
      <c r="E51" s="63">
        <v>0.0</v>
      </c>
      <c r="F51" s="66">
        <v>0.0</v>
      </c>
      <c r="G51" s="67">
        <v>0.0</v>
      </c>
      <c r="H51" s="68"/>
      <c r="I51" s="64"/>
      <c r="J51" s="62"/>
      <c r="K51" s="69"/>
      <c r="L51" s="70"/>
      <c r="M51" s="70"/>
      <c r="N51" s="68"/>
      <c r="O51" s="71"/>
    </row>
    <row r="52" ht="18.0" customHeight="1">
      <c r="A52" s="62" t="s">
        <v>36</v>
      </c>
      <c r="B52" s="63" t="s">
        <v>21</v>
      </c>
      <c r="C52" s="64" t="s">
        <v>22</v>
      </c>
      <c r="D52" s="65">
        <v>620008.15</v>
      </c>
      <c r="E52" s="63">
        <v>0.0</v>
      </c>
      <c r="F52" s="66">
        <v>620008.0</v>
      </c>
      <c r="G52" s="67">
        <v>620008.0</v>
      </c>
      <c r="H52" s="68">
        <v>9.00156264E8</v>
      </c>
      <c r="I52" s="64" t="str">
        <f t="shared" ref="I52:I55" si="22">+VLOOKUP(H52,'[2]IPS CTA BANCARIA (2)'!$B$1:$I$186,2,0)</f>
        <v>#REF!</v>
      </c>
      <c r="J52" s="62">
        <v>620008.0</v>
      </c>
      <c r="K52" s="69" t="str">
        <f t="shared" ref="K52:K55" si="23">+VLOOKUP(H52,'[2]IPS CTA BANCARIA (2)'!$B$1:$I$186,4,0)</f>
        <v>#REF!</v>
      </c>
      <c r="L52" s="70" t="str">
        <f t="shared" ref="L52:L55" si="24">+VLOOKUP(H52,'[2]IPS CTA BANCARIA (2)'!$B$1:$I$186,5,0)</f>
        <v>#REF!</v>
      </c>
      <c r="M52" s="70" t="s">
        <v>407</v>
      </c>
      <c r="N52" s="68" t="s">
        <v>408</v>
      </c>
      <c r="O52" s="71">
        <v>42270.0</v>
      </c>
    </row>
    <row r="53" ht="18.0" customHeight="1">
      <c r="A53" s="62" t="s">
        <v>36</v>
      </c>
      <c r="B53" s="63" t="s">
        <v>23</v>
      </c>
      <c r="C53" s="64" t="s">
        <v>24</v>
      </c>
      <c r="D53" s="65">
        <v>7.570341202E7</v>
      </c>
      <c r="E53" s="63">
        <v>0.0</v>
      </c>
      <c r="F53" s="66">
        <v>7.5703412E7</v>
      </c>
      <c r="G53" s="67">
        <v>7.5703412E7</v>
      </c>
      <c r="H53" s="68">
        <v>8.90982101E8</v>
      </c>
      <c r="I53" s="64" t="str">
        <f t="shared" si="22"/>
        <v>#REF!</v>
      </c>
      <c r="J53" s="62">
        <v>6.2380329E7</v>
      </c>
      <c r="K53" s="69" t="str">
        <f t="shared" si="23"/>
        <v>#REF!</v>
      </c>
      <c r="L53" s="70" t="str">
        <f t="shared" si="24"/>
        <v>#REF!</v>
      </c>
      <c r="M53" s="70" t="s">
        <v>409</v>
      </c>
      <c r="N53" s="68" t="s">
        <v>410</v>
      </c>
      <c r="O53" s="71">
        <v>42265.0</v>
      </c>
    </row>
    <row r="54" ht="18.0" customHeight="1">
      <c r="A54" s="62" t="s">
        <v>36</v>
      </c>
      <c r="B54" s="63" t="s">
        <v>23</v>
      </c>
      <c r="C54" s="64" t="s">
        <v>24</v>
      </c>
      <c r="D54" s="65"/>
      <c r="E54" s="63"/>
      <c r="F54" s="66"/>
      <c r="G54" s="67"/>
      <c r="H54" s="68">
        <v>8.90907241E8</v>
      </c>
      <c r="I54" s="64" t="str">
        <f t="shared" si="22"/>
        <v>#REF!</v>
      </c>
      <c r="J54" s="62">
        <v>1.3323083E7</v>
      </c>
      <c r="K54" s="69" t="str">
        <f t="shared" si="23"/>
        <v>#REF!</v>
      </c>
      <c r="L54" s="70" t="str">
        <f t="shared" si="24"/>
        <v>#REF!</v>
      </c>
      <c r="M54" s="70" t="s">
        <v>411</v>
      </c>
      <c r="N54" s="68" t="s">
        <v>412</v>
      </c>
      <c r="O54" s="71">
        <v>42268.0</v>
      </c>
    </row>
    <row r="55" ht="18.0" customHeight="1">
      <c r="A55" s="62" t="s">
        <v>38</v>
      </c>
      <c r="B55" s="63" t="s">
        <v>13</v>
      </c>
      <c r="C55" s="64" t="s">
        <v>340</v>
      </c>
      <c r="D55" s="65">
        <v>9.586903764E7</v>
      </c>
      <c r="E55" s="63">
        <v>0.0</v>
      </c>
      <c r="F55" s="66">
        <v>9.5869038E7</v>
      </c>
      <c r="G55" s="67">
        <v>9.5869038E7</v>
      </c>
      <c r="H55" s="68">
        <v>8.90907254E8</v>
      </c>
      <c r="I55" s="64" t="str">
        <f t="shared" si="22"/>
        <v>#REF!</v>
      </c>
      <c r="J55" s="62">
        <v>9.5869038E7</v>
      </c>
      <c r="K55" s="69" t="str">
        <f t="shared" si="23"/>
        <v>#REF!</v>
      </c>
      <c r="L55" s="70" t="str">
        <f t="shared" si="24"/>
        <v>#REF!</v>
      </c>
      <c r="M55" s="70" t="s">
        <v>413</v>
      </c>
      <c r="N55" s="68" t="s">
        <v>414</v>
      </c>
      <c r="O55" s="71">
        <v>42262.0</v>
      </c>
    </row>
    <row r="56" ht="18.0" customHeight="1">
      <c r="A56" s="62" t="s">
        <v>38</v>
      </c>
      <c r="B56" s="63" t="s">
        <v>15</v>
      </c>
      <c r="C56" s="64" t="s">
        <v>16</v>
      </c>
      <c r="D56" s="65">
        <v>2.50480348E7</v>
      </c>
      <c r="E56" s="63">
        <v>0.0</v>
      </c>
      <c r="F56" s="66">
        <v>2.5048035E7</v>
      </c>
      <c r="G56" s="67">
        <v>2.5048035E7</v>
      </c>
      <c r="H56" s="68"/>
      <c r="I56" s="64"/>
      <c r="J56" s="62"/>
      <c r="K56" s="69"/>
      <c r="L56" s="70"/>
      <c r="M56" s="70"/>
      <c r="N56" s="68"/>
      <c r="O56" s="71"/>
    </row>
    <row r="57" ht="18.0" customHeight="1">
      <c r="A57" s="62" t="s">
        <v>38</v>
      </c>
      <c r="B57" s="63" t="s">
        <v>31</v>
      </c>
      <c r="C57" s="64" t="s">
        <v>32</v>
      </c>
      <c r="D57" s="65">
        <v>118253.16</v>
      </c>
      <c r="E57" s="63">
        <v>0.0</v>
      </c>
      <c r="F57" s="66">
        <v>118253.0</v>
      </c>
      <c r="G57" s="67">
        <v>118253.0</v>
      </c>
      <c r="H57" s="68">
        <v>8.00140949E8</v>
      </c>
      <c r="I57" s="64" t="str">
        <f t="shared" ref="I57:I62" si="25">+VLOOKUP(H57,'[2]IPS CTA BANCARIA (2)'!$B$1:$I$186,2,0)</f>
        <v>#REF!</v>
      </c>
      <c r="J57" s="62">
        <v>118253.0</v>
      </c>
      <c r="K57" s="69" t="str">
        <f t="shared" ref="K57:K62" si="26">+VLOOKUP(H57,'[2]IPS CTA BANCARIA (2)'!$B$1:$I$186,4,0)</f>
        <v>#REF!</v>
      </c>
      <c r="L57" s="70" t="str">
        <f t="shared" ref="L57:L62" si="27">+VLOOKUP(H57,'[2]IPS CTA BANCARIA (2)'!$B$1:$I$186,5,0)</f>
        <v>#REF!</v>
      </c>
      <c r="M57" s="70" t="s">
        <v>415</v>
      </c>
      <c r="N57" s="68" t="s">
        <v>416</v>
      </c>
      <c r="O57" s="71">
        <v>42275.0</v>
      </c>
    </row>
    <row r="58" ht="18.0" customHeight="1">
      <c r="A58" s="62" t="s">
        <v>38</v>
      </c>
      <c r="B58" s="63" t="s">
        <v>33</v>
      </c>
      <c r="C58" s="64" t="s">
        <v>34</v>
      </c>
      <c r="D58" s="65">
        <v>1417.46</v>
      </c>
      <c r="E58" s="63">
        <v>0.0</v>
      </c>
      <c r="F58" s="66">
        <v>1417.0</v>
      </c>
      <c r="G58" s="67">
        <v>1417.0</v>
      </c>
      <c r="H58" s="68">
        <v>8.00130907E8</v>
      </c>
      <c r="I58" s="64" t="str">
        <f t="shared" si="25"/>
        <v>#REF!</v>
      </c>
      <c r="J58" s="62">
        <v>1417.0</v>
      </c>
      <c r="K58" s="69" t="str">
        <f t="shared" si="26"/>
        <v>#REF!</v>
      </c>
      <c r="L58" s="70" t="str">
        <f t="shared" si="27"/>
        <v>#REF!</v>
      </c>
      <c r="M58" s="70" t="s">
        <v>417</v>
      </c>
      <c r="N58" s="68" t="s">
        <v>418</v>
      </c>
      <c r="O58" s="71">
        <v>42268.0</v>
      </c>
    </row>
    <row r="59" ht="18.0" customHeight="1">
      <c r="A59" s="62" t="s">
        <v>38</v>
      </c>
      <c r="B59" s="63" t="s">
        <v>17</v>
      </c>
      <c r="C59" s="64" t="s">
        <v>18</v>
      </c>
      <c r="D59" s="65">
        <v>931556.17</v>
      </c>
      <c r="E59" s="63">
        <v>0.0</v>
      </c>
      <c r="F59" s="66">
        <v>931556.0</v>
      </c>
      <c r="G59" s="67">
        <v>931556.0</v>
      </c>
      <c r="H59" s="68">
        <v>8.00250119E8</v>
      </c>
      <c r="I59" s="64" t="str">
        <f t="shared" si="25"/>
        <v>#REF!</v>
      </c>
      <c r="J59" s="62">
        <v>931556.0</v>
      </c>
      <c r="K59" s="69" t="str">
        <f t="shared" si="26"/>
        <v>#REF!</v>
      </c>
      <c r="L59" s="70" t="str">
        <f t="shared" si="27"/>
        <v>#REF!</v>
      </c>
      <c r="M59" s="70" t="s">
        <v>419</v>
      </c>
      <c r="N59" s="68" t="s">
        <v>420</v>
      </c>
      <c r="O59" s="71">
        <v>42276.0</v>
      </c>
    </row>
    <row r="60" ht="18.0" customHeight="1">
      <c r="A60" s="62" t="s">
        <v>38</v>
      </c>
      <c r="B60" s="63" t="s">
        <v>19</v>
      </c>
      <c r="C60" s="64" t="s">
        <v>20</v>
      </c>
      <c r="D60" s="65">
        <v>417653.04</v>
      </c>
      <c r="E60" s="63">
        <v>0.0</v>
      </c>
      <c r="F60" s="66">
        <v>417653.0</v>
      </c>
      <c r="G60" s="67">
        <v>417653.0</v>
      </c>
      <c r="H60" s="68">
        <v>8.05000427E8</v>
      </c>
      <c r="I60" s="64" t="str">
        <f t="shared" si="25"/>
        <v>#REF!</v>
      </c>
      <c r="J60" s="62">
        <v>417653.0</v>
      </c>
      <c r="K60" s="69" t="str">
        <f t="shared" si="26"/>
        <v>#REF!</v>
      </c>
      <c r="L60" s="70" t="str">
        <f t="shared" si="27"/>
        <v>#REF!</v>
      </c>
      <c r="M60" s="70" t="s">
        <v>421</v>
      </c>
      <c r="N60" s="68" t="s">
        <v>422</v>
      </c>
      <c r="O60" s="71">
        <v>42268.0</v>
      </c>
    </row>
    <row r="61" ht="18.0" customHeight="1">
      <c r="A61" s="62" t="s">
        <v>38</v>
      </c>
      <c r="B61" s="63" t="s">
        <v>21</v>
      </c>
      <c r="C61" s="64" t="s">
        <v>22</v>
      </c>
      <c r="D61" s="65">
        <v>230353.04</v>
      </c>
      <c r="E61" s="63">
        <v>0.0</v>
      </c>
      <c r="F61" s="66">
        <v>230353.0</v>
      </c>
      <c r="G61" s="67">
        <v>230353.0</v>
      </c>
      <c r="H61" s="68">
        <v>9.00156264E8</v>
      </c>
      <c r="I61" s="64" t="str">
        <f t="shared" si="25"/>
        <v>#REF!</v>
      </c>
      <c r="J61" s="62">
        <v>230353.0</v>
      </c>
      <c r="K61" s="69" t="str">
        <f t="shared" si="26"/>
        <v>#REF!</v>
      </c>
      <c r="L61" s="70" t="str">
        <f t="shared" si="27"/>
        <v>#REF!</v>
      </c>
      <c r="M61" s="70" t="s">
        <v>423</v>
      </c>
      <c r="N61" s="68" t="s">
        <v>424</v>
      </c>
      <c r="O61" s="71">
        <v>42270.0</v>
      </c>
    </row>
    <row r="62" ht="18.0" customHeight="1">
      <c r="A62" s="62" t="s">
        <v>38</v>
      </c>
      <c r="B62" s="63" t="s">
        <v>39</v>
      </c>
      <c r="C62" s="64" t="s">
        <v>40</v>
      </c>
      <c r="D62" s="65">
        <v>1.195119669E7</v>
      </c>
      <c r="E62" s="63">
        <v>0.0</v>
      </c>
      <c r="F62" s="66">
        <v>1.1951197E7</v>
      </c>
      <c r="G62" s="67">
        <v>1.1951197E7</v>
      </c>
      <c r="H62" s="68">
        <v>8.00036229E8</v>
      </c>
      <c r="I62" s="64" t="str">
        <f t="shared" si="25"/>
        <v>#REF!</v>
      </c>
      <c r="J62" s="62">
        <v>1.1951197E7</v>
      </c>
      <c r="K62" s="69" t="str">
        <f t="shared" si="26"/>
        <v>#REF!</v>
      </c>
      <c r="L62" s="70" t="str">
        <f t="shared" si="27"/>
        <v>#REF!</v>
      </c>
      <c r="M62" s="70" t="s">
        <v>425</v>
      </c>
      <c r="N62" s="68" t="s">
        <v>426</v>
      </c>
      <c r="O62" s="71">
        <v>42275.0</v>
      </c>
    </row>
    <row r="63" ht="18.0" customHeight="1">
      <c r="A63" s="62" t="s">
        <v>42</v>
      </c>
      <c r="B63" s="63" t="s">
        <v>15</v>
      </c>
      <c r="C63" s="64" t="s">
        <v>16</v>
      </c>
      <c r="D63" s="65">
        <v>4036.36</v>
      </c>
      <c r="E63" s="63">
        <v>0.0</v>
      </c>
      <c r="F63" s="66">
        <v>4036.0</v>
      </c>
      <c r="G63" s="67">
        <v>4036.0</v>
      </c>
      <c r="H63" s="68"/>
      <c r="I63" s="64"/>
      <c r="J63" s="62"/>
      <c r="K63" s="69"/>
      <c r="L63" s="70"/>
      <c r="M63" s="70"/>
      <c r="N63" s="68"/>
      <c r="O63" s="71"/>
    </row>
    <row r="64" ht="19.5" customHeight="1">
      <c r="A64" s="62" t="s">
        <v>42</v>
      </c>
      <c r="B64" s="63" t="s">
        <v>17</v>
      </c>
      <c r="C64" s="64" t="s">
        <v>18</v>
      </c>
      <c r="D64" s="65">
        <v>145711.31</v>
      </c>
      <c r="E64" s="63">
        <v>0.0</v>
      </c>
      <c r="F64" s="66">
        <v>145711.0</v>
      </c>
      <c r="G64" s="67">
        <v>145711.0</v>
      </c>
      <c r="H64" s="68">
        <v>8.00250119E8</v>
      </c>
      <c r="I64" s="64" t="str">
        <f t="shared" ref="I64:I67" si="28">+VLOOKUP(H64,'[2]IPS CTA BANCARIA (2)'!$B$1:$I$186,2,0)</f>
        <v>#REF!</v>
      </c>
      <c r="J64" s="62">
        <v>145711.0</v>
      </c>
      <c r="K64" s="69" t="str">
        <f t="shared" ref="K64:K67" si="29">+VLOOKUP(H64,'[2]IPS CTA BANCARIA (2)'!$B$1:$I$186,4,0)</f>
        <v>#REF!</v>
      </c>
      <c r="L64" s="70" t="str">
        <f t="shared" ref="L64:L67" si="30">+VLOOKUP(H64,'[2]IPS CTA BANCARIA (2)'!$B$1:$I$186,5,0)</f>
        <v>#REF!</v>
      </c>
      <c r="M64" s="70" t="s">
        <v>427</v>
      </c>
      <c r="N64" s="68" t="s">
        <v>428</v>
      </c>
      <c r="O64" s="71">
        <v>42276.0</v>
      </c>
    </row>
    <row r="65" ht="19.5" customHeight="1">
      <c r="A65" s="62" t="s">
        <v>42</v>
      </c>
      <c r="B65" s="63" t="s">
        <v>19</v>
      </c>
      <c r="C65" s="64" t="s">
        <v>20</v>
      </c>
      <c r="D65" s="65">
        <v>254197.11</v>
      </c>
      <c r="E65" s="63">
        <v>0.0</v>
      </c>
      <c r="F65" s="66">
        <v>254197.0</v>
      </c>
      <c r="G65" s="67">
        <v>254197.0</v>
      </c>
      <c r="H65" s="68">
        <v>8.05000427E8</v>
      </c>
      <c r="I65" s="64" t="str">
        <f t="shared" si="28"/>
        <v>#REF!</v>
      </c>
      <c r="J65" s="62">
        <v>254197.0</v>
      </c>
      <c r="K65" s="69" t="str">
        <f t="shared" si="29"/>
        <v>#REF!</v>
      </c>
      <c r="L65" s="70" t="str">
        <f t="shared" si="30"/>
        <v>#REF!</v>
      </c>
      <c r="M65" s="70" t="s">
        <v>429</v>
      </c>
      <c r="N65" s="68" t="s">
        <v>430</v>
      </c>
      <c r="O65" s="71">
        <v>42268.0</v>
      </c>
    </row>
    <row r="66" ht="19.5" customHeight="1">
      <c r="A66" s="62" t="s">
        <v>42</v>
      </c>
      <c r="B66" s="63" t="s">
        <v>21</v>
      </c>
      <c r="C66" s="64" t="s">
        <v>22</v>
      </c>
      <c r="D66" s="65">
        <v>104602.9</v>
      </c>
      <c r="E66" s="63">
        <v>0.0</v>
      </c>
      <c r="F66" s="66">
        <v>104603.0</v>
      </c>
      <c r="G66" s="67">
        <v>104603.0</v>
      </c>
      <c r="H66" s="68">
        <v>9.00156264E8</v>
      </c>
      <c r="I66" s="64" t="str">
        <f t="shared" si="28"/>
        <v>#REF!</v>
      </c>
      <c r="J66" s="62">
        <v>104603.0</v>
      </c>
      <c r="K66" s="69" t="str">
        <f t="shared" si="29"/>
        <v>#REF!</v>
      </c>
      <c r="L66" s="70" t="str">
        <f t="shared" si="30"/>
        <v>#REF!</v>
      </c>
      <c r="M66" s="70" t="s">
        <v>431</v>
      </c>
      <c r="N66" s="68" t="s">
        <v>432</v>
      </c>
      <c r="O66" s="71">
        <v>42270.0</v>
      </c>
    </row>
    <row r="67" ht="19.5" customHeight="1">
      <c r="A67" s="62" t="s">
        <v>42</v>
      </c>
      <c r="B67" s="63" t="s">
        <v>39</v>
      </c>
      <c r="C67" s="64" t="s">
        <v>40</v>
      </c>
      <c r="D67" s="65">
        <v>2.007373832E7</v>
      </c>
      <c r="E67" s="63">
        <v>0.0</v>
      </c>
      <c r="F67" s="66">
        <v>2.0073738E7</v>
      </c>
      <c r="G67" s="67">
        <v>2.0073738E7</v>
      </c>
      <c r="H67" s="68">
        <v>8.00036229E8</v>
      </c>
      <c r="I67" s="64" t="str">
        <f t="shared" si="28"/>
        <v>#REF!</v>
      </c>
      <c r="J67" s="62">
        <v>2.0073738E7</v>
      </c>
      <c r="K67" s="69" t="str">
        <f t="shared" si="29"/>
        <v>#REF!</v>
      </c>
      <c r="L67" s="70" t="str">
        <f t="shared" si="30"/>
        <v>#REF!</v>
      </c>
      <c r="M67" s="70" t="s">
        <v>433</v>
      </c>
      <c r="N67" s="68" t="s">
        <v>434</v>
      </c>
      <c r="O67" s="71">
        <v>42275.0</v>
      </c>
    </row>
    <row r="68" ht="19.5" customHeight="1">
      <c r="A68" s="62" t="s">
        <v>44</v>
      </c>
      <c r="B68" s="63" t="s">
        <v>15</v>
      </c>
      <c r="C68" s="64" t="s">
        <v>16</v>
      </c>
      <c r="D68" s="65">
        <v>3367456.72</v>
      </c>
      <c r="E68" s="63">
        <v>0.0</v>
      </c>
      <c r="F68" s="66">
        <v>3367457.0</v>
      </c>
      <c r="G68" s="67">
        <v>3367457.0</v>
      </c>
      <c r="H68" s="68"/>
      <c r="I68" s="64"/>
      <c r="J68" s="62"/>
      <c r="K68" s="69"/>
      <c r="L68" s="70"/>
      <c r="M68" s="70"/>
      <c r="N68" s="68"/>
      <c r="O68" s="71"/>
    </row>
    <row r="69" ht="19.5" customHeight="1">
      <c r="A69" s="62" t="s">
        <v>44</v>
      </c>
      <c r="B69" s="63" t="s">
        <v>17</v>
      </c>
      <c r="C69" s="64" t="s">
        <v>18</v>
      </c>
      <c r="D69" s="65">
        <v>298956.9</v>
      </c>
      <c r="E69" s="63">
        <v>0.0</v>
      </c>
      <c r="F69" s="66">
        <v>298957.0</v>
      </c>
      <c r="G69" s="67">
        <v>298957.0</v>
      </c>
      <c r="H69" s="68">
        <v>8.00250119E8</v>
      </c>
      <c r="I69" s="64" t="str">
        <f>+VLOOKUP(H69,'[2]IPS CTA BANCARIA (2)'!$B$1:$I$186,2,0)</f>
        <v>#REF!</v>
      </c>
      <c r="J69" s="62">
        <v>298957.0</v>
      </c>
      <c r="K69" s="69" t="str">
        <f>+VLOOKUP(H69,'[2]IPS CTA BANCARIA (2)'!$B$1:$I$186,4,0)</f>
        <v>#REF!</v>
      </c>
      <c r="L69" s="70" t="str">
        <f>+VLOOKUP(H69,'[2]IPS CTA BANCARIA (2)'!$B$1:$I$186,5,0)</f>
        <v>#REF!</v>
      </c>
      <c r="M69" s="70" t="s">
        <v>435</v>
      </c>
      <c r="N69" s="68" t="s">
        <v>436</v>
      </c>
      <c r="O69" s="71">
        <v>42276.0</v>
      </c>
    </row>
    <row r="70" ht="19.5" customHeight="1">
      <c r="A70" s="62" t="s">
        <v>44</v>
      </c>
      <c r="B70" s="63" t="s">
        <v>19</v>
      </c>
      <c r="C70" s="64" t="s">
        <v>20</v>
      </c>
      <c r="D70" s="65">
        <v>0.0</v>
      </c>
      <c r="E70" s="63">
        <v>0.0</v>
      </c>
      <c r="F70" s="66">
        <v>0.0</v>
      </c>
      <c r="G70" s="67">
        <v>0.0</v>
      </c>
      <c r="H70" s="68"/>
      <c r="I70" s="64"/>
      <c r="J70" s="62"/>
      <c r="K70" s="69"/>
      <c r="L70" s="70"/>
      <c r="M70" s="70"/>
      <c r="N70" s="68"/>
      <c r="O70" s="71"/>
    </row>
    <row r="71" ht="19.5" customHeight="1">
      <c r="A71" s="62" t="s">
        <v>44</v>
      </c>
      <c r="B71" s="63" t="s">
        <v>21</v>
      </c>
      <c r="C71" s="64" t="s">
        <v>22</v>
      </c>
      <c r="D71" s="65">
        <v>12545.24</v>
      </c>
      <c r="E71" s="63">
        <v>0.0</v>
      </c>
      <c r="F71" s="66">
        <v>12545.0</v>
      </c>
      <c r="G71" s="67">
        <v>12545.0</v>
      </c>
      <c r="H71" s="68">
        <v>9.00156264E8</v>
      </c>
      <c r="I71" s="64" t="str">
        <f t="shared" ref="I71:I74" si="31">+VLOOKUP(H71,'[2]IPS CTA BANCARIA (2)'!$B$1:$I$186,2,0)</f>
        <v>#REF!</v>
      </c>
      <c r="J71" s="62">
        <v>12545.0</v>
      </c>
      <c r="K71" s="69" t="str">
        <f t="shared" ref="K71:K74" si="32">+VLOOKUP(H71,'[2]IPS CTA BANCARIA (2)'!$B$1:$I$186,4,0)</f>
        <v>#REF!</v>
      </c>
      <c r="L71" s="70" t="str">
        <f t="shared" ref="L71:L74" si="33">+VLOOKUP(H71,'[2]IPS CTA BANCARIA (2)'!$B$1:$I$186,5,0)</f>
        <v>#REF!</v>
      </c>
      <c r="M71" s="70" t="s">
        <v>437</v>
      </c>
      <c r="N71" s="68" t="s">
        <v>438</v>
      </c>
      <c r="O71" s="71">
        <v>42270.0</v>
      </c>
    </row>
    <row r="72" ht="19.5" customHeight="1">
      <c r="A72" s="62" t="s">
        <v>44</v>
      </c>
      <c r="B72" s="63" t="s">
        <v>23</v>
      </c>
      <c r="C72" s="64" t="s">
        <v>24</v>
      </c>
      <c r="D72" s="65">
        <v>4.247606214E7</v>
      </c>
      <c r="E72" s="63">
        <v>0.0</v>
      </c>
      <c r="F72" s="66">
        <v>4.2476062E7</v>
      </c>
      <c r="G72" s="67">
        <v>4.2476062E7</v>
      </c>
      <c r="H72" s="68">
        <v>8.90982183E8</v>
      </c>
      <c r="I72" s="64" t="str">
        <f t="shared" si="31"/>
        <v>#REF!</v>
      </c>
      <c r="J72" s="62">
        <v>3.2479215E7</v>
      </c>
      <c r="K72" s="69" t="str">
        <f t="shared" si="32"/>
        <v>#REF!</v>
      </c>
      <c r="L72" s="70" t="str">
        <f t="shared" si="33"/>
        <v>#REF!</v>
      </c>
      <c r="M72" s="70" t="s">
        <v>439</v>
      </c>
      <c r="N72" s="68" t="s">
        <v>440</v>
      </c>
      <c r="O72" s="71">
        <v>42265.0</v>
      </c>
    </row>
    <row r="73" ht="19.5" customHeight="1">
      <c r="A73" s="62" t="s">
        <v>44</v>
      </c>
      <c r="B73" s="63" t="s">
        <v>23</v>
      </c>
      <c r="C73" s="64" t="s">
        <v>24</v>
      </c>
      <c r="D73" s="65"/>
      <c r="E73" s="63"/>
      <c r="F73" s="66"/>
      <c r="G73" s="67"/>
      <c r="H73" s="68">
        <v>8.90907241E8</v>
      </c>
      <c r="I73" s="64" t="str">
        <f t="shared" si="31"/>
        <v>#REF!</v>
      </c>
      <c r="J73" s="62">
        <v>9996847.0</v>
      </c>
      <c r="K73" s="69" t="str">
        <f t="shared" si="32"/>
        <v>#REF!</v>
      </c>
      <c r="L73" s="70" t="str">
        <f t="shared" si="33"/>
        <v>#REF!</v>
      </c>
      <c r="M73" s="70" t="s">
        <v>441</v>
      </c>
      <c r="N73" s="68" t="s">
        <v>442</v>
      </c>
      <c r="O73" s="71">
        <v>42268.0</v>
      </c>
    </row>
    <row r="74" ht="19.5" customHeight="1">
      <c r="A74" s="62" t="s">
        <v>46</v>
      </c>
      <c r="B74" s="63" t="s">
        <v>13</v>
      </c>
      <c r="C74" s="64" t="s">
        <v>340</v>
      </c>
      <c r="D74" s="65">
        <v>1.947201777E7</v>
      </c>
      <c r="E74" s="63">
        <v>0.0</v>
      </c>
      <c r="F74" s="66">
        <v>1.9472018E7</v>
      </c>
      <c r="G74" s="67">
        <v>1.9472018E7</v>
      </c>
      <c r="H74" s="68">
        <v>8.11016192E8</v>
      </c>
      <c r="I74" s="64" t="str">
        <f t="shared" si="31"/>
        <v>#REF!</v>
      </c>
      <c r="J74" s="62">
        <v>1.9472018E7</v>
      </c>
      <c r="K74" s="69" t="str">
        <f t="shared" si="32"/>
        <v>#REF!</v>
      </c>
      <c r="L74" s="70" t="str">
        <f t="shared" si="33"/>
        <v>#REF!</v>
      </c>
      <c r="M74" s="70" t="s">
        <v>443</v>
      </c>
      <c r="N74" s="68" t="s">
        <v>444</v>
      </c>
      <c r="O74" s="71">
        <v>42262.0</v>
      </c>
    </row>
    <row r="75" ht="19.5" customHeight="1">
      <c r="A75" s="62" t="s">
        <v>46</v>
      </c>
      <c r="B75" s="63" t="s">
        <v>15</v>
      </c>
      <c r="C75" s="64" t="s">
        <v>16</v>
      </c>
      <c r="D75" s="65">
        <v>1.390350648E7</v>
      </c>
      <c r="E75" s="63">
        <v>0.0</v>
      </c>
      <c r="F75" s="66">
        <v>1.3903506E7</v>
      </c>
      <c r="G75" s="67">
        <v>1.3903506E7</v>
      </c>
      <c r="H75" s="68"/>
      <c r="I75" s="64"/>
      <c r="J75" s="62"/>
      <c r="K75" s="69"/>
      <c r="L75" s="70"/>
      <c r="M75" s="70"/>
      <c r="N75" s="68"/>
      <c r="O75" s="71"/>
    </row>
    <row r="76" ht="19.5" customHeight="1">
      <c r="A76" s="62" t="s">
        <v>46</v>
      </c>
      <c r="B76" s="63" t="s">
        <v>17</v>
      </c>
      <c r="C76" s="64" t="s">
        <v>18</v>
      </c>
      <c r="D76" s="65">
        <v>931007.14</v>
      </c>
      <c r="E76" s="63">
        <v>0.0</v>
      </c>
      <c r="F76" s="66">
        <v>931007.0</v>
      </c>
      <c r="G76" s="67">
        <v>931007.0</v>
      </c>
      <c r="H76" s="68">
        <v>8.00250119E8</v>
      </c>
      <c r="I76" s="64" t="str">
        <f>+VLOOKUP(H76,'[2]IPS CTA BANCARIA (2)'!$B$1:$I$186,2,0)</f>
        <v>#REF!</v>
      </c>
      <c r="J76" s="62">
        <v>931007.0</v>
      </c>
      <c r="K76" s="69" t="str">
        <f>+VLOOKUP(H76,'[2]IPS CTA BANCARIA (2)'!$B$1:$I$186,4,0)</f>
        <v>#REF!</v>
      </c>
      <c r="L76" s="70" t="str">
        <f>+VLOOKUP(H76,'[2]IPS CTA BANCARIA (2)'!$B$1:$I$186,5,0)</f>
        <v>#REF!</v>
      </c>
      <c r="M76" s="70" t="s">
        <v>445</v>
      </c>
      <c r="N76" s="68" t="s">
        <v>446</v>
      </c>
      <c r="O76" s="71">
        <v>42276.0</v>
      </c>
    </row>
    <row r="77" ht="19.5" customHeight="1">
      <c r="A77" s="62" t="s">
        <v>46</v>
      </c>
      <c r="B77" s="63" t="s">
        <v>19</v>
      </c>
      <c r="C77" s="64" t="s">
        <v>20</v>
      </c>
      <c r="D77" s="65">
        <v>0.0</v>
      </c>
      <c r="E77" s="63">
        <v>0.0</v>
      </c>
      <c r="F77" s="66">
        <v>0.0</v>
      </c>
      <c r="G77" s="67">
        <v>0.0</v>
      </c>
      <c r="H77" s="68"/>
      <c r="I77" s="64"/>
      <c r="J77" s="62"/>
      <c r="K77" s="69"/>
      <c r="L77" s="70"/>
      <c r="M77" s="70"/>
      <c r="N77" s="68"/>
      <c r="O77" s="71"/>
    </row>
    <row r="78" ht="19.5" customHeight="1">
      <c r="A78" s="62" t="s">
        <v>46</v>
      </c>
      <c r="B78" s="63" t="s">
        <v>47</v>
      </c>
      <c r="C78" s="64" t="s">
        <v>48</v>
      </c>
      <c r="D78" s="65">
        <v>8134.86</v>
      </c>
      <c r="E78" s="63">
        <v>0.0</v>
      </c>
      <c r="F78" s="66">
        <v>8135.0</v>
      </c>
      <c r="G78" s="67">
        <v>8135.0</v>
      </c>
      <c r="H78" s="68">
        <v>8.30003564E8</v>
      </c>
      <c r="I78" s="64" t="str">
        <f>+VLOOKUP(H78,'[2]IPS CTA BANCARIA (2)'!$B$1:$I$186,2,0)</f>
        <v>#REF!</v>
      </c>
      <c r="J78" s="62">
        <v>8135.0</v>
      </c>
      <c r="K78" s="69" t="str">
        <f>+VLOOKUP(H78,'[2]IPS CTA BANCARIA (2)'!$B$1:$I$186,4,0)</f>
        <v>#REF!</v>
      </c>
      <c r="L78" s="70" t="str">
        <f>+VLOOKUP(H78,'[2]IPS CTA BANCARIA (2)'!$B$1:$I$186,5,0)</f>
        <v>#REF!</v>
      </c>
      <c r="M78" s="70" t="s">
        <v>447</v>
      </c>
      <c r="N78" s="68" t="s">
        <v>448</v>
      </c>
      <c r="O78" s="71">
        <v>42265.0</v>
      </c>
    </row>
    <row r="79" ht="19.5" customHeight="1">
      <c r="A79" s="62" t="s">
        <v>46</v>
      </c>
      <c r="B79" s="63" t="s">
        <v>49</v>
      </c>
      <c r="C79" s="64" t="s">
        <v>50</v>
      </c>
      <c r="D79" s="65">
        <v>8134.86</v>
      </c>
      <c r="E79" s="63">
        <v>0.0</v>
      </c>
      <c r="F79" s="66">
        <v>8135.0</v>
      </c>
      <c r="G79" s="67">
        <v>8135.0</v>
      </c>
      <c r="H79" s="68"/>
      <c r="I79" s="64"/>
      <c r="J79" s="62"/>
      <c r="K79" s="69"/>
      <c r="L79" s="70"/>
      <c r="M79" s="70"/>
      <c r="N79" s="68"/>
      <c r="O79" s="71"/>
    </row>
    <row r="80" ht="19.5" customHeight="1">
      <c r="A80" s="62" t="s">
        <v>46</v>
      </c>
      <c r="B80" s="63" t="s">
        <v>21</v>
      </c>
      <c r="C80" s="64" t="s">
        <v>22</v>
      </c>
      <c r="D80" s="65">
        <v>159613.07</v>
      </c>
      <c r="E80" s="63">
        <v>0.0</v>
      </c>
      <c r="F80" s="66">
        <v>159613.0</v>
      </c>
      <c r="G80" s="67">
        <v>159613.0</v>
      </c>
      <c r="H80" s="68">
        <v>9.00156264E8</v>
      </c>
      <c r="I80" s="64" t="str">
        <f t="shared" ref="I80:I89" si="34">+VLOOKUP(H80,'[2]IPS CTA BANCARIA (2)'!$B$1:$I$186,2,0)</f>
        <v>#REF!</v>
      </c>
      <c r="J80" s="62">
        <v>159613.0</v>
      </c>
      <c r="K80" s="69" t="str">
        <f t="shared" ref="K80:K89" si="35">+VLOOKUP(H80,'[2]IPS CTA BANCARIA (2)'!$B$1:$I$186,4,0)</f>
        <v>#REF!</v>
      </c>
      <c r="L80" s="70" t="str">
        <f t="shared" ref="L80:L89" si="36">+VLOOKUP(H80,'[2]IPS CTA BANCARIA (2)'!$B$1:$I$186,5,0)</f>
        <v>#REF!</v>
      </c>
      <c r="M80" s="70" t="s">
        <v>449</v>
      </c>
      <c r="N80" s="68" t="s">
        <v>450</v>
      </c>
      <c r="O80" s="71">
        <v>42270.0</v>
      </c>
    </row>
    <row r="81" ht="19.5" customHeight="1">
      <c r="A81" s="62" t="s">
        <v>46</v>
      </c>
      <c r="B81" s="63" t="s">
        <v>23</v>
      </c>
      <c r="C81" s="64" t="s">
        <v>24</v>
      </c>
      <c r="D81" s="65">
        <v>6.352648982E7</v>
      </c>
      <c r="E81" s="63">
        <v>0.0</v>
      </c>
      <c r="F81" s="66">
        <v>6.352649E7</v>
      </c>
      <c r="G81" s="67">
        <v>6.352649E7</v>
      </c>
      <c r="H81" s="68">
        <v>8.90982138E8</v>
      </c>
      <c r="I81" s="64" t="str">
        <f t="shared" si="34"/>
        <v>#REF!</v>
      </c>
      <c r="J81" s="62">
        <v>5.2577522E7</v>
      </c>
      <c r="K81" s="69" t="str">
        <f t="shared" si="35"/>
        <v>#REF!</v>
      </c>
      <c r="L81" s="70" t="str">
        <f t="shared" si="36"/>
        <v>#REF!</v>
      </c>
      <c r="M81" s="70" t="s">
        <v>451</v>
      </c>
      <c r="N81" s="68" t="s">
        <v>452</v>
      </c>
      <c r="O81" s="71">
        <v>42265.0</v>
      </c>
    </row>
    <row r="82" ht="19.5" customHeight="1">
      <c r="A82" s="62" t="s">
        <v>46</v>
      </c>
      <c r="B82" s="63" t="s">
        <v>23</v>
      </c>
      <c r="C82" s="64" t="s">
        <v>24</v>
      </c>
      <c r="D82" s="65"/>
      <c r="E82" s="63"/>
      <c r="F82" s="66"/>
      <c r="G82" s="67"/>
      <c r="H82" s="68">
        <v>8.90907241E8</v>
      </c>
      <c r="I82" s="64" t="str">
        <f t="shared" si="34"/>
        <v>#REF!</v>
      </c>
      <c r="J82" s="62">
        <v>1.0948968E7</v>
      </c>
      <c r="K82" s="69" t="str">
        <f t="shared" si="35"/>
        <v>#REF!</v>
      </c>
      <c r="L82" s="70" t="str">
        <f t="shared" si="36"/>
        <v>#REF!</v>
      </c>
      <c r="M82" s="70" t="s">
        <v>453</v>
      </c>
      <c r="N82" s="68" t="s">
        <v>454</v>
      </c>
      <c r="O82" s="71">
        <v>42268.0</v>
      </c>
    </row>
    <row r="83" ht="19.5" customHeight="1">
      <c r="A83" s="62" t="s">
        <v>11</v>
      </c>
      <c r="B83" s="63" t="s">
        <v>13</v>
      </c>
      <c r="C83" s="64" t="s">
        <v>340</v>
      </c>
      <c r="D83" s="65">
        <v>3.691417083E7</v>
      </c>
      <c r="E83" s="63">
        <v>0.0</v>
      </c>
      <c r="F83" s="66">
        <v>3.6914171E7</v>
      </c>
      <c r="G83" s="67">
        <v>3.6914171E7</v>
      </c>
      <c r="H83" s="68">
        <v>8.11016192E8</v>
      </c>
      <c r="I83" s="64" t="str">
        <f t="shared" si="34"/>
        <v>#REF!</v>
      </c>
      <c r="J83" s="62">
        <v>3.6914171E7</v>
      </c>
      <c r="K83" s="69" t="str">
        <f t="shared" si="35"/>
        <v>#REF!</v>
      </c>
      <c r="L83" s="70" t="str">
        <f t="shared" si="36"/>
        <v>#REF!</v>
      </c>
      <c r="M83" s="70" t="s">
        <v>455</v>
      </c>
      <c r="N83" s="68" t="s">
        <v>456</v>
      </c>
      <c r="O83" s="71">
        <v>42262.0</v>
      </c>
    </row>
    <row r="84" ht="19.5" customHeight="1">
      <c r="A84" s="62" t="s">
        <v>11</v>
      </c>
      <c r="B84" s="63" t="s">
        <v>17</v>
      </c>
      <c r="C84" s="64" t="s">
        <v>18</v>
      </c>
      <c r="D84" s="65">
        <v>2493171.59</v>
      </c>
      <c r="E84" s="63">
        <v>0.0</v>
      </c>
      <c r="F84" s="66">
        <v>2493172.0</v>
      </c>
      <c r="G84" s="67">
        <v>2493172.0</v>
      </c>
      <c r="H84" s="68">
        <v>8.00250119E8</v>
      </c>
      <c r="I84" s="64" t="str">
        <f t="shared" si="34"/>
        <v>#REF!</v>
      </c>
      <c r="J84" s="62">
        <v>2493172.0</v>
      </c>
      <c r="K84" s="69" t="str">
        <f t="shared" si="35"/>
        <v>#REF!</v>
      </c>
      <c r="L84" s="70" t="str">
        <f t="shared" si="36"/>
        <v>#REF!</v>
      </c>
      <c r="M84" s="70" t="s">
        <v>457</v>
      </c>
      <c r="N84" s="68" t="s">
        <v>458</v>
      </c>
      <c r="O84" s="71">
        <v>42276.0</v>
      </c>
    </row>
    <row r="85" ht="19.5" customHeight="1">
      <c r="A85" s="62" t="s">
        <v>11</v>
      </c>
      <c r="B85" s="63" t="s">
        <v>19</v>
      </c>
      <c r="C85" s="64" t="s">
        <v>20</v>
      </c>
      <c r="D85" s="65">
        <v>339590.8</v>
      </c>
      <c r="E85" s="63">
        <v>0.0</v>
      </c>
      <c r="F85" s="66">
        <v>339591.0</v>
      </c>
      <c r="G85" s="67">
        <v>339591.0</v>
      </c>
      <c r="H85" s="68">
        <v>8.05000427E8</v>
      </c>
      <c r="I85" s="64" t="str">
        <f t="shared" si="34"/>
        <v>#REF!</v>
      </c>
      <c r="J85" s="62">
        <v>339591.0</v>
      </c>
      <c r="K85" s="69" t="str">
        <f t="shared" si="35"/>
        <v>#REF!</v>
      </c>
      <c r="L85" s="70" t="str">
        <f t="shared" si="36"/>
        <v>#REF!</v>
      </c>
      <c r="M85" s="70" t="s">
        <v>459</v>
      </c>
      <c r="N85" s="68" t="s">
        <v>460</v>
      </c>
      <c r="O85" s="71">
        <v>42268.0</v>
      </c>
    </row>
    <row r="86" ht="19.5" customHeight="1">
      <c r="A86" s="62" t="s">
        <v>11</v>
      </c>
      <c r="B86" s="63" t="s">
        <v>21</v>
      </c>
      <c r="C86" s="64" t="s">
        <v>22</v>
      </c>
      <c r="D86" s="65">
        <v>104288.39</v>
      </c>
      <c r="E86" s="63">
        <v>0.0</v>
      </c>
      <c r="F86" s="66">
        <v>104288.0</v>
      </c>
      <c r="G86" s="67">
        <v>104288.0</v>
      </c>
      <c r="H86" s="68">
        <v>9.00156264E8</v>
      </c>
      <c r="I86" s="64" t="str">
        <f t="shared" si="34"/>
        <v>#REF!</v>
      </c>
      <c r="J86" s="62">
        <v>104288.0</v>
      </c>
      <c r="K86" s="69" t="str">
        <f t="shared" si="35"/>
        <v>#REF!</v>
      </c>
      <c r="L86" s="70" t="str">
        <f t="shared" si="36"/>
        <v>#REF!</v>
      </c>
      <c r="M86" s="70" t="s">
        <v>461</v>
      </c>
      <c r="N86" s="68" t="s">
        <v>462</v>
      </c>
      <c r="O86" s="71">
        <v>42270.0</v>
      </c>
    </row>
    <row r="87" ht="19.5" customHeight="1">
      <c r="A87" s="62" t="s">
        <v>11</v>
      </c>
      <c r="B87" s="63" t="s">
        <v>23</v>
      </c>
      <c r="C87" s="64" t="s">
        <v>24</v>
      </c>
      <c r="D87" s="65">
        <v>5.013337799E7</v>
      </c>
      <c r="E87" s="63">
        <v>0.0</v>
      </c>
      <c r="F87" s="66">
        <v>5.0133378E7</v>
      </c>
      <c r="G87" s="67">
        <v>5.0133378E7</v>
      </c>
      <c r="H87" s="68">
        <v>8.90982264E8</v>
      </c>
      <c r="I87" s="64" t="str">
        <f t="shared" si="34"/>
        <v>#REF!</v>
      </c>
      <c r="J87" s="62">
        <v>3.695427E7</v>
      </c>
      <c r="K87" s="69" t="str">
        <f t="shared" si="35"/>
        <v>#REF!</v>
      </c>
      <c r="L87" s="70" t="str">
        <f t="shared" si="36"/>
        <v>#REF!</v>
      </c>
      <c r="M87" s="70" t="s">
        <v>463</v>
      </c>
      <c r="N87" s="68" t="s">
        <v>464</v>
      </c>
      <c r="O87" s="71">
        <v>42262.0</v>
      </c>
    </row>
    <row r="88" ht="19.5" customHeight="1">
      <c r="A88" s="62" t="s">
        <v>11</v>
      </c>
      <c r="B88" s="63" t="s">
        <v>23</v>
      </c>
      <c r="C88" s="64" t="s">
        <v>24</v>
      </c>
      <c r="D88" s="65"/>
      <c r="E88" s="63"/>
      <c r="F88" s="66"/>
      <c r="G88" s="67"/>
      <c r="H88" s="68">
        <v>8.90907241E8</v>
      </c>
      <c r="I88" s="64" t="str">
        <f t="shared" si="34"/>
        <v>#REF!</v>
      </c>
      <c r="J88" s="62">
        <v>1.3179108E7</v>
      </c>
      <c r="K88" s="69" t="str">
        <f t="shared" si="35"/>
        <v>#REF!</v>
      </c>
      <c r="L88" s="70" t="str">
        <f t="shared" si="36"/>
        <v>#REF!</v>
      </c>
      <c r="M88" s="70" t="s">
        <v>465</v>
      </c>
      <c r="N88" s="68" t="s">
        <v>466</v>
      </c>
      <c r="O88" s="71">
        <v>42268.0</v>
      </c>
    </row>
    <row r="89" ht="19.5" customHeight="1">
      <c r="A89" s="62" t="s">
        <v>11</v>
      </c>
      <c r="B89" s="63" t="s">
        <v>39</v>
      </c>
      <c r="C89" s="64" t="s">
        <v>40</v>
      </c>
      <c r="D89" s="65">
        <v>1167468.4</v>
      </c>
      <c r="E89" s="63">
        <v>0.0</v>
      </c>
      <c r="F89" s="66">
        <v>1167468.0</v>
      </c>
      <c r="G89" s="67">
        <v>1167468.0</v>
      </c>
      <c r="H89" s="68">
        <v>8.90982116E8</v>
      </c>
      <c r="I89" s="64" t="str">
        <f t="shared" si="34"/>
        <v>#REF!</v>
      </c>
      <c r="J89" s="62">
        <v>1167468.0</v>
      </c>
      <c r="K89" s="69" t="str">
        <f t="shared" si="35"/>
        <v>#REF!</v>
      </c>
      <c r="L89" s="70" t="str">
        <f t="shared" si="36"/>
        <v>#REF!</v>
      </c>
      <c r="M89" s="70" t="s">
        <v>467</v>
      </c>
      <c r="N89" s="68" t="s">
        <v>468</v>
      </c>
      <c r="O89" s="71">
        <v>42275.0</v>
      </c>
    </row>
    <row r="90" ht="19.5" customHeight="1">
      <c r="A90" s="62" t="s">
        <v>53</v>
      </c>
      <c r="B90" s="63" t="s">
        <v>13</v>
      </c>
      <c r="C90" s="64" t="s">
        <v>340</v>
      </c>
      <c r="D90" s="65">
        <v>0.0</v>
      </c>
      <c r="E90" s="63">
        <v>0.0</v>
      </c>
      <c r="F90" s="66">
        <v>0.0</v>
      </c>
      <c r="G90" s="67">
        <v>0.0</v>
      </c>
      <c r="H90" s="68"/>
      <c r="I90" s="64"/>
      <c r="J90" s="62"/>
      <c r="K90" s="69"/>
      <c r="L90" s="70"/>
      <c r="M90" s="70"/>
      <c r="N90" s="68"/>
      <c r="O90" s="71"/>
    </row>
    <row r="91" ht="19.5" customHeight="1">
      <c r="A91" s="62" t="s">
        <v>53</v>
      </c>
      <c r="B91" s="63" t="s">
        <v>17</v>
      </c>
      <c r="C91" s="64" t="s">
        <v>18</v>
      </c>
      <c r="D91" s="65">
        <v>0.0</v>
      </c>
      <c r="E91" s="63">
        <v>0.0</v>
      </c>
      <c r="F91" s="66">
        <v>0.0</v>
      </c>
      <c r="G91" s="67">
        <v>0.0</v>
      </c>
      <c r="H91" s="68"/>
      <c r="I91" s="64"/>
      <c r="J91" s="62"/>
      <c r="K91" s="69"/>
      <c r="L91" s="70"/>
      <c r="M91" s="70"/>
      <c r="N91" s="68"/>
      <c r="O91" s="71"/>
    </row>
    <row r="92" ht="19.5" customHeight="1">
      <c r="A92" s="62" t="s">
        <v>53</v>
      </c>
      <c r="B92" s="63" t="s">
        <v>21</v>
      </c>
      <c r="C92" s="64" t="s">
        <v>22</v>
      </c>
      <c r="D92" s="65">
        <v>0.0</v>
      </c>
      <c r="E92" s="63">
        <v>0.0</v>
      </c>
      <c r="F92" s="66">
        <v>0.0</v>
      </c>
      <c r="G92" s="67">
        <v>0.0</v>
      </c>
      <c r="H92" s="68"/>
      <c r="I92" s="64"/>
      <c r="J92" s="62"/>
      <c r="K92" s="69"/>
      <c r="L92" s="70"/>
      <c r="M92" s="70"/>
      <c r="N92" s="68"/>
      <c r="O92" s="71"/>
    </row>
    <row r="93" ht="19.5" customHeight="1">
      <c r="A93" s="62" t="s">
        <v>292</v>
      </c>
      <c r="B93" s="63" t="s">
        <v>13</v>
      </c>
      <c r="C93" s="64" t="s">
        <v>340</v>
      </c>
      <c r="D93" s="65">
        <v>4.1178653205E8</v>
      </c>
      <c r="E93" s="63">
        <v>1223952.050000012</v>
      </c>
      <c r="F93" s="66">
        <v>4.1056258E8</v>
      </c>
      <c r="G93" s="67">
        <v>4.1056258E8</v>
      </c>
      <c r="H93" s="68">
        <v>8.90980066E8</v>
      </c>
      <c r="I93" s="64" t="str">
        <f t="shared" ref="I93:I98" si="37">+VLOOKUP(H93,'[2]IPS CTA BANCARIA (2)'!$B$1:$I$186,2,0)</f>
        <v>#REF!</v>
      </c>
      <c r="J93" s="62">
        <v>1.50251216E8</v>
      </c>
      <c r="K93" s="69" t="str">
        <f t="shared" ref="K93:K98" si="38">+VLOOKUP(H93,'[2]IPS CTA BANCARIA (2)'!$B$1:$I$186,4,0)</f>
        <v>#REF!</v>
      </c>
      <c r="L93" s="70" t="str">
        <f t="shared" ref="L93:L98" si="39">+VLOOKUP(H93,'[2]IPS CTA BANCARIA (2)'!$B$1:$I$186,5,0)</f>
        <v>#REF!</v>
      </c>
      <c r="M93" s="70" t="s">
        <v>469</v>
      </c>
      <c r="N93" s="68" t="s">
        <v>470</v>
      </c>
      <c r="O93" s="71">
        <v>42262.0</v>
      </c>
    </row>
    <row r="94" ht="19.5" customHeight="1">
      <c r="A94" s="62" t="s">
        <v>292</v>
      </c>
      <c r="B94" s="63" t="s">
        <v>13</v>
      </c>
      <c r="C94" s="64" t="s">
        <v>340</v>
      </c>
      <c r="D94" s="65"/>
      <c r="E94" s="63"/>
      <c r="F94" s="66"/>
      <c r="G94" s="67"/>
      <c r="H94" s="68">
        <v>8.90906347E8</v>
      </c>
      <c r="I94" s="64" t="str">
        <f t="shared" si="37"/>
        <v>#REF!</v>
      </c>
      <c r="J94" s="62">
        <v>1.8175625E7</v>
      </c>
      <c r="K94" s="69" t="str">
        <f t="shared" si="38"/>
        <v>#REF!</v>
      </c>
      <c r="L94" s="70" t="str">
        <f t="shared" si="39"/>
        <v>#REF!</v>
      </c>
      <c r="M94" s="70" t="s">
        <v>471</v>
      </c>
      <c r="N94" s="68" t="s">
        <v>472</v>
      </c>
      <c r="O94" s="71">
        <v>42262.0</v>
      </c>
    </row>
    <row r="95" ht="19.5" customHeight="1">
      <c r="A95" s="62" t="s">
        <v>292</v>
      </c>
      <c r="B95" s="63" t="s">
        <v>13</v>
      </c>
      <c r="C95" s="64" t="s">
        <v>340</v>
      </c>
      <c r="D95" s="65"/>
      <c r="E95" s="63"/>
      <c r="F95" s="66"/>
      <c r="G95" s="67"/>
      <c r="H95" s="68">
        <v>8.90907254E8</v>
      </c>
      <c r="I95" s="64" t="str">
        <f t="shared" si="37"/>
        <v>#REF!</v>
      </c>
      <c r="J95" s="62">
        <v>3.4169433E7</v>
      </c>
      <c r="K95" s="69" t="str">
        <f t="shared" si="38"/>
        <v>#REF!</v>
      </c>
      <c r="L95" s="70" t="str">
        <f t="shared" si="39"/>
        <v>#REF!</v>
      </c>
      <c r="M95" s="70" t="s">
        <v>473</v>
      </c>
      <c r="N95" s="68" t="s">
        <v>474</v>
      </c>
      <c r="O95" s="71">
        <v>42262.0</v>
      </c>
    </row>
    <row r="96" ht="19.5" customHeight="1">
      <c r="A96" s="62" t="s">
        <v>292</v>
      </c>
      <c r="B96" s="63" t="s">
        <v>13</v>
      </c>
      <c r="C96" s="64" t="s">
        <v>340</v>
      </c>
      <c r="D96" s="65"/>
      <c r="E96" s="63"/>
      <c r="F96" s="66"/>
      <c r="G96" s="67"/>
      <c r="H96" s="68">
        <v>8.90900518E8</v>
      </c>
      <c r="I96" s="64" t="str">
        <f t="shared" si="37"/>
        <v>#REF!</v>
      </c>
      <c r="J96" s="62">
        <v>497280.0</v>
      </c>
      <c r="K96" s="69" t="str">
        <f t="shared" si="38"/>
        <v>#REF!</v>
      </c>
      <c r="L96" s="70" t="str">
        <f t="shared" si="39"/>
        <v>#REF!</v>
      </c>
      <c r="M96" s="70">
        <v>2.01500052285E11</v>
      </c>
      <c r="N96" s="68" t="s">
        <v>475</v>
      </c>
      <c r="O96" s="71">
        <v>42254.0</v>
      </c>
      <c r="P96" s="72"/>
    </row>
    <row r="97" ht="19.5" customHeight="1">
      <c r="A97" s="62" t="s">
        <v>292</v>
      </c>
      <c r="B97" s="63" t="s">
        <v>13</v>
      </c>
      <c r="C97" s="64" t="s">
        <v>340</v>
      </c>
      <c r="D97" s="65"/>
      <c r="E97" s="63"/>
      <c r="F97" s="66"/>
      <c r="G97" s="67"/>
      <c r="H97" s="68">
        <v>8.90907215E8</v>
      </c>
      <c r="I97" s="64" t="str">
        <f t="shared" si="37"/>
        <v>#REF!</v>
      </c>
      <c r="J97" s="62">
        <v>6673540.0</v>
      </c>
      <c r="K97" s="69" t="str">
        <f t="shared" si="38"/>
        <v>#REF!</v>
      </c>
      <c r="L97" s="70" t="str">
        <f t="shared" si="39"/>
        <v>#REF!</v>
      </c>
      <c r="M97" s="70" t="s">
        <v>476</v>
      </c>
      <c r="N97" s="68" t="s">
        <v>477</v>
      </c>
      <c r="O97" s="71">
        <v>42262.0</v>
      </c>
    </row>
    <row r="98" ht="19.5" customHeight="1">
      <c r="A98" s="62" t="s">
        <v>292</v>
      </c>
      <c r="B98" s="63" t="s">
        <v>13</v>
      </c>
      <c r="C98" s="64" t="s">
        <v>340</v>
      </c>
      <c r="D98" s="65"/>
      <c r="E98" s="63"/>
      <c r="F98" s="66"/>
      <c r="G98" s="67"/>
      <c r="H98" s="68">
        <v>8.11016192E8</v>
      </c>
      <c r="I98" s="64" t="str">
        <f t="shared" si="37"/>
        <v>#REF!</v>
      </c>
      <c r="J98" s="62">
        <v>2.00795486E8</v>
      </c>
      <c r="K98" s="69" t="str">
        <f t="shared" si="38"/>
        <v>#REF!</v>
      </c>
      <c r="L98" s="70" t="str">
        <f t="shared" si="39"/>
        <v>#REF!</v>
      </c>
      <c r="M98" s="70" t="s">
        <v>478</v>
      </c>
      <c r="N98" s="68" t="s">
        <v>479</v>
      </c>
      <c r="O98" s="71">
        <v>42262.0</v>
      </c>
    </row>
    <row r="99" ht="19.5" customHeight="1">
      <c r="A99" s="62" t="s">
        <v>292</v>
      </c>
      <c r="B99" s="63" t="s">
        <v>15</v>
      </c>
      <c r="C99" s="64" t="s">
        <v>16</v>
      </c>
      <c r="D99" s="65">
        <v>1.478107665E7</v>
      </c>
      <c r="E99" s="63">
        <v>43933.65000000037</v>
      </c>
      <c r="F99" s="66">
        <v>1.4737143E7</v>
      </c>
      <c r="G99" s="67">
        <v>1.4737143E7</v>
      </c>
      <c r="H99" s="68"/>
      <c r="I99" s="64"/>
      <c r="J99" s="62"/>
      <c r="K99" s="69"/>
      <c r="L99" s="70"/>
      <c r="M99" s="70"/>
      <c r="N99" s="68"/>
      <c r="O99" s="71"/>
    </row>
    <row r="100" ht="19.5" customHeight="1">
      <c r="A100" s="62" t="s">
        <v>292</v>
      </c>
      <c r="B100" s="63" t="s">
        <v>56</v>
      </c>
      <c r="C100" s="64" t="s">
        <v>57</v>
      </c>
      <c r="D100" s="65">
        <v>7979297.31</v>
      </c>
      <c r="E100" s="63">
        <v>23717.30999999959</v>
      </c>
      <c r="F100" s="66">
        <v>7955580.0</v>
      </c>
      <c r="G100" s="67">
        <v>7955580.0</v>
      </c>
      <c r="H100" s="68">
        <v>8.90900518E8</v>
      </c>
      <c r="I100" s="64" t="str">
        <f t="shared" ref="I100:I110" si="40">+VLOOKUP(H100,'[2]IPS CTA BANCARIA (2)'!$B$1:$I$186,2,0)</f>
        <v>#REF!</v>
      </c>
      <c r="J100" s="62">
        <v>7955580.0</v>
      </c>
      <c r="K100" s="69" t="str">
        <f t="shared" ref="K100:K110" si="41">+VLOOKUP(H100,'[2]IPS CTA BANCARIA (2)'!$B$1:$I$186,4,0)</f>
        <v>#REF!</v>
      </c>
      <c r="L100" s="70" t="str">
        <f t="shared" ref="L100:L110" si="42">+VLOOKUP(H100,'[2]IPS CTA BANCARIA (2)'!$B$1:$I$186,5,0)</f>
        <v>#REF!</v>
      </c>
      <c r="M100" s="70" t="s">
        <v>480</v>
      </c>
      <c r="N100" s="68" t="s">
        <v>481</v>
      </c>
      <c r="O100" s="71">
        <v>42268.0</v>
      </c>
    </row>
    <row r="101" ht="19.5" customHeight="1">
      <c r="A101" s="62" t="s">
        <v>292</v>
      </c>
      <c r="B101" s="63" t="s">
        <v>31</v>
      </c>
      <c r="C101" s="64" t="s">
        <v>32</v>
      </c>
      <c r="D101" s="65">
        <v>12936.61</v>
      </c>
      <c r="E101" s="63">
        <v>38.61000000000058</v>
      </c>
      <c r="F101" s="66">
        <v>12898.0</v>
      </c>
      <c r="G101" s="67">
        <v>12898.0</v>
      </c>
      <c r="H101" s="68">
        <v>8.00140949E8</v>
      </c>
      <c r="I101" s="64" t="str">
        <f t="shared" si="40"/>
        <v>#REF!</v>
      </c>
      <c r="J101" s="62">
        <v>12898.0</v>
      </c>
      <c r="K101" s="69" t="str">
        <f t="shared" si="41"/>
        <v>#REF!</v>
      </c>
      <c r="L101" s="70" t="str">
        <f t="shared" si="42"/>
        <v>#REF!</v>
      </c>
      <c r="M101" s="70" t="s">
        <v>482</v>
      </c>
      <c r="N101" s="68" t="s">
        <v>483</v>
      </c>
      <c r="O101" s="71">
        <v>42275.0</v>
      </c>
    </row>
    <row r="102" ht="19.5" customHeight="1">
      <c r="A102" s="62" t="s">
        <v>292</v>
      </c>
      <c r="B102" s="63" t="s">
        <v>33</v>
      </c>
      <c r="C102" s="64" t="s">
        <v>34</v>
      </c>
      <c r="D102" s="65">
        <v>53201.41</v>
      </c>
      <c r="E102" s="63">
        <v>158.4100000000035</v>
      </c>
      <c r="F102" s="66">
        <v>53043.0</v>
      </c>
      <c r="G102" s="67">
        <v>53043.0</v>
      </c>
      <c r="H102" s="68">
        <v>8.00130907E8</v>
      </c>
      <c r="I102" s="64" t="str">
        <f t="shared" si="40"/>
        <v>#REF!</v>
      </c>
      <c r="J102" s="62">
        <v>53043.0</v>
      </c>
      <c r="K102" s="69" t="str">
        <f t="shared" si="41"/>
        <v>#REF!</v>
      </c>
      <c r="L102" s="70" t="str">
        <f t="shared" si="42"/>
        <v>#REF!</v>
      </c>
      <c r="M102" s="70" t="s">
        <v>484</v>
      </c>
      <c r="N102" s="68" t="s">
        <v>485</v>
      </c>
      <c r="O102" s="71">
        <v>42268.0</v>
      </c>
    </row>
    <row r="103" ht="19.5" customHeight="1">
      <c r="A103" s="62" t="s">
        <v>292</v>
      </c>
      <c r="B103" s="63" t="s">
        <v>64</v>
      </c>
      <c r="C103" s="64" t="s">
        <v>65</v>
      </c>
      <c r="D103" s="65">
        <v>3028270.9</v>
      </c>
      <c r="E103" s="63">
        <v>9000.899999999907</v>
      </c>
      <c r="F103" s="66">
        <v>3019270.0</v>
      </c>
      <c r="G103" s="67">
        <v>3019270.0</v>
      </c>
      <c r="H103" s="68">
        <v>8.00088702E8</v>
      </c>
      <c r="I103" s="64" t="str">
        <f t="shared" si="40"/>
        <v>#REF!</v>
      </c>
      <c r="J103" s="62">
        <v>3019270.0</v>
      </c>
      <c r="K103" s="69" t="str">
        <f t="shared" si="41"/>
        <v>#REF!</v>
      </c>
      <c r="L103" s="70" t="str">
        <f t="shared" si="42"/>
        <v>#REF!</v>
      </c>
      <c r="M103" s="70" t="s">
        <v>486</v>
      </c>
      <c r="N103" s="68" t="s">
        <v>487</v>
      </c>
      <c r="O103" s="71">
        <v>42268.0</v>
      </c>
    </row>
    <row r="104" ht="19.5" customHeight="1">
      <c r="A104" s="62" t="s">
        <v>292</v>
      </c>
      <c r="B104" s="63" t="s">
        <v>17</v>
      </c>
      <c r="C104" s="64" t="s">
        <v>327</v>
      </c>
      <c r="D104" s="65">
        <v>8494832.58</v>
      </c>
      <c r="E104" s="63">
        <v>25249.580000000075</v>
      </c>
      <c r="F104" s="66">
        <v>8469583.0</v>
      </c>
      <c r="G104" s="67">
        <v>8469583.0</v>
      </c>
      <c r="H104" s="68">
        <v>8.00250119E8</v>
      </c>
      <c r="I104" s="64" t="str">
        <f t="shared" si="40"/>
        <v>#REF!</v>
      </c>
      <c r="J104" s="62">
        <v>563151.0</v>
      </c>
      <c r="K104" s="69" t="str">
        <f t="shared" si="41"/>
        <v>#REF!</v>
      </c>
      <c r="L104" s="70" t="str">
        <f t="shared" si="42"/>
        <v>#REF!</v>
      </c>
      <c r="M104" s="70">
        <v>2.01500059606E11</v>
      </c>
      <c r="N104" s="68" t="s">
        <v>488</v>
      </c>
      <c r="O104" s="71">
        <v>42272.0</v>
      </c>
    </row>
    <row r="105" ht="19.5" customHeight="1">
      <c r="A105" s="62" t="s">
        <v>292</v>
      </c>
      <c r="B105" s="63" t="s">
        <v>17</v>
      </c>
      <c r="C105" s="64" t="s">
        <v>327</v>
      </c>
      <c r="D105" s="65"/>
      <c r="E105" s="63"/>
      <c r="F105" s="66"/>
      <c r="G105" s="67"/>
      <c r="H105" s="68">
        <v>8.00250119E8</v>
      </c>
      <c r="I105" s="64" t="str">
        <f t="shared" si="40"/>
        <v>#REF!</v>
      </c>
      <c r="J105" s="62">
        <v>7906432.0</v>
      </c>
      <c r="K105" s="69" t="str">
        <f t="shared" si="41"/>
        <v>#REF!</v>
      </c>
      <c r="L105" s="70" t="str">
        <f t="shared" si="42"/>
        <v>#REF!</v>
      </c>
      <c r="M105" s="70">
        <v>2.01500052292E11</v>
      </c>
      <c r="N105" s="68" t="s">
        <v>489</v>
      </c>
      <c r="O105" s="71">
        <v>42243.0</v>
      </c>
    </row>
    <row r="106" ht="19.5" customHeight="1">
      <c r="A106" s="62" t="s">
        <v>292</v>
      </c>
      <c r="B106" s="63" t="s">
        <v>19</v>
      </c>
      <c r="C106" s="64" t="s">
        <v>20</v>
      </c>
      <c r="D106" s="65">
        <v>283358.16</v>
      </c>
      <c r="E106" s="63">
        <v>842.1599999999744</v>
      </c>
      <c r="F106" s="66">
        <v>282516.0</v>
      </c>
      <c r="G106" s="67">
        <v>282516.0</v>
      </c>
      <c r="H106" s="68">
        <v>8.05000427E8</v>
      </c>
      <c r="I106" s="64" t="str">
        <f t="shared" si="40"/>
        <v>#REF!</v>
      </c>
      <c r="J106" s="62">
        <v>282516.0</v>
      </c>
      <c r="K106" s="69" t="str">
        <f t="shared" si="41"/>
        <v>#REF!</v>
      </c>
      <c r="L106" s="70" t="str">
        <f t="shared" si="42"/>
        <v>#REF!</v>
      </c>
      <c r="M106" s="70" t="s">
        <v>490</v>
      </c>
      <c r="N106" s="68" t="s">
        <v>491</v>
      </c>
      <c r="O106" s="71">
        <v>42268.0</v>
      </c>
    </row>
    <row r="107" ht="19.5" customHeight="1">
      <c r="A107" s="62" t="s">
        <v>292</v>
      </c>
      <c r="B107" s="63" t="s">
        <v>47</v>
      </c>
      <c r="C107" s="64" t="s">
        <v>48</v>
      </c>
      <c r="D107" s="65">
        <v>6468.3</v>
      </c>
      <c r="E107" s="63">
        <v>19.300000000000182</v>
      </c>
      <c r="F107" s="66">
        <v>6449.0</v>
      </c>
      <c r="G107" s="67">
        <v>6449.0</v>
      </c>
      <c r="H107" s="68">
        <v>8.30003564E8</v>
      </c>
      <c r="I107" s="64" t="str">
        <f t="shared" si="40"/>
        <v>#REF!</v>
      </c>
      <c r="J107" s="62">
        <v>6449.0</v>
      </c>
      <c r="K107" s="69" t="str">
        <f t="shared" si="41"/>
        <v>#REF!</v>
      </c>
      <c r="L107" s="70" t="str">
        <f t="shared" si="42"/>
        <v>#REF!</v>
      </c>
      <c r="M107" s="70" t="s">
        <v>492</v>
      </c>
      <c r="N107" s="68" t="s">
        <v>493</v>
      </c>
      <c r="O107" s="71">
        <v>42265.0</v>
      </c>
    </row>
    <row r="108" ht="19.5" customHeight="1">
      <c r="A108" s="62" t="s">
        <v>292</v>
      </c>
      <c r="B108" s="63" t="s">
        <v>184</v>
      </c>
      <c r="C108" s="64" t="s">
        <v>185</v>
      </c>
      <c r="D108" s="65">
        <v>6037.09</v>
      </c>
      <c r="E108" s="63">
        <v>18.090000000000146</v>
      </c>
      <c r="F108" s="66">
        <v>6019.0</v>
      </c>
      <c r="G108" s="67">
        <v>6019.0</v>
      </c>
      <c r="H108" s="68">
        <v>8.30009783E8</v>
      </c>
      <c r="I108" s="64" t="str">
        <f t="shared" si="40"/>
        <v>#REF!</v>
      </c>
      <c r="J108" s="62">
        <v>6019.0</v>
      </c>
      <c r="K108" s="69" t="str">
        <f t="shared" si="41"/>
        <v>#REF!</v>
      </c>
      <c r="L108" s="70" t="str">
        <f t="shared" si="42"/>
        <v>#REF!</v>
      </c>
      <c r="M108" s="70" t="s">
        <v>494</v>
      </c>
      <c r="N108" s="68" t="s">
        <v>495</v>
      </c>
      <c r="O108" s="71">
        <v>42275.0</v>
      </c>
    </row>
    <row r="109" ht="19.5" customHeight="1">
      <c r="A109" s="62" t="s">
        <v>292</v>
      </c>
      <c r="B109" s="63" t="s">
        <v>21</v>
      </c>
      <c r="C109" s="64" t="s">
        <v>22</v>
      </c>
      <c r="D109" s="65">
        <v>4416696.94</v>
      </c>
      <c r="E109" s="63">
        <v>13127.94000000041</v>
      </c>
      <c r="F109" s="66">
        <v>4403569.0</v>
      </c>
      <c r="G109" s="67">
        <v>4403569.0</v>
      </c>
      <c r="H109" s="68">
        <v>9.00156264E8</v>
      </c>
      <c r="I109" s="64" t="str">
        <f t="shared" si="40"/>
        <v>#REF!</v>
      </c>
      <c r="J109" s="62">
        <v>4403569.0</v>
      </c>
      <c r="K109" s="69" t="str">
        <f t="shared" si="41"/>
        <v>#REF!</v>
      </c>
      <c r="L109" s="70" t="str">
        <f t="shared" si="42"/>
        <v>#REF!</v>
      </c>
      <c r="M109" s="70" t="s">
        <v>496</v>
      </c>
      <c r="N109" s="68" t="s">
        <v>497</v>
      </c>
      <c r="O109" s="71">
        <v>42270.0</v>
      </c>
    </row>
    <row r="110" ht="19.5" customHeight="1">
      <c r="A110" s="62" t="s">
        <v>55</v>
      </c>
      <c r="B110" s="63" t="s">
        <v>13</v>
      </c>
      <c r="C110" s="64" t="s">
        <v>340</v>
      </c>
      <c r="D110" s="65">
        <v>1.8217905366E8</v>
      </c>
      <c r="E110" s="63">
        <v>0.0</v>
      </c>
      <c r="F110" s="66">
        <v>1.82179054E8</v>
      </c>
      <c r="G110" s="67">
        <v>1.82179054E8</v>
      </c>
      <c r="H110" s="68">
        <v>8.90906347E8</v>
      </c>
      <c r="I110" s="64" t="str">
        <f t="shared" si="40"/>
        <v>#REF!</v>
      </c>
      <c r="J110" s="62">
        <v>1.82179054E8</v>
      </c>
      <c r="K110" s="69" t="str">
        <f t="shared" si="41"/>
        <v>#REF!</v>
      </c>
      <c r="L110" s="70" t="str">
        <f t="shared" si="42"/>
        <v>#REF!</v>
      </c>
      <c r="M110" s="70" t="s">
        <v>498</v>
      </c>
      <c r="N110" s="68" t="s">
        <v>499</v>
      </c>
      <c r="O110" s="71">
        <v>42262.0</v>
      </c>
    </row>
    <row r="111" ht="19.5" customHeight="1">
      <c r="A111" s="62" t="s">
        <v>55</v>
      </c>
      <c r="B111" s="63" t="s">
        <v>15</v>
      </c>
      <c r="C111" s="64" t="s">
        <v>16</v>
      </c>
      <c r="D111" s="65">
        <v>8664.56</v>
      </c>
      <c r="E111" s="63">
        <v>0.0</v>
      </c>
      <c r="F111" s="66">
        <v>8665.0</v>
      </c>
      <c r="G111" s="67">
        <v>8665.0</v>
      </c>
      <c r="H111" s="68"/>
      <c r="I111" s="64"/>
      <c r="J111" s="62"/>
      <c r="K111" s="69"/>
      <c r="L111" s="70"/>
      <c r="M111" s="70"/>
      <c r="N111" s="68"/>
      <c r="O111" s="71"/>
    </row>
    <row r="112" ht="19.5" customHeight="1">
      <c r="A112" s="62" t="s">
        <v>55</v>
      </c>
      <c r="B112" s="63" t="s">
        <v>56</v>
      </c>
      <c r="C112" s="64" t="s">
        <v>57</v>
      </c>
      <c r="D112" s="65">
        <v>1.525428212E7</v>
      </c>
      <c r="E112" s="63">
        <v>0.0</v>
      </c>
      <c r="F112" s="66">
        <v>1.5254282E7</v>
      </c>
      <c r="G112" s="67">
        <v>1.5254282E7</v>
      </c>
      <c r="H112" s="68">
        <v>8.90900518E8</v>
      </c>
      <c r="I112" s="64" t="str">
        <f t="shared" ref="I112:I118" si="43">+VLOOKUP(H112,'[2]IPS CTA BANCARIA (2)'!$B$1:$I$186,2,0)</f>
        <v>#REF!</v>
      </c>
      <c r="J112" s="62">
        <v>1.5254282E7</v>
      </c>
      <c r="K112" s="69" t="str">
        <f t="shared" ref="K112:K118" si="44">+VLOOKUP(H112,'[2]IPS CTA BANCARIA (2)'!$B$1:$I$186,4,0)</f>
        <v>#REF!</v>
      </c>
      <c r="L112" s="70" t="str">
        <f t="shared" ref="L112:L118" si="45">+VLOOKUP(H112,'[2]IPS CTA BANCARIA (2)'!$B$1:$I$186,5,0)</f>
        <v>#REF!</v>
      </c>
      <c r="M112" s="70" t="s">
        <v>500</v>
      </c>
      <c r="N112" s="68" t="s">
        <v>501</v>
      </c>
      <c r="O112" s="71">
        <v>42268.0</v>
      </c>
    </row>
    <row r="113" ht="19.5" customHeight="1">
      <c r="A113" s="62" t="s">
        <v>55</v>
      </c>
      <c r="B113" s="63" t="s">
        <v>17</v>
      </c>
      <c r="C113" s="64" t="s">
        <v>18</v>
      </c>
      <c r="D113" s="65">
        <v>1045735.15</v>
      </c>
      <c r="E113" s="63">
        <v>0.0</v>
      </c>
      <c r="F113" s="66">
        <v>1045735.0</v>
      </c>
      <c r="G113" s="67">
        <v>1045735.0</v>
      </c>
      <c r="H113" s="68">
        <v>8.00250119E8</v>
      </c>
      <c r="I113" s="64" t="str">
        <f t="shared" si="43"/>
        <v>#REF!</v>
      </c>
      <c r="J113" s="62">
        <v>1045735.0</v>
      </c>
      <c r="K113" s="69" t="str">
        <f t="shared" si="44"/>
        <v>#REF!</v>
      </c>
      <c r="L113" s="70" t="str">
        <f t="shared" si="45"/>
        <v>#REF!</v>
      </c>
      <c r="M113" s="70" t="s">
        <v>502</v>
      </c>
      <c r="N113" s="68" t="s">
        <v>503</v>
      </c>
      <c r="O113" s="71">
        <v>42276.0</v>
      </c>
    </row>
    <row r="114" ht="19.5" customHeight="1">
      <c r="A114" s="62" t="s">
        <v>55</v>
      </c>
      <c r="B114" s="63" t="s">
        <v>19</v>
      </c>
      <c r="C114" s="64" t="s">
        <v>20</v>
      </c>
      <c r="D114" s="65">
        <v>261378.48</v>
      </c>
      <c r="E114" s="63">
        <v>0.0</v>
      </c>
      <c r="F114" s="66">
        <v>261378.0</v>
      </c>
      <c r="G114" s="67">
        <v>261378.0</v>
      </c>
      <c r="H114" s="68">
        <v>8.05000427E8</v>
      </c>
      <c r="I114" s="64" t="str">
        <f t="shared" si="43"/>
        <v>#REF!</v>
      </c>
      <c r="J114" s="62">
        <v>261378.0</v>
      </c>
      <c r="K114" s="69" t="str">
        <f t="shared" si="44"/>
        <v>#REF!</v>
      </c>
      <c r="L114" s="70" t="str">
        <f t="shared" si="45"/>
        <v>#REF!</v>
      </c>
      <c r="M114" s="70" t="s">
        <v>504</v>
      </c>
      <c r="N114" s="68" t="s">
        <v>505</v>
      </c>
      <c r="O114" s="71">
        <v>42268.0</v>
      </c>
    </row>
    <row r="115" ht="19.5" customHeight="1">
      <c r="A115" s="62" t="s">
        <v>55</v>
      </c>
      <c r="B115" s="63" t="s">
        <v>21</v>
      </c>
      <c r="C115" s="64" t="s">
        <v>22</v>
      </c>
      <c r="D115" s="65">
        <v>112936.97</v>
      </c>
      <c r="E115" s="63">
        <v>0.0</v>
      </c>
      <c r="F115" s="66">
        <v>112937.0</v>
      </c>
      <c r="G115" s="67">
        <v>112937.0</v>
      </c>
      <c r="H115" s="68">
        <v>9.00156264E8</v>
      </c>
      <c r="I115" s="64" t="str">
        <f t="shared" si="43"/>
        <v>#REF!</v>
      </c>
      <c r="J115" s="62">
        <v>112937.0</v>
      </c>
      <c r="K115" s="69" t="str">
        <f t="shared" si="44"/>
        <v>#REF!</v>
      </c>
      <c r="L115" s="70" t="str">
        <f t="shared" si="45"/>
        <v>#REF!</v>
      </c>
      <c r="M115" s="70" t="s">
        <v>506</v>
      </c>
      <c r="N115" s="68" t="s">
        <v>507</v>
      </c>
      <c r="O115" s="71">
        <v>42270.0</v>
      </c>
    </row>
    <row r="116" ht="19.5" customHeight="1">
      <c r="A116" s="62" t="s">
        <v>55</v>
      </c>
      <c r="B116" s="63" t="s">
        <v>58</v>
      </c>
      <c r="C116" s="64" t="s">
        <v>59</v>
      </c>
      <c r="D116" s="65">
        <v>3.226513706E7</v>
      </c>
      <c r="E116" s="63">
        <v>0.0</v>
      </c>
      <c r="F116" s="66">
        <v>3.2265137E7</v>
      </c>
      <c r="G116" s="67">
        <v>3.2265137E7</v>
      </c>
      <c r="H116" s="68">
        <v>8.90982134E8</v>
      </c>
      <c r="I116" s="64" t="str">
        <f t="shared" si="43"/>
        <v>#REF!</v>
      </c>
      <c r="J116" s="62">
        <v>1.140699E7</v>
      </c>
      <c r="K116" s="69" t="str">
        <f t="shared" si="44"/>
        <v>#REF!</v>
      </c>
      <c r="L116" s="70" t="str">
        <f t="shared" si="45"/>
        <v>#REF!</v>
      </c>
      <c r="M116" s="70" t="s">
        <v>508</v>
      </c>
      <c r="N116" s="68" t="s">
        <v>509</v>
      </c>
      <c r="O116" s="71">
        <v>42276.0</v>
      </c>
    </row>
    <row r="117" ht="19.5" customHeight="1">
      <c r="A117" s="62" t="s">
        <v>55</v>
      </c>
      <c r="B117" s="63" t="s">
        <v>58</v>
      </c>
      <c r="C117" s="64" t="s">
        <v>59</v>
      </c>
      <c r="D117" s="65"/>
      <c r="E117" s="63"/>
      <c r="F117" s="66"/>
      <c r="G117" s="67"/>
      <c r="H117" s="68">
        <v>9.00390423E8</v>
      </c>
      <c r="I117" s="64" t="str">
        <f t="shared" si="43"/>
        <v>#REF!</v>
      </c>
      <c r="J117" s="62">
        <v>2.0858147E7</v>
      </c>
      <c r="K117" s="69" t="str">
        <f t="shared" si="44"/>
        <v>#REF!</v>
      </c>
      <c r="L117" s="70" t="str">
        <f t="shared" si="45"/>
        <v>#REF!</v>
      </c>
      <c r="M117" s="70" t="s">
        <v>510</v>
      </c>
      <c r="N117" s="68" t="s">
        <v>511</v>
      </c>
      <c r="O117" s="71">
        <v>42275.0</v>
      </c>
    </row>
    <row r="118" ht="19.5" customHeight="1">
      <c r="A118" s="62" t="s">
        <v>61</v>
      </c>
      <c r="B118" s="63" t="s">
        <v>13</v>
      </c>
      <c r="C118" s="64" t="s">
        <v>340</v>
      </c>
      <c r="D118" s="65">
        <v>2.423771992E7</v>
      </c>
      <c r="E118" s="63">
        <v>0.0</v>
      </c>
      <c r="F118" s="66">
        <v>2.423772E7</v>
      </c>
      <c r="G118" s="67">
        <v>2.423772E7</v>
      </c>
      <c r="H118" s="68">
        <v>8.11016192E8</v>
      </c>
      <c r="I118" s="64" t="str">
        <f t="shared" si="43"/>
        <v>#REF!</v>
      </c>
      <c r="J118" s="62">
        <v>2.423772E7</v>
      </c>
      <c r="K118" s="69" t="str">
        <f t="shared" si="44"/>
        <v>#REF!</v>
      </c>
      <c r="L118" s="70" t="str">
        <f t="shared" si="45"/>
        <v>#REF!</v>
      </c>
      <c r="M118" s="70" t="s">
        <v>512</v>
      </c>
      <c r="N118" s="68" t="s">
        <v>513</v>
      </c>
      <c r="O118" s="71">
        <v>42262.0</v>
      </c>
    </row>
    <row r="119" ht="19.5" customHeight="1">
      <c r="A119" s="62" t="s">
        <v>61</v>
      </c>
      <c r="B119" s="63" t="s">
        <v>15</v>
      </c>
      <c r="C119" s="64" t="s">
        <v>16</v>
      </c>
      <c r="D119" s="65">
        <v>2367246.99</v>
      </c>
      <c r="E119" s="63">
        <v>0.0</v>
      </c>
      <c r="F119" s="66">
        <v>2367247.0</v>
      </c>
      <c r="G119" s="67">
        <v>2367247.0</v>
      </c>
      <c r="H119" s="68"/>
      <c r="I119" s="64"/>
      <c r="J119" s="62"/>
      <c r="K119" s="69"/>
      <c r="L119" s="70"/>
      <c r="M119" s="70"/>
      <c r="N119" s="68"/>
      <c r="O119" s="71"/>
    </row>
    <row r="120" ht="19.5" customHeight="1">
      <c r="A120" s="62" t="s">
        <v>61</v>
      </c>
      <c r="B120" s="63" t="s">
        <v>33</v>
      </c>
      <c r="C120" s="64" t="s">
        <v>34</v>
      </c>
      <c r="D120" s="65">
        <v>12467.38</v>
      </c>
      <c r="E120" s="63">
        <v>0.0</v>
      </c>
      <c r="F120" s="66">
        <v>12467.0</v>
      </c>
      <c r="G120" s="67">
        <v>12467.0</v>
      </c>
      <c r="H120" s="68">
        <v>8.00130907E8</v>
      </c>
      <c r="I120" s="64" t="str">
        <f t="shared" ref="I120:I121" si="46">+VLOOKUP(H120,'[2]IPS CTA BANCARIA (2)'!$B$1:$I$186,2,0)</f>
        <v>#REF!</v>
      </c>
      <c r="J120" s="62">
        <v>12467.0</v>
      </c>
      <c r="K120" s="69" t="str">
        <f t="shared" ref="K120:K121" si="47">+VLOOKUP(H120,'[2]IPS CTA BANCARIA (2)'!$B$1:$I$186,4,0)</f>
        <v>#REF!</v>
      </c>
      <c r="L120" s="70" t="str">
        <f t="shared" ref="L120:L121" si="48">+VLOOKUP(H120,'[2]IPS CTA BANCARIA (2)'!$B$1:$I$186,5,0)</f>
        <v>#REF!</v>
      </c>
      <c r="M120" s="70" t="s">
        <v>514</v>
      </c>
      <c r="N120" s="68" t="s">
        <v>515</v>
      </c>
      <c r="O120" s="71">
        <v>42268.0</v>
      </c>
    </row>
    <row r="121" ht="19.5" customHeight="1">
      <c r="A121" s="62" t="s">
        <v>61</v>
      </c>
      <c r="B121" s="63" t="s">
        <v>17</v>
      </c>
      <c r="C121" s="64" t="s">
        <v>18</v>
      </c>
      <c r="D121" s="65">
        <v>223119.84</v>
      </c>
      <c r="E121" s="63">
        <v>0.0</v>
      </c>
      <c r="F121" s="66">
        <v>223120.0</v>
      </c>
      <c r="G121" s="67">
        <v>223120.0</v>
      </c>
      <c r="H121" s="68">
        <v>8.00250119E8</v>
      </c>
      <c r="I121" s="64" t="str">
        <f t="shared" si="46"/>
        <v>#REF!</v>
      </c>
      <c r="J121" s="62">
        <v>223120.0</v>
      </c>
      <c r="K121" s="69" t="str">
        <f t="shared" si="47"/>
        <v>#REF!</v>
      </c>
      <c r="L121" s="70" t="str">
        <f t="shared" si="48"/>
        <v>#REF!</v>
      </c>
      <c r="M121" s="70" t="s">
        <v>516</v>
      </c>
      <c r="N121" s="68" t="s">
        <v>517</v>
      </c>
      <c r="O121" s="71">
        <v>42276.0</v>
      </c>
    </row>
    <row r="122" ht="19.5" customHeight="1">
      <c r="A122" s="62" t="s">
        <v>61</v>
      </c>
      <c r="B122" s="63" t="s">
        <v>19</v>
      </c>
      <c r="C122" s="64" t="s">
        <v>20</v>
      </c>
      <c r="D122" s="65">
        <v>0.0</v>
      </c>
      <c r="E122" s="63">
        <v>0.0</v>
      </c>
      <c r="F122" s="66">
        <v>0.0</v>
      </c>
      <c r="G122" s="67">
        <v>0.0</v>
      </c>
      <c r="H122" s="68"/>
      <c r="I122" s="64"/>
      <c r="J122" s="62"/>
      <c r="K122" s="69"/>
      <c r="L122" s="70"/>
      <c r="M122" s="70"/>
      <c r="N122" s="68"/>
      <c r="O122" s="71"/>
    </row>
    <row r="123" ht="19.5" customHeight="1">
      <c r="A123" s="62" t="s">
        <v>61</v>
      </c>
      <c r="B123" s="63" t="s">
        <v>21</v>
      </c>
      <c r="C123" s="64" t="s">
        <v>22</v>
      </c>
      <c r="D123" s="65">
        <v>32888.87</v>
      </c>
      <c r="E123" s="63">
        <v>0.0</v>
      </c>
      <c r="F123" s="66">
        <v>32889.0</v>
      </c>
      <c r="G123" s="67">
        <v>32889.0</v>
      </c>
      <c r="H123" s="68">
        <v>9.00156264E8</v>
      </c>
      <c r="I123" s="64" t="str">
        <f t="shared" ref="I123:I124" si="49">+VLOOKUP(H123,'[2]IPS CTA BANCARIA (2)'!$B$1:$I$186,2,0)</f>
        <v>#REF!</v>
      </c>
      <c r="J123" s="62">
        <v>32889.0</v>
      </c>
      <c r="K123" s="69" t="str">
        <f t="shared" ref="K123:K124" si="50">+VLOOKUP(H123,'[2]IPS CTA BANCARIA (2)'!$B$1:$I$186,4,0)</f>
        <v>#REF!</v>
      </c>
      <c r="L123" s="70" t="str">
        <f t="shared" ref="L123:L124" si="51">+VLOOKUP(H123,'[2]IPS CTA BANCARIA (2)'!$B$1:$I$186,5,0)</f>
        <v>#REF!</v>
      </c>
      <c r="M123" s="70" t="s">
        <v>518</v>
      </c>
      <c r="N123" s="68" t="s">
        <v>519</v>
      </c>
      <c r="O123" s="71">
        <v>42270.0</v>
      </c>
    </row>
    <row r="124" ht="19.5" customHeight="1">
      <c r="A124" s="62" t="s">
        <v>63</v>
      </c>
      <c r="B124" s="63" t="s">
        <v>13</v>
      </c>
      <c r="C124" s="64" t="s">
        <v>340</v>
      </c>
      <c r="D124" s="65">
        <v>2409543.99</v>
      </c>
      <c r="E124" s="63">
        <v>0.0</v>
      </c>
      <c r="F124" s="66">
        <v>2409544.0</v>
      </c>
      <c r="G124" s="67">
        <v>2409544.0</v>
      </c>
      <c r="H124" s="68">
        <v>8.11016192E8</v>
      </c>
      <c r="I124" s="64" t="str">
        <f t="shared" si="49"/>
        <v>#REF!</v>
      </c>
      <c r="J124" s="62">
        <v>2409544.0</v>
      </c>
      <c r="K124" s="69" t="str">
        <f t="shared" si="50"/>
        <v>#REF!</v>
      </c>
      <c r="L124" s="70" t="str">
        <f t="shared" si="51"/>
        <v>#REF!</v>
      </c>
      <c r="M124" s="70" t="s">
        <v>520</v>
      </c>
      <c r="N124" s="68" t="s">
        <v>521</v>
      </c>
      <c r="O124" s="71">
        <v>42262.0</v>
      </c>
    </row>
    <row r="125" ht="19.5" customHeight="1">
      <c r="A125" s="62" t="s">
        <v>63</v>
      </c>
      <c r="B125" s="63" t="s">
        <v>33</v>
      </c>
      <c r="C125" s="64" t="s">
        <v>34</v>
      </c>
      <c r="D125" s="65">
        <v>0.0</v>
      </c>
      <c r="E125" s="63">
        <v>0.0</v>
      </c>
      <c r="F125" s="66">
        <v>0.0</v>
      </c>
      <c r="G125" s="67">
        <v>0.0</v>
      </c>
      <c r="H125" s="68"/>
      <c r="I125" s="64"/>
      <c r="J125" s="62"/>
      <c r="K125" s="69"/>
      <c r="L125" s="70"/>
      <c r="M125" s="70"/>
      <c r="N125" s="68"/>
      <c r="O125" s="71"/>
    </row>
    <row r="126" ht="19.5" customHeight="1">
      <c r="A126" s="62" t="s">
        <v>63</v>
      </c>
      <c r="B126" s="63" t="s">
        <v>64</v>
      </c>
      <c r="C126" s="64" t="s">
        <v>65</v>
      </c>
      <c r="D126" s="65">
        <v>0.0</v>
      </c>
      <c r="E126" s="63">
        <v>0.0</v>
      </c>
      <c r="F126" s="66">
        <v>0.0</v>
      </c>
      <c r="G126" s="67">
        <v>0.0</v>
      </c>
      <c r="H126" s="68"/>
      <c r="I126" s="64"/>
      <c r="J126" s="62"/>
      <c r="K126" s="69"/>
      <c r="L126" s="70"/>
      <c r="M126" s="70"/>
      <c r="N126" s="68"/>
      <c r="O126" s="71"/>
    </row>
    <row r="127" ht="19.5" customHeight="1">
      <c r="A127" s="62" t="s">
        <v>63</v>
      </c>
      <c r="B127" s="63" t="s">
        <v>17</v>
      </c>
      <c r="C127" s="64" t="s">
        <v>18</v>
      </c>
      <c r="D127" s="65">
        <v>23461.6</v>
      </c>
      <c r="E127" s="63">
        <v>0.0</v>
      </c>
      <c r="F127" s="66">
        <v>23462.0</v>
      </c>
      <c r="G127" s="67">
        <v>23462.0</v>
      </c>
      <c r="H127" s="68">
        <v>8.00250119E8</v>
      </c>
      <c r="I127" s="64" t="str">
        <f t="shared" ref="I127:I136" si="52">+VLOOKUP(H127,'[2]IPS CTA BANCARIA (2)'!$B$1:$I$186,2,0)</f>
        <v>#REF!</v>
      </c>
      <c r="J127" s="62">
        <v>23462.0</v>
      </c>
      <c r="K127" s="69" t="str">
        <f t="shared" ref="K127:K136" si="53">+VLOOKUP(H127,'[2]IPS CTA BANCARIA (2)'!$B$1:$I$186,4,0)</f>
        <v>#REF!</v>
      </c>
      <c r="L127" s="70" t="str">
        <f t="shared" ref="L127:L136" si="54">+VLOOKUP(H127,'[2]IPS CTA BANCARIA (2)'!$B$1:$I$186,5,0)</f>
        <v>#REF!</v>
      </c>
      <c r="M127" s="70" t="s">
        <v>522</v>
      </c>
      <c r="N127" s="68" t="s">
        <v>523</v>
      </c>
      <c r="O127" s="71">
        <v>42276.0</v>
      </c>
    </row>
    <row r="128" ht="19.5" customHeight="1">
      <c r="A128" s="62" t="s">
        <v>63</v>
      </c>
      <c r="B128" s="63" t="s">
        <v>19</v>
      </c>
      <c r="C128" s="64" t="s">
        <v>20</v>
      </c>
      <c r="D128" s="65">
        <v>48751.03</v>
      </c>
      <c r="E128" s="63">
        <v>0.0</v>
      </c>
      <c r="F128" s="66">
        <v>48751.0</v>
      </c>
      <c r="G128" s="67">
        <v>48751.0</v>
      </c>
      <c r="H128" s="68">
        <v>8.05000427E8</v>
      </c>
      <c r="I128" s="64" t="str">
        <f t="shared" si="52"/>
        <v>#REF!</v>
      </c>
      <c r="J128" s="62">
        <v>48751.0</v>
      </c>
      <c r="K128" s="69" t="str">
        <f t="shared" si="53"/>
        <v>#REF!</v>
      </c>
      <c r="L128" s="70" t="str">
        <f t="shared" si="54"/>
        <v>#REF!</v>
      </c>
      <c r="M128" s="70" t="s">
        <v>524</v>
      </c>
      <c r="N128" s="68" t="s">
        <v>525</v>
      </c>
      <c r="O128" s="71">
        <v>42268.0</v>
      </c>
    </row>
    <row r="129" ht="19.5" customHeight="1">
      <c r="A129" s="62" t="s">
        <v>63</v>
      </c>
      <c r="B129" s="63" t="s">
        <v>21</v>
      </c>
      <c r="C129" s="64" t="s">
        <v>22</v>
      </c>
      <c r="D129" s="65">
        <v>3615.67</v>
      </c>
      <c r="E129" s="63">
        <v>0.0</v>
      </c>
      <c r="F129" s="66">
        <v>3616.0</v>
      </c>
      <c r="G129" s="67">
        <v>3616.0</v>
      </c>
      <c r="H129" s="68">
        <v>9.00156264E8</v>
      </c>
      <c r="I129" s="64" t="str">
        <f t="shared" si="52"/>
        <v>#REF!</v>
      </c>
      <c r="J129" s="62">
        <v>3616.0</v>
      </c>
      <c r="K129" s="69" t="str">
        <f t="shared" si="53"/>
        <v>#REF!</v>
      </c>
      <c r="L129" s="70" t="str">
        <f t="shared" si="54"/>
        <v>#REF!</v>
      </c>
      <c r="M129" s="70" t="s">
        <v>526</v>
      </c>
      <c r="N129" s="68" t="s">
        <v>527</v>
      </c>
      <c r="O129" s="71">
        <v>42270.0</v>
      </c>
    </row>
    <row r="130" ht="19.5" customHeight="1">
      <c r="A130" s="62" t="s">
        <v>63</v>
      </c>
      <c r="B130" s="63" t="s">
        <v>23</v>
      </c>
      <c r="C130" s="64" t="s">
        <v>24</v>
      </c>
      <c r="D130" s="65">
        <v>8139011.71</v>
      </c>
      <c r="E130" s="63">
        <v>0.0</v>
      </c>
      <c r="F130" s="66">
        <v>8139012.0</v>
      </c>
      <c r="G130" s="67">
        <v>8139012.0</v>
      </c>
      <c r="H130" s="68">
        <v>8.90982153E8</v>
      </c>
      <c r="I130" s="64" t="str">
        <f t="shared" si="52"/>
        <v>#REF!</v>
      </c>
      <c r="J130" s="62">
        <v>5526822.0</v>
      </c>
      <c r="K130" s="69" t="str">
        <f t="shared" si="53"/>
        <v>#REF!</v>
      </c>
      <c r="L130" s="70" t="str">
        <f t="shared" si="54"/>
        <v>#REF!</v>
      </c>
      <c r="M130" s="70" t="s">
        <v>528</v>
      </c>
      <c r="N130" s="68" t="s">
        <v>529</v>
      </c>
      <c r="O130" s="71">
        <v>42265.0</v>
      </c>
    </row>
    <row r="131" ht="19.5" customHeight="1">
      <c r="A131" s="62" t="s">
        <v>63</v>
      </c>
      <c r="B131" s="63" t="s">
        <v>23</v>
      </c>
      <c r="C131" s="64" t="s">
        <v>24</v>
      </c>
      <c r="D131" s="65"/>
      <c r="E131" s="63"/>
      <c r="F131" s="66"/>
      <c r="G131" s="67"/>
      <c r="H131" s="68">
        <v>8.90907241E8</v>
      </c>
      <c r="I131" s="64" t="str">
        <f t="shared" si="52"/>
        <v>#REF!</v>
      </c>
      <c r="J131" s="62">
        <v>2612190.0</v>
      </c>
      <c r="K131" s="69" t="str">
        <f t="shared" si="53"/>
        <v>#REF!</v>
      </c>
      <c r="L131" s="70" t="str">
        <f t="shared" si="54"/>
        <v>#REF!</v>
      </c>
      <c r="M131" s="70" t="s">
        <v>530</v>
      </c>
      <c r="N131" s="68" t="s">
        <v>531</v>
      </c>
      <c r="O131" s="71">
        <v>42268.0</v>
      </c>
    </row>
    <row r="132" ht="19.5" customHeight="1">
      <c r="A132" s="62" t="s">
        <v>294</v>
      </c>
      <c r="B132" s="63" t="s">
        <v>13</v>
      </c>
      <c r="C132" s="64" t="s">
        <v>340</v>
      </c>
      <c r="D132" s="65">
        <v>4.622956059E7</v>
      </c>
      <c r="E132" s="63">
        <v>3181001.5900000036</v>
      </c>
      <c r="F132" s="66">
        <v>4.3048559E7</v>
      </c>
      <c r="G132" s="67">
        <v>4.3048559E7</v>
      </c>
      <c r="H132" s="68">
        <v>8.11016192E8</v>
      </c>
      <c r="I132" s="64" t="str">
        <f t="shared" si="52"/>
        <v>#REF!</v>
      </c>
      <c r="J132" s="62">
        <v>4.3048559E7</v>
      </c>
      <c r="K132" s="69" t="str">
        <f t="shared" si="53"/>
        <v>#REF!</v>
      </c>
      <c r="L132" s="70" t="str">
        <f t="shared" si="54"/>
        <v>#REF!</v>
      </c>
      <c r="M132" s="70" t="s">
        <v>532</v>
      </c>
      <c r="N132" s="68" t="s">
        <v>533</v>
      </c>
      <c r="O132" s="71">
        <v>42262.0</v>
      </c>
    </row>
    <row r="133" ht="19.5" customHeight="1">
      <c r="A133" s="62" t="s">
        <v>294</v>
      </c>
      <c r="B133" s="63" t="s">
        <v>31</v>
      </c>
      <c r="C133" s="64" t="s">
        <v>32</v>
      </c>
      <c r="D133" s="65">
        <v>28571.32</v>
      </c>
      <c r="E133" s="63">
        <v>1966.3199999999997</v>
      </c>
      <c r="F133" s="66">
        <v>26605.0</v>
      </c>
      <c r="G133" s="67">
        <v>26605.0</v>
      </c>
      <c r="H133" s="68">
        <v>8.00140949E8</v>
      </c>
      <c r="I133" s="64" t="str">
        <f t="shared" si="52"/>
        <v>#REF!</v>
      </c>
      <c r="J133" s="62">
        <v>26605.0</v>
      </c>
      <c r="K133" s="69" t="str">
        <f t="shared" si="53"/>
        <v>#REF!</v>
      </c>
      <c r="L133" s="70" t="str">
        <f t="shared" si="54"/>
        <v>#REF!</v>
      </c>
      <c r="M133" s="70" t="s">
        <v>534</v>
      </c>
      <c r="N133" s="68" t="s">
        <v>535</v>
      </c>
      <c r="O133" s="71">
        <v>42275.0</v>
      </c>
    </row>
    <row r="134" ht="19.5" customHeight="1">
      <c r="A134" s="62" t="s">
        <v>294</v>
      </c>
      <c r="B134" s="63" t="s">
        <v>33</v>
      </c>
      <c r="C134" s="64" t="s">
        <v>34</v>
      </c>
      <c r="D134" s="65">
        <v>33880.41</v>
      </c>
      <c r="E134" s="63">
        <v>2331.4100000000035</v>
      </c>
      <c r="F134" s="66">
        <v>31549.0</v>
      </c>
      <c r="G134" s="67">
        <v>31549.0</v>
      </c>
      <c r="H134" s="68">
        <v>8.00130907E8</v>
      </c>
      <c r="I134" s="64" t="str">
        <f t="shared" si="52"/>
        <v>#REF!</v>
      </c>
      <c r="J134" s="62">
        <v>31549.0</v>
      </c>
      <c r="K134" s="69" t="str">
        <f t="shared" si="53"/>
        <v>#REF!</v>
      </c>
      <c r="L134" s="70" t="str">
        <f t="shared" si="54"/>
        <v>#REF!</v>
      </c>
      <c r="M134" s="70" t="s">
        <v>536</v>
      </c>
      <c r="N134" s="68" t="s">
        <v>537</v>
      </c>
      <c r="O134" s="71">
        <v>42268.0</v>
      </c>
    </row>
    <row r="135" ht="19.5" customHeight="1">
      <c r="A135" s="62" t="s">
        <v>294</v>
      </c>
      <c r="B135" s="63" t="s">
        <v>64</v>
      </c>
      <c r="C135" s="64" t="s">
        <v>65</v>
      </c>
      <c r="D135" s="65">
        <v>583019.0</v>
      </c>
      <c r="E135" s="63">
        <v>40117.0</v>
      </c>
      <c r="F135" s="66">
        <v>542902.0</v>
      </c>
      <c r="G135" s="67">
        <v>542902.0</v>
      </c>
      <c r="H135" s="68">
        <v>8.00088702E8</v>
      </c>
      <c r="I135" s="64" t="str">
        <f t="shared" si="52"/>
        <v>#REF!</v>
      </c>
      <c r="J135" s="62">
        <v>542902.0</v>
      </c>
      <c r="K135" s="69" t="str">
        <f t="shared" si="53"/>
        <v>#REF!</v>
      </c>
      <c r="L135" s="70" t="str">
        <f t="shared" si="54"/>
        <v>#REF!</v>
      </c>
      <c r="M135" s="70" t="s">
        <v>538</v>
      </c>
      <c r="N135" s="68" t="s">
        <v>539</v>
      </c>
      <c r="O135" s="71">
        <v>42268.0</v>
      </c>
    </row>
    <row r="136" ht="19.5" customHeight="1">
      <c r="A136" s="62" t="s">
        <v>294</v>
      </c>
      <c r="B136" s="63" t="s">
        <v>17</v>
      </c>
      <c r="C136" s="64" t="s">
        <v>327</v>
      </c>
      <c r="D136" s="65">
        <v>245604.87</v>
      </c>
      <c r="E136" s="63">
        <v>16899.869999999995</v>
      </c>
      <c r="F136" s="66">
        <v>228705.0</v>
      </c>
      <c r="G136" s="67">
        <v>228705.0</v>
      </c>
      <c r="H136" s="68">
        <v>8.00250119E8</v>
      </c>
      <c r="I136" s="64" t="str">
        <f t="shared" si="52"/>
        <v>#REF!</v>
      </c>
      <c r="J136" s="62">
        <v>228705.0</v>
      </c>
      <c r="K136" s="69" t="str">
        <f t="shared" si="53"/>
        <v>#REF!</v>
      </c>
      <c r="L136" s="70" t="str">
        <f t="shared" si="54"/>
        <v>#REF!</v>
      </c>
      <c r="M136" s="70" t="s">
        <v>540</v>
      </c>
      <c r="N136" s="68" t="s">
        <v>541</v>
      </c>
      <c r="O136" s="71">
        <v>42276.0</v>
      </c>
    </row>
    <row r="137" ht="19.5" customHeight="1">
      <c r="A137" s="62" t="s">
        <v>294</v>
      </c>
      <c r="B137" s="63" t="s">
        <v>19</v>
      </c>
      <c r="C137" s="64" t="s">
        <v>20</v>
      </c>
      <c r="D137" s="65">
        <v>0.0</v>
      </c>
      <c r="E137" s="63">
        <v>0.0</v>
      </c>
      <c r="F137" s="66">
        <v>0.0</v>
      </c>
      <c r="G137" s="67">
        <v>0.0</v>
      </c>
      <c r="H137" s="68"/>
      <c r="I137" s="64"/>
      <c r="J137" s="62"/>
      <c r="K137" s="69"/>
      <c r="L137" s="70"/>
      <c r="M137" s="70"/>
      <c r="N137" s="68"/>
      <c r="O137" s="71"/>
    </row>
    <row r="138" ht="19.5" customHeight="1">
      <c r="A138" s="62" t="s">
        <v>294</v>
      </c>
      <c r="B138" s="63" t="s">
        <v>21</v>
      </c>
      <c r="C138" s="64" t="s">
        <v>22</v>
      </c>
      <c r="D138" s="65">
        <v>101833.81</v>
      </c>
      <c r="E138" s="63">
        <v>7006.809999999998</v>
      </c>
      <c r="F138" s="66">
        <v>94827.0</v>
      </c>
      <c r="G138" s="67">
        <v>94827.0</v>
      </c>
      <c r="H138" s="68">
        <v>9.00156264E8</v>
      </c>
      <c r="I138" s="64" t="str">
        <f>+VLOOKUP(H138,'[2]IPS CTA BANCARIA (2)'!$B$1:$I$186,2,0)</f>
        <v>#REF!</v>
      </c>
      <c r="J138" s="62">
        <v>94827.0</v>
      </c>
      <c r="K138" s="69" t="str">
        <f>+VLOOKUP(H138,'[2]IPS CTA BANCARIA (2)'!$B$1:$I$186,4,0)</f>
        <v>#REF!</v>
      </c>
      <c r="L138" s="70" t="str">
        <f>+VLOOKUP(H138,'[2]IPS CTA BANCARIA (2)'!$B$1:$I$186,5,0)</f>
        <v>#REF!</v>
      </c>
      <c r="M138" s="70" t="s">
        <v>542</v>
      </c>
      <c r="N138" s="68" t="s">
        <v>543</v>
      </c>
      <c r="O138" s="71">
        <v>42270.0</v>
      </c>
    </row>
    <row r="139" ht="19.5" customHeight="1">
      <c r="A139" s="62" t="s">
        <v>296</v>
      </c>
      <c r="B139" s="63" t="s">
        <v>13</v>
      </c>
      <c r="C139" s="64" t="s">
        <v>340</v>
      </c>
      <c r="D139" s="65">
        <v>8818841.43</v>
      </c>
      <c r="E139" s="63">
        <v>8818841.43</v>
      </c>
      <c r="F139" s="66">
        <v>0.0</v>
      </c>
      <c r="G139" s="67">
        <v>0.0</v>
      </c>
      <c r="H139" s="68"/>
      <c r="I139" s="64"/>
      <c r="J139" s="62"/>
      <c r="K139" s="69"/>
      <c r="L139" s="70"/>
      <c r="M139" s="70"/>
      <c r="N139" s="68"/>
      <c r="O139" s="71"/>
    </row>
    <row r="140" ht="19.5" customHeight="1">
      <c r="A140" s="62" t="s">
        <v>296</v>
      </c>
      <c r="B140" s="63" t="s">
        <v>15</v>
      </c>
      <c r="C140" s="64" t="s">
        <v>16</v>
      </c>
      <c r="D140" s="65">
        <v>1711095.83</v>
      </c>
      <c r="E140" s="63">
        <v>1711095.83</v>
      </c>
      <c r="F140" s="66">
        <v>0.0</v>
      </c>
      <c r="G140" s="67">
        <v>0.0</v>
      </c>
      <c r="H140" s="68"/>
      <c r="I140" s="64"/>
      <c r="J140" s="62"/>
      <c r="K140" s="69"/>
      <c r="L140" s="70"/>
      <c r="M140" s="70"/>
      <c r="N140" s="68"/>
      <c r="O140" s="71"/>
    </row>
    <row r="141" ht="19.5" customHeight="1">
      <c r="A141" s="62" t="s">
        <v>296</v>
      </c>
      <c r="B141" s="63" t="s">
        <v>31</v>
      </c>
      <c r="C141" s="64" t="s">
        <v>32</v>
      </c>
      <c r="D141" s="65">
        <v>12657.85</v>
      </c>
      <c r="E141" s="63">
        <v>12657.85</v>
      </c>
      <c r="F141" s="66">
        <v>0.0</v>
      </c>
      <c r="G141" s="67">
        <v>0.0</v>
      </c>
      <c r="H141" s="68"/>
      <c r="I141" s="64"/>
      <c r="J141" s="62"/>
      <c r="K141" s="69"/>
      <c r="L141" s="70"/>
      <c r="M141" s="70"/>
      <c r="N141" s="68"/>
      <c r="O141" s="71"/>
    </row>
    <row r="142" ht="19.5" customHeight="1">
      <c r="A142" s="62" t="s">
        <v>296</v>
      </c>
      <c r="B142" s="63" t="s">
        <v>33</v>
      </c>
      <c r="C142" s="64" t="s">
        <v>34</v>
      </c>
      <c r="D142" s="65">
        <v>88860.66</v>
      </c>
      <c r="E142" s="63">
        <v>88860.66</v>
      </c>
      <c r="F142" s="66">
        <v>0.0</v>
      </c>
      <c r="G142" s="67">
        <v>0.0</v>
      </c>
      <c r="H142" s="68"/>
      <c r="I142" s="64"/>
      <c r="J142" s="62"/>
      <c r="K142" s="69"/>
      <c r="L142" s="70"/>
      <c r="M142" s="70"/>
      <c r="N142" s="68"/>
      <c r="O142" s="71"/>
    </row>
    <row r="143" ht="19.5" customHeight="1">
      <c r="A143" s="62" t="s">
        <v>296</v>
      </c>
      <c r="B143" s="63" t="s">
        <v>148</v>
      </c>
      <c r="C143" s="64" t="s">
        <v>149</v>
      </c>
      <c r="D143" s="65">
        <v>3168.29</v>
      </c>
      <c r="E143" s="63">
        <v>3168.29</v>
      </c>
      <c r="F143" s="66">
        <v>0.0</v>
      </c>
      <c r="G143" s="67">
        <v>0.0</v>
      </c>
      <c r="H143" s="68"/>
      <c r="I143" s="64"/>
      <c r="J143" s="62"/>
      <c r="K143" s="69"/>
      <c r="L143" s="70"/>
      <c r="M143" s="70"/>
      <c r="N143" s="68"/>
      <c r="O143" s="71"/>
    </row>
    <row r="144" ht="19.5" customHeight="1">
      <c r="A144" s="62" t="s">
        <v>296</v>
      </c>
      <c r="B144" s="63" t="s">
        <v>64</v>
      </c>
      <c r="C144" s="64" t="s">
        <v>65</v>
      </c>
      <c r="D144" s="65">
        <v>308256.38</v>
      </c>
      <c r="E144" s="63">
        <v>308256.38</v>
      </c>
      <c r="F144" s="66">
        <v>0.0</v>
      </c>
      <c r="G144" s="67">
        <v>0.0</v>
      </c>
      <c r="H144" s="68"/>
      <c r="I144" s="64"/>
      <c r="J144" s="62"/>
      <c r="K144" s="69"/>
      <c r="L144" s="70"/>
      <c r="M144" s="70"/>
      <c r="N144" s="68"/>
      <c r="O144" s="71"/>
    </row>
    <row r="145" ht="19.5" customHeight="1">
      <c r="A145" s="62" t="s">
        <v>296</v>
      </c>
      <c r="B145" s="63" t="s">
        <v>17</v>
      </c>
      <c r="C145" s="64" t="s">
        <v>327</v>
      </c>
      <c r="D145" s="65">
        <v>90503.01</v>
      </c>
      <c r="E145" s="63">
        <v>90503.01</v>
      </c>
      <c r="F145" s="66">
        <v>0.0</v>
      </c>
      <c r="G145" s="67">
        <v>0.0</v>
      </c>
      <c r="H145" s="68"/>
      <c r="I145" s="64"/>
      <c r="J145" s="62"/>
      <c r="K145" s="69"/>
      <c r="L145" s="70"/>
      <c r="M145" s="70"/>
      <c r="N145" s="68"/>
      <c r="O145" s="71"/>
    </row>
    <row r="146" ht="19.5" customHeight="1">
      <c r="A146" s="62" t="s">
        <v>296</v>
      </c>
      <c r="B146" s="63" t="s">
        <v>19</v>
      </c>
      <c r="C146" s="64" t="s">
        <v>20</v>
      </c>
      <c r="D146" s="65">
        <v>0.0</v>
      </c>
      <c r="E146" s="63">
        <v>0.0</v>
      </c>
      <c r="F146" s="66">
        <v>0.0</v>
      </c>
      <c r="G146" s="67">
        <v>0.0</v>
      </c>
      <c r="H146" s="68"/>
      <c r="I146" s="64"/>
      <c r="J146" s="62"/>
      <c r="K146" s="69"/>
      <c r="L146" s="70"/>
      <c r="M146" s="70"/>
      <c r="N146" s="68"/>
      <c r="O146" s="71"/>
    </row>
    <row r="147" ht="19.5" customHeight="1">
      <c r="A147" s="62" t="s">
        <v>296</v>
      </c>
      <c r="B147" s="63" t="s">
        <v>47</v>
      </c>
      <c r="C147" s="64" t="s">
        <v>48</v>
      </c>
      <c r="D147" s="65">
        <v>23.34</v>
      </c>
      <c r="E147" s="63">
        <v>23.34</v>
      </c>
      <c r="F147" s="66">
        <v>0.0</v>
      </c>
      <c r="G147" s="67">
        <v>0.0</v>
      </c>
      <c r="H147" s="68"/>
      <c r="I147" s="64"/>
      <c r="J147" s="62"/>
      <c r="K147" s="69"/>
      <c r="L147" s="70"/>
      <c r="M147" s="70"/>
      <c r="N147" s="68"/>
      <c r="O147" s="71"/>
    </row>
    <row r="148" ht="19.5" customHeight="1">
      <c r="A148" s="62" t="s">
        <v>296</v>
      </c>
      <c r="B148" s="63" t="s">
        <v>196</v>
      </c>
      <c r="C148" s="64" t="s">
        <v>328</v>
      </c>
      <c r="D148" s="65">
        <v>2983.84</v>
      </c>
      <c r="E148" s="63">
        <v>2983.84</v>
      </c>
      <c r="F148" s="66">
        <v>0.0</v>
      </c>
      <c r="G148" s="67">
        <v>0.0</v>
      </c>
      <c r="H148" s="68"/>
      <c r="I148" s="64"/>
      <c r="J148" s="62"/>
      <c r="K148" s="69"/>
      <c r="L148" s="70"/>
      <c r="M148" s="70"/>
      <c r="N148" s="68"/>
      <c r="O148" s="71"/>
    </row>
    <row r="149" ht="19.5" customHeight="1">
      <c r="A149" s="62" t="s">
        <v>296</v>
      </c>
      <c r="B149" s="63" t="s">
        <v>184</v>
      </c>
      <c r="C149" s="64" t="s">
        <v>185</v>
      </c>
      <c r="D149" s="65">
        <v>14511.5</v>
      </c>
      <c r="E149" s="63">
        <v>14511.5</v>
      </c>
      <c r="F149" s="66">
        <v>0.0</v>
      </c>
      <c r="G149" s="67">
        <v>0.0</v>
      </c>
      <c r="H149" s="68"/>
      <c r="I149" s="64"/>
      <c r="J149" s="62"/>
      <c r="K149" s="69"/>
      <c r="L149" s="70"/>
      <c r="M149" s="70"/>
      <c r="N149" s="68"/>
      <c r="O149" s="71"/>
    </row>
    <row r="150" ht="19.5" customHeight="1">
      <c r="A150" s="62" t="s">
        <v>296</v>
      </c>
      <c r="B150" s="63" t="s">
        <v>21</v>
      </c>
      <c r="C150" s="64" t="s">
        <v>22</v>
      </c>
      <c r="D150" s="65">
        <v>28573.87</v>
      </c>
      <c r="E150" s="63">
        <v>28573.87</v>
      </c>
      <c r="F150" s="66">
        <v>0.0</v>
      </c>
      <c r="G150" s="67">
        <v>0.0</v>
      </c>
      <c r="H150" s="68"/>
      <c r="I150" s="64"/>
      <c r="J150" s="62"/>
      <c r="K150" s="69"/>
      <c r="L150" s="70"/>
      <c r="M150" s="70"/>
      <c r="N150" s="68"/>
      <c r="O150" s="71"/>
    </row>
    <row r="151" ht="19.5" customHeight="1">
      <c r="A151" s="62" t="s">
        <v>67</v>
      </c>
      <c r="B151" s="63" t="s">
        <v>13</v>
      </c>
      <c r="C151" s="64" t="s">
        <v>340</v>
      </c>
      <c r="D151" s="65">
        <v>4.365168794E7</v>
      </c>
      <c r="E151" s="63">
        <v>0.0</v>
      </c>
      <c r="F151" s="66">
        <v>4.3651688E7</v>
      </c>
      <c r="G151" s="67">
        <v>4.3651688E7</v>
      </c>
      <c r="H151" s="68">
        <v>8.11016192E8</v>
      </c>
      <c r="I151" s="64" t="str">
        <f t="shared" ref="I151:I155" si="55">+VLOOKUP(H151,'[2]IPS CTA BANCARIA (2)'!$B$1:$I$186,2,0)</f>
        <v>#REF!</v>
      </c>
      <c r="J151" s="62">
        <v>4.3651688E7</v>
      </c>
      <c r="K151" s="69" t="str">
        <f t="shared" ref="K151:K155" si="56">+VLOOKUP(H151,'[2]IPS CTA BANCARIA (2)'!$B$1:$I$186,4,0)</f>
        <v>#REF!</v>
      </c>
      <c r="L151" s="70" t="str">
        <f t="shared" ref="L151:L155" si="57">+VLOOKUP(H151,'[2]IPS CTA BANCARIA (2)'!$B$1:$I$186,5,0)</f>
        <v>#REF!</v>
      </c>
      <c r="M151" s="70" t="s">
        <v>544</v>
      </c>
      <c r="N151" s="68" t="s">
        <v>545</v>
      </c>
      <c r="O151" s="71">
        <v>42262.0</v>
      </c>
    </row>
    <row r="152" ht="19.5" customHeight="1">
      <c r="A152" s="62" t="s">
        <v>67</v>
      </c>
      <c r="B152" s="63" t="s">
        <v>17</v>
      </c>
      <c r="C152" s="64" t="s">
        <v>18</v>
      </c>
      <c r="D152" s="65">
        <v>219957.81</v>
      </c>
      <c r="E152" s="63">
        <v>0.0</v>
      </c>
      <c r="F152" s="66">
        <v>219958.0</v>
      </c>
      <c r="G152" s="67">
        <v>219958.0</v>
      </c>
      <c r="H152" s="68">
        <v>8.00250119E8</v>
      </c>
      <c r="I152" s="64" t="str">
        <f t="shared" si="55"/>
        <v>#REF!</v>
      </c>
      <c r="J152" s="62">
        <v>219958.0</v>
      </c>
      <c r="K152" s="69" t="str">
        <f t="shared" si="56"/>
        <v>#REF!</v>
      </c>
      <c r="L152" s="70" t="str">
        <f t="shared" si="57"/>
        <v>#REF!</v>
      </c>
      <c r="M152" s="70" t="s">
        <v>546</v>
      </c>
      <c r="N152" s="68" t="s">
        <v>547</v>
      </c>
      <c r="O152" s="71">
        <v>42276.0</v>
      </c>
    </row>
    <row r="153" ht="19.5" customHeight="1">
      <c r="A153" s="62" t="s">
        <v>67</v>
      </c>
      <c r="B153" s="63" t="s">
        <v>19</v>
      </c>
      <c r="C153" s="64" t="s">
        <v>20</v>
      </c>
      <c r="D153" s="65">
        <v>209956.22</v>
      </c>
      <c r="E153" s="63">
        <v>0.0</v>
      </c>
      <c r="F153" s="66">
        <v>209956.0</v>
      </c>
      <c r="G153" s="67">
        <v>209956.0</v>
      </c>
      <c r="H153" s="68">
        <v>8.05000427E8</v>
      </c>
      <c r="I153" s="64" t="str">
        <f t="shared" si="55"/>
        <v>#REF!</v>
      </c>
      <c r="J153" s="62">
        <v>209956.0</v>
      </c>
      <c r="K153" s="69" t="str">
        <f t="shared" si="56"/>
        <v>#REF!</v>
      </c>
      <c r="L153" s="70" t="str">
        <f t="shared" si="57"/>
        <v>#REF!</v>
      </c>
      <c r="M153" s="70" t="s">
        <v>548</v>
      </c>
      <c r="N153" s="68" t="s">
        <v>549</v>
      </c>
      <c r="O153" s="71">
        <v>42268.0</v>
      </c>
    </row>
    <row r="154" ht="19.5" customHeight="1">
      <c r="A154" s="62" t="s">
        <v>67</v>
      </c>
      <c r="B154" s="63" t="s">
        <v>21</v>
      </c>
      <c r="C154" s="64" t="s">
        <v>22</v>
      </c>
      <c r="D154" s="65">
        <v>429282.03</v>
      </c>
      <c r="E154" s="63">
        <v>0.0</v>
      </c>
      <c r="F154" s="66">
        <v>429282.0</v>
      </c>
      <c r="G154" s="67">
        <v>429282.0</v>
      </c>
      <c r="H154" s="68">
        <v>9.00156264E8</v>
      </c>
      <c r="I154" s="64" t="str">
        <f t="shared" si="55"/>
        <v>#REF!</v>
      </c>
      <c r="J154" s="62">
        <v>429282.0</v>
      </c>
      <c r="K154" s="69" t="str">
        <f t="shared" si="56"/>
        <v>#REF!</v>
      </c>
      <c r="L154" s="70" t="str">
        <f t="shared" si="57"/>
        <v>#REF!</v>
      </c>
      <c r="M154" s="70" t="s">
        <v>550</v>
      </c>
      <c r="N154" s="68" t="s">
        <v>551</v>
      </c>
      <c r="O154" s="71">
        <v>42270.0</v>
      </c>
    </row>
    <row r="155" ht="19.5" customHeight="1">
      <c r="A155" s="62" t="s">
        <v>69</v>
      </c>
      <c r="B155" s="63" t="s">
        <v>13</v>
      </c>
      <c r="C155" s="64" t="s">
        <v>340</v>
      </c>
      <c r="D155" s="65">
        <v>2.08539122E7</v>
      </c>
      <c r="E155" s="63">
        <v>0.0</v>
      </c>
      <c r="F155" s="66">
        <v>2.0853912E7</v>
      </c>
      <c r="G155" s="67">
        <v>2.0853912E7</v>
      </c>
      <c r="H155" s="68">
        <v>8.11016192E8</v>
      </c>
      <c r="I155" s="64" t="str">
        <f t="shared" si="55"/>
        <v>#REF!</v>
      </c>
      <c r="J155" s="62">
        <v>2.0853912E7</v>
      </c>
      <c r="K155" s="69" t="str">
        <f t="shared" si="56"/>
        <v>#REF!</v>
      </c>
      <c r="L155" s="70" t="str">
        <f t="shared" si="57"/>
        <v>#REF!</v>
      </c>
      <c r="M155" s="70" t="s">
        <v>552</v>
      </c>
      <c r="N155" s="68" t="s">
        <v>553</v>
      </c>
      <c r="O155" s="71">
        <v>42262.0</v>
      </c>
    </row>
    <row r="156" ht="19.5" customHeight="1">
      <c r="A156" s="62" t="s">
        <v>69</v>
      </c>
      <c r="B156" s="63" t="s">
        <v>31</v>
      </c>
      <c r="C156" s="64" t="s">
        <v>32</v>
      </c>
      <c r="D156" s="65">
        <v>0.0</v>
      </c>
      <c r="E156" s="63">
        <v>0.0</v>
      </c>
      <c r="F156" s="66">
        <v>0.0</v>
      </c>
      <c r="G156" s="67">
        <v>0.0</v>
      </c>
      <c r="H156" s="68"/>
      <c r="I156" s="64"/>
      <c r="J156" s="62"/>
      <c r="K156" s="69"/>
      <c r="L156" s="70"/>
      <c r="M156" s="70"/>
      <c r="N156" s="68"/>
      <c r="O156" s="71"/>
    </row>
    <row r="157" ht="19.5" customHeight="1">
      <c r="A157" s="62" t="s">
        <v>69</v>
      </c>
      <c r="B157" s="63" t="s">
        <v>33</v>
      </c>
      <c r="C157" s="64" t="s">
        <v>34</v>
      </c>
      <c r="D157" s="65">
        <v>6963.75</v>
      </c>
      <c r="E157" s="63">
        <v>0.0</v>
      </c>
      <c r="F157" s="66">
        <v>6964.0</v>
      </c>
      <c r="G157" s="67">
        <v>6964.0</v>
      </c>
      <c r="H157" s="68">
        <v>8.00130907E8</v>
      </c>
      <c r="I157" s="64" t="str">
        <f t="shared" ref="I157:I158" si="58">+VLOOKUP(H157,'[2]IPS CTA BANCARIA (2)'!$B$1:$I$186,2,0)</f>
        <v>#REF!</v>
      </c>
      <c r="J157" s="62">
        <v>6964.0</v>
      </c>
      <c r="K157" s="69" t="str">
        <f t="shared" ref="K157:K158" si="59">+VLOOKUP(H157,'[2]IPS CTA BANCARIA (2)'!$B$1:$I$186,4,0)</f>
        <v>#REF!</v>
      </c>
      <c r="L157" s="70" t="str">
        <f t="shared" ref="L157:L158" si="60">+VLOOKUP(H157,'[2]IPS CTA BANCARIA (2)'!$B$1:$I$186,5,0)</f>
        <v>#REF!</v>
      </c>
      <c r="M157" s="70" t="s">
        <v>554</v>
      </c>
      <c r="N157" s="68" t="s">
        <v>555</v>
      </c>
      <c r="O157" s="71">
        <v>42268.0</v>
      </c>
    </row>
    <row r="158" ht="19.5" customHeight="1">
      <c r="A158" s="62" t="s">
        <v>69</v>
      </c>
      <c r="B158" s="63" t="s">
        <v>17</v>
      </c>
      <c r="C158" s="64" t="s">
        <v>18</v>
      </c>
      <c r="D158" s="65">
        <v>457180.12</v>
      </c>
      <c r="E158" s="63">
        <v>0.0</v>
      </c>
      <c r="F158" s="66">
        <v>457180.0</v>
      </c>
      <c r="G158" s="67">
        <v>457180.0</v>
      </c>
      <c r="H158" s="68">
        <v>8.00250119E8</v>
      </c>
      <c r="I158" s="64" t="str">
        <f t="shared" si="58"/>
        <v>#REF!</v>
      </c>
      <c r="J158" s="62">
        <v>457180.0</v>
      </c>
      <c r="K158" s="69" t="str">
        <f t="shared" si="59"/>
        <v>#REF!</v>
      </c>
      <c r="L158" s="70" t="str">
        <f t="shared" si="60"/>
        <v>#REF!</v>
      </c>
      <c r="M158" s="70" t="s">
        <v>556</v>
      </c>
      <c r="N158" s="68" t="s">
        <v>557</v>
      </c>
      <c r="O158" s="71">
        <v>42276.0</v>
      </c>
    </row>
    <row r="159" ht="19.5" customHeight="1">
      <c r="A159" s="62" t="s">
        <v>69</v>
      </c>
      <c r="B159" s="63" t="s">
        <v>19</v>
      </c>
      <c r="C159" s="64" t="s">
        <v>20</v>
      </c>
      <c r="D159" s="65">
        <v>0.0</v>
      </c>
      <c r="E159" s="63">
        <v>0.0</v>
      </c>
      <c r="F159" s="66">
        <v>0.0</v>
      </c>
      <c r="G159" s="67">
        <v>0.0</v>
      </c>
      <c r="H159" s="68"/>
      <c r="I159" s="64"/>
      <c r="J159" s="62"/>
      <c r="K159" s="69"/>
      <c r="L159" s="70"/>
      <c r="M159" s="70"/>
      <c r="N159" s="68"/>
      <c r="O159" s="71"/>
    </row>
    <row r="160" ht="19.5" customHeight="1">
      <c r="A160" s="62" t="s">
        <v>69</v>
      </c>
      <c r="B160" s="63" t="s">
        <v>21</v>
      </c>
      <c r="C160" s="64" t="s">
        <v>22</v>
      </c>
      <c r="D160" s="65">
        <v>36914.05</v>
      </c>
      <c r="E160" s="63">
        <v>0.0</v>
      </c>
      <c r="F160" s="66">
        <v>36914.0</v>
      </c>
      <c r="G160" s="67">
        <v>36914.0</v>
      </c>
      <c r="H160" s="68">
        <v>9.00156264E8</v>
      </c>
      <c r="I160" s="64" t="str">
        <f t="shared" ref="I160:I162" si="61">+VLOOKUP(H160,'[2]IPS CTA BANCARIA (2)'!$B$1:$I$186,2,0)</f>
        <v>#REF!</v>
      </c>
      <c r="J160" s="62">
        <v>36914.0</v>
      </c>
      <c r="K160" s="69" t="str">
        <f t="shared" ref="K160:K162" si="62">+VLOOKUP(H160,'[2]IPS CTA BANCARIA (2)'!$B$1:$I$186,4,0)</f>
        <v>#REF!</v>
      </c>
      <c r="L160" s="70" t="str">
        <f t="shared" ref="L160:L162" si="63">+VLOOKUP(H160,'[2]IPS CTA BANCARIA (2)'!$B$1:$I$186,5,0)</f>
        <v>#REF!</v>
      </c>
      <c r="M160" s="70" t="s">
        <v>558</v>
      </c>
      <c r="N160" s="68" t="s">
        <v>559</v>
      </c>
      <c r="O160" s="71">
        <v>42270.0</v>
      </c>
    </row>
    <row r="161" ht="19.5" customHeight="1">
      <c r="A161" s="62" t="s">
        <v>69</v>
      </c>
      <c r="B161" s="63" t="s">
        <v>39</v>
      </c>
      <c r="C161" s="64" t="s">
        <v>40</v>
      </c>
      <c r="D161" s="65">
        <v>1.730697388E7</v>
      </c>
      <c r="E161" s="63">
        <v>0.0</v>
      </c>
      <c r="F161" s="66">
        <v>1.7306974E7</v>
      </c>
      <c r="G161" s="67">
        <v>1.7306974E7</v>
      </c>
      <c r="H161" s="68">
        <v>8.00036229E8</v>
      </c>
      <c r="I161" s="64" t="str">
        <f t="shared" si="61"/>
        <v>#REF!</v>
      </c>
      <c r="J161" s="62">
        <v>1.7306974E7</v>
      </c>
      <c r="K161" s="69" t="str">
        <f t="shared" si="62"/>
        <v>#REF!</v>
      </c>
      <c r="L161" s="70" t="str">
        <f t="shared" si="63"/>
        <v>#REF!</v>
      </c>
      <c r="M161" s="70" t="s">
        <v>560</v>
      </c>
      <c r="N161" s="68" t="s">
        <v>561</v>
      </c>
      <c r="O161" s="71">
        <v>42275.0</v>
      </c>
    </row>
    <row r="162" ht="19.5" customHeight="1">
      <c r="A162" s="62" t="s">
        <v>71</v>
      </c>
      <c r="B162" s="63" t="s">
        <v>13</v>
      </c>
      <c r="C162" s="64" t="s">
        <v>340</v>
      </c>
      <c r="D162" s="65">
        <v>5.639125429E7</v>
      </c>
      <c r="E162" s="63">
        <v>0.0</v>
      </c>
      <c r="F162" s="66">
        <v>5.6391254E7</v>
      </c>
      <c r="G162" s="67">
        <v>5.6391254E7</v>
      </c>
      <c r="H162" s="68">
        <v>8.11016192E8</v>
      </c>
      <c r="I162" s="64" t="str">
        <f t="shared" si="61"/>
        <v>#REF!</v>
      </c>
      <c r="J162" s="62">
        <v>5.6391254E7</v>
      </c>
      <c r="K162" s="69" t="str">
        <f t="shared" si="62"/>
        <v>#REF!</v>
      </c>
      <c r="L162" s="70" t="str">
        <f t="shared" si="63"/>
        <v>#REF!</v>
      </c>
      <c r="M162" s="70" t="s">
        <v>562</v>
      </c>
      <c r="N162" s="68" t="s">
        <v>563</v>
      </c>
      <c r="O162" s="71">
        <v>42262.0</v>
      </c>
    </row>
    <row r="163" ht="19.5" customHeight="1">
      <c r="A163" s="62" t="s">
        <v>71</v>
      </c>
      <c r="B163" s="63" t="s">
        <v>15</v>
      </c>
      <c r="C163" s="64" t="s">
        <v>16</v>
      </c>
      <c r="D163" s="65">
        <v>1517033.09</v>
      </c>
      <c r="E163" s="63">
        <v>0.0</v>
      </c>
      <c r="F163" s="66">
        <v>1517033.0</v>
      </c>
      <c r="G163" s="67">
        <v>1517033.0</v>
      </c>
      <c r="H163" s="68"/>
      <c r="I163" s="64"/>
      <c r="J163" s="62"/>
      <c r="K163" s="69"/>
      <c r="L163" s="70"/>
      <c r="M163" s="70"/>
      <c r="N163" s="68"/>
      <c r="O163" s="71"/>
    </row>
    <row r="164" ht="19.5" customHeight="1">
      <c r="A164" s="62" t="s">
        <v>71</v>
      </c>
      <c r="B164" s="63" t="s">
        <v>31</v>
      </c>
      <c r="C164" s="64" t="s">
        <v>32</v>
      </c>
      <c r="D164" s="65">
        <v>0.0</v>
      </c>
      <c r="E164" s="63">
        <v>0.0</v>
      </c>
      <c r="F164" s="66">
        <v>0.0</v>
      </c>
      <c r="G164" s="67">
        <v>0.0</v>
      </c>
      <c r="H164" s="68"/>
      <c r="I164" s="64"/>
      <c r="J164" s="62"/>
      <c r="K164" s="69"/>
      <c r="L164" s="70"/>
      <c r="M164" s="70"/>
      <c r="N164" s="68"/>
      <c r="O164" s="71"/>
    </row>
    <row r="165" ht="19.5" customHeight="1">
      <c r="A165" s="62" t="s">
        <v>71</v>
      </c>
      <c r="B165" s="63" t="s">
        <v>33</v>
      </c>
      <c r="C165" s="64" t="s">
        <v>34</v>
      </c>
      <c r="D165" s="65">
        <v>203.77</v>
      </c>
      <c r="E165" s="63">
        <v>0.0</v>
      </c>
      <c r="F165" s="66">
        <v>204.0</v>
      </c>
      <c r="G165" s="67">
        <v>204.0</v>
      </c>
      <c r="H165" s="68">
        <v>8.00130907E8</v>
      </c>
      <c r="I165" s="64" t="str">
        <f t="shared" ref="I165:I166" si="64">+VLOOKUP(H165,'[2]IPS CTA BANCARIA (2)'!$B$1:$I$186,2,0)</f>
        <v>#REF!</v>
      </c>
      <c r="J165" s="62">
        <v>204.0</v>
      </c>
      <c r="K165" s="69" t="str">
        <f t="shared" ref="K165:K166" si="65">+VLOOKUP(H165,'[2]IPS CTA BANCARIA (2)'!$B$1:$I$186,4,0)</f>
        <v>#REF!</v>
      </c>
      <c r="L165" s="70" t="str">
        <f t="shared" ref="L165:L166" si="66">+VLOOKUP(H165,'[2]IPS CTA BANCARIA (2)'!$B$1:$I$186,5,0)</f>
        <v>#REF!</v>
      </c>
      <c r="M165" s="70" t="s">
        <v>564</v>
      </c>
      <c r="N165" s="68" t="s">
        <v>565</v>
      </c>
      <c r="O165" s="71">
        <v>42268.0</v>
      </c>
    </row>
    <row r="166" ht="19.5" customHeight="1">
      <c r="A166" s="62" t="s">
        <v>71</v>
      </c>
      <c r="B166" s="63" t="s">
        <v>17</v>
      </c>
      <c r="C166" s="64" t="s">
        <v>18</v>
      </c>
      <c r="D166" s="65">
        <v>274036.54</v>
      </c>
      <c r="E166" s="63">
        <v>0.0</v>
      </c>
      <c r="F166" s="66">
        <v>274037.0</v>
      </c>
      <c r="G166" s="67">
        <v>274037.0</v>
      </c>
      <c r="H166" s="68">
        <v>8.00250119E8</v>
      </c>
      <c r="I166" s="64" t="str">
        <f t="shared" si="64"/>
        <v>#REF!</v>
      </c>
      <c r="J166" s="62">
        <v>274037.0</v>
      </c>
      <c r="K166" s="69" t="str">
        <f t="shared" si="65"/>
        <v>#REF!</v>
      </c>
      <c r="L166" s="70" t="str">
        <f t="shared" si="66"/>
        <v>#REF!</v>
      </c>
      <c r="M166" s="70" t="s">
        <v>566</v>
      </c>
      <c r="N166" s="68" t="s">
        <v>567</v>
      </c>
      <c r="O166" s="71">
        <v>42276.0</v>
      </c>
    </row>
    <row r="167" ht="19.5" customHeight="1">
      <c r="A167" s="62" t="s">
        <v>71</v>
      </c>
      <c r="B167" s="63" t="s">
        <v>19</v>
      </c>
      <c r="C167" s="64" t="s">
        <v>20</v>
      </c>
      <c r="D167" s="65">
        <v>0.0</v>
      </c>
      <c r="E167" s="63">
        <v>0.0</v>
      </c>
      <c r="F167" s="66">
        <v>0.0</v>
      </c>
      <c r="G167" s="67">
        <v>0.0</v>
      </c>
      <c r="H167" s="68"/>
      <c r="I167" s="64"/>
      <c r="J167" s="62"/>
      <c r="K167" s="69"/>
      <c r="L167" s="70"/>
      <c r="M167" s="70"/>
      <c r="N167" s="68"/>
      <c r="O167" s="71"/>
    </row>
    <row r="168" ht="19.5" customHeight="1">
      <c r="A168" s="62" t="s">
        <v>71</v>
      </c>
      <c r="B168" s="63" t="s">
        <v>21</v>
      </c>
      <c r="C168" s="64" t="s">
        <v>22</v>
      </c>
      <c r="D168" s="65">
        <v>108805.31</v>
      </c>
      <c r="E168" s="63">
        <v>0.0</v>
      </c>
      <c r="F168" s="66">
        <v>108805.0</v>
      </c>
      <c r="G168" s="67">
        <v>108805.0</v>
      </c>
      <c r="H168" s="68">
        <v>9.00156264E8</v>
      </c>
      <c r="I168" s="64" t="str">
        <f t="shared" ref="I168:I169" si="67">+VLOOKUP(H168,'[2]IPS CTA BANCARIA (2)'!$B$1:$I$186,2,0)</f>
        <v>#REF!</v>
      </c>
      <c r="J168" s="62">
        <v>108805.0</v>
      </c>
      <c r="K168" s="69" t="str">
        <f t="shared" ref="K168:K169" si="68">+VLOOKUP(H168,'[2]IPS CTA BANCARIA (2)'!$B$1:$I$186,4,0)</f>
        <v>#REF!</v>
      </c>
      <c r="L168" s="70" t="str">
        <f t="shared" ref="L168:L169" si="69">+VLOOKUP(H168,'[2]IPS CTA BANCARIA (2)'!$B$1:$I$186,5,0)</f>
        <v>#REF!</v>
      </c>
      <c r="M168" s="70" t="s">
        <v>568</v>
      </c>
      <c r="N168" s="68" t="s">
        <v>569</v>
      </c>
      <c r="O168" s="71">
        <v>42270.0</v>
      </c>
    </row>
    <row r="169" ht="19.5" customHeight="1">
      <c r="A169" s="62" t="s">
        <v>73</v>
      </c>
      <c r="B169" s="63" t="s">
        <v>13</v>
      </c>
      <c r="C169" s="64" t="s">
        <v>340</v>
      </c>
      <c r="D169" s="65">
        <v>3.727048851E7</v>
      </c>
      <c r="E169" s="63">
        <v>0.0</v>
      </c>
      <c r="F169" s="66">
        <v>3.7270489E7</v>
      </c>
      <c r="G169" s="67">
        <v>3.7270489E7</v>
      </c>
      <c r="H169" s="68">
        <v>8.11016192E8</v>
      </c>
      <c r="I169" s="64" t="str">
        <f t="shared" si="67"/>
        <v>#REF!</v>
      </c>
      <c r="J169" s="62">
        <v>3.7270489E7</v>
      </c>
      <c r="K169" s="69" t="str">
        <f t="shared" si="68"/>
        <v>#REF!</v>
      </c>
      <c r="L169" s="70" t="str">
        <f t="shared" si="69"/>
        <v>#REF!</v>
      </c>
      <c r="M169" s="70" t="s">
        <v>570</v>
      </c>
      <c r="N169" s="68" t="s">
        <v>571</v>
      </c>
      <c r="O169" s="71">
        <v>42262.0</v>
      </c>
    </row>
    <row r="170" ht="19.5" customHeight="1">
      <c r="A170" s="62" t="s">
        <v>73</v>
      </c>
      <c r="B170" s="63" t="s">
        <v>15</v>
      </c>
      <c r="C170" s="64" t="s">
        <v>16</v>
      </c>
      <c r="D170" s="65">
        <v>7112109.21</v>
      </c>
      <c r="E170" s="63">
        <v>0.0</v>
      </c>
      <c r="F170" s="66">
        <v>7112109.0</v>
      </c>
      <c r="G170" s="67">
        <v>7112109.0</v>
      </c>
      <c r="H170" s="68"/>
      <c r="I170" s="64"/>
      <c r="J170" s="62"/>
      <c r="K170" s="69"/>
      <c r="L170" s="70"/>
      <c r="M170" s="70"/>
      <c r="N170" s="68"/>
      <c r="O170" s="71"/>
    </row>
    <row r="171" ht="19.5" customHeight="1">
      <c r="A171" s="62" t="s">
        <v>73</v>
      </c>
      <c r="B171" s="63" t="s">
        <v>31</v>
      </c>
      <c r="C171" s="64" t="s">
        <v>32</v>
      </c>
      <c r="D171" s="65">
        <v>77324.0</v>
      </c>
      <c r="E171" s="63">
        <v>0.0</v>
      </c>
      <c r="F171" s="66">
        <v>77324.0</v>
      </c>
      <c r="G171" s="67">
        <v>77324.0</v>
      </c>
      <c r="H171" s="68">
        <v>8.00140949E8</v>
      </c>
      <c r="I171" s="64" t="str">
        <f t="shared" ref="I171:I176" si="70">+VLOOKUP(H171,'[2]IPS CTA BANCARIA (2)'!$B$1:$I$186,2,0)</f>
        <v>#REF!</v>
      </c>
      <c r="J171" s="62">
        <v>77324.0</v>
      </c>
      <c r="K171" s="69" t="str">
        <f t="shared" ref="K171:K176" si="71">+VLOOKUP(H171,'[2]IPS CTA BANCARIA (2)'!$B$1:$I$186,4,0)</f>
        <v>#REF!</v>
      </c>
      <c r="L171" s="70" t="str">
        <f t="shared" ref="L171:L176" si="72">+VLOOKUP(H171,'[2]IPS CTA BANCARIA (2)'!$B$1:$I$186,5,0)</f>
        <v>#REF!</v>
      </c>
      <c r="M171" s="70" t="s">
        <v>572</v>
      </c>
      <c r="N171" s="68" t="s">
        <v>573</v>
      </c>
      <c r="O171" s="71">
        <v>42275.0</v>
      </c>
    </row>
    <row r="172" ht="19.5" customHeight="1">
      <c r="A172" s="62" t="s">
        <v>73</v>
      </c>
      <c r="B172" s="63" t="s">
        <v>17</v>
      </c>
      <c r="C172" s="64" t="s">
        <v>18</v>
      </c>
      <c r="D172" s="65">
        <v>573171.01</v>
      </c>
      <c r="E172" s="63">
        <v>0.0</v>
      </c>
      <c r="F172" s="66">
        <v>573171.0</v>
      </c>
      <c r="G172" s="67">
        <v>573171.0</v>
      </c>
      <c r="H172" s="68">
        <v>8.00250119E8</v>
      </c>
      <c r="I172" s="64" t="str">
        <f t="shared" si="70"/>
        <v>#REF!</v>
      </c>
      <c r="J172" s="62">
        <v>573171.0</v>
      </c>
      <c r="K172" s="69" t="str">
        <f t="shared" si="71"/>
        <v>#REF!</v>
      </c>
      <c r="L172" s="70" t="str">
        <f t="shared" si="72"/>
        <v>#REF!</v>
      </c>
      <c r="M172" s="70" t="s">
        <v>574</v>
      </c>
      <c r="N172" s="68" t="s">
        <v>575</v>
      </c>
      <c r="O172" s="71">
        <v>42276.0</v>
      </c>
    </row>
    <row r="173" ht="19.5" customHeight="1">
      <c r="A173" s="62" t="s">
        <v>73</v>
      </c>
      <c r="B173" s="63" t="s">
        <v>19</v>
      </c>
      <c r="C173" s="64" t="s">
        <v>20</v>
      </c>
      <c r="D173" s="65">
        <v>491021.63</v>
      </c>
      <c r="E173" s="63">
        <v>0.0</v>
      </c>
      <c r="F173" s="66">
        <v>491022.0</v>
      </c>
      <c r="G173" s="67">
        <v>491022.0</v>
      </c>
      <c r="H173" s="68">
        <v>8.05000427E8</v>
      </c>
      <c r="I173" s="64" t="str">
        <f t="shared" si="70"/>
        <v>#REF!</v>
      </c>
      <c r="J173" s="62">
        <v>491022.0</v>
      </c>
      <c r="K173" s="69" t="str">
        <f t="shared" si="71"/>
        <v>#REF!</v>
      </c>
      <c r="L173" s="70" t="str">
        <f t="shared" si="72"/>
        <v>#REF!</v>
      </c>
      <c r="M173" s="70" t="s">
        <v>576</v>
      </c>
      <c r="N173" s="68" t="s">
        <v>577</v>
      </c>
      <c r="O173" s="71">
        <v>42268.0</v>
      </c>
    </row>
    <row r="174" ht="19.5" customHeight="1">
      <c r="A174" s="62" t="s">
        <v>73</v>
      </c>
      <c r="B174" s="63" t="s">
        <v>21</v>
      </c>
      <c r="C174" s="64" t="s">
        <v>22</v>
      </c>
      <c r="D174" s="65">
        <v>167743.03</v>
      </c>
      <c r="E174" s="63">
        <v>0.0</v>
      </c>
      <c r="F174" s="66">
        <v>167743.0</v>
      </c>
      <c r="G174" s="67">
        <v>167743.0</v>
      </c>
      <c r="H174" s="68">
        <v>9.00156264E8</v>
      </c>
      <c r="I174" s="64" t="str">
        <f t="shared" si="70"/>
        <v>#REF!</v>
      </c>
      <c r="J174" s="62">
        <v>167743.0</v>
      </c>
      <c r="K174" s="69" t="str">
        <f t="shared" si="71"/>
        <v>#REF!</v>
      </c>
      <c r="L174" s="70" t="str">
        <f t="shared" si="72"/>
        <v>#REF!</v>
      </c>
      <c r="M174" s="70" t="s">
        <v>578</v>
      </c>
      <c r="N174" s="68" t="s">
        <v>579</v>
      </c>
      <c r="O174" s="71">
        <v>42270.0</v>
      </c>
    </row>
    <row r="175" ht="19.5" customHeight="1">
      <c r="A175" s="62" t="s">
        <v>73</v>
      </c>
      <c r="B175" s="63" t="s">
        <v>23</v>
      </c>
      <c r="C175" s="64" t="s">
        <v>24</v>
      </c>
      <c r="D175" s="65">
        <v>4.784210961E7</v>
      </c>
      <c r="E175" s="63">
        <v>0.0</v>
      </c>
      <c r="F175" s="66">
        <v>4.784211E7</v>
      </c>
      <c r="G175" s="67">
        <v>4.784211E7</v>
      </c>
      <c r="H175" s="68">
        <v>8.90907241E8</v>
      </c>
      <c r="I175" s="64" t="str">
        <f t="shared" si="70"/>
        <v>#REF!</v>
      </c>
      <c r="J175" s="62">
        <v>4.784211E7</v>
      </c>
      <c r="K175" s="69" t="str">
        <f t="shared" si="71"/>
        <v>#REF!</v>
      </c>
      <c r="L175" s="70" t="str">
        <f t="shared" si="72"/>
        <v>#REF!</v>
      </c>
      <c r="M175" s="70" t="s">
        <v>580</v>
      </c>
      <c r="N175" s="68" t="s">
        <v>581</v>
      </c>
      <c r="O175" s="71">
        <v>42268.0</v>
      </c>
    </row>
    <row r="176" ht="19.5" customHeight="1">
      <c r="A176" s="62" t="s">
        <v>75</v>
      </c>
      <c r="B176" s="63" t="s">
        <v>13</v>
      </c>
      <c r="C176" s="64" t="s">
        <v>340</v>
      </c>
      <c r="D176" s="65">
        <v>1.362956116E7</v>
      </c>
      <c r="E176" s="63">
        <v>0.0</v>
      </c>
      <c r="F176" s="66">
        <v>1.3629561E7</v>
      </c>
      <c r="G176" s="67">
        <v>1.3629561E7</v>
      </c>
      <c r="H176" s="68">
        <v>8.11016192E8</v>
      </c>
      <c r="I176" s="64" t="str">
        <f t="shared" si="70"/>
        <v>#REF!</v>
      </c>
      <c r="J176" s="62">
        <v>1.3629561E7</v>
      </c>
      <c r="K176" s="69" t="str">
        <f t="shared" si="71"/>
        <v>#REF!</v>
      </c>
      <c r="L176" s="70" t="str">
        <f t="shared" si="72"/>
        <v>#REF!</v>
      </c>
      <c r="M176" s="70" t="s">
        <v>582</v>
      </c>
      <c r="N176" s="68" t="s">
        <v>583</v>
      </c>
      <c r="O176" s="71">
        <v>42262.0</v>
      </c>
    </row>
    <row r="177" ht="19.5" customHeight="1">
      <c r="A177" s="62" t="s">
        <v>75</v>
      </c>
      <c r="B177" s="63" t="s">
        <v>15</v>
      </c>
      <c r="C177" s="64" t="s">
        <v>16</v>
      </c>
      <c r="D177" s="65">
        <v>1950310.23</v>
      </c>
      <c r="E177" s="63">
        <v>0.0</v>
      </c>
      <c r="F177" s="66">
        <v>1950310.0</v>
      </c>
      <c r="G177" s="67">
        <v>1950310.0</v>
      </c>
      <c r="H177" s="68"/>
      <c r="I177" s="64"/>
      <c r="J177" s="62"/>
      <c r="K177" s="69"/>
      <c r="L177" s="70"/>
      <c r="M177" s="70"/>
      <c r="N177" s="68"/>
      <c r="O177" s="71"/>
    </row>
    <row r="178" ht="19.5" customHeight="1">
      <c r="A178" s="62" t="s">
        <v>75</v>
      </c>
      <c r="B178" s="63" t="s">
        <v>17</v>
      </c>
      <c r="C178" s="64" t="s">
        <v>18</v>
      </c>
      <c r="D178" s="65">
        <v>301313.94</v>
      </c>
      <c r="E178" s="63">
        <v>0.0</v>
      </c>
      <c r="F178" s="66">
        <v>301314.0</v>
      </c>
      <c r="G178" s="67">
        <v>301314.0</v>
      </c>
      <c r="H178" s="68">
        <v>8.00250119E8</v>
      </c>
      <c r="I178" s="64" t="str">
        <f>+VLOOKUP(H178,'[2]IPS CTA BANCARIA (2)'!$B$1:$I$186,2,0)</f>
        <v>#REF!</v>
      </c>
      <c r="J178" s="62">
        <v>301314.0</v>
      </c>
      <c r="K178" s="69" t="str">
        <f>+VLOOKUP(H178,'[2]IPS CTA BANCARIA (2)'!$B$1:$I$186,4,0)</f>
        <v>#REF!</v>
      </c>
      <c r="L178" s="70" t="str">
        <f>+VLOOKUP(H178,'[2]IPS CTA BANCARIA (2)'!$B$1:$I$186,5,0)</f>
        <v>#REF!</v>
      </c>
      <c r="M178" s="70" t="s">
        <v>584</v>
      </c>
      <c r="N178" s="68" t="s">
        <v>585</v>
      </c>
      <c r="O178" s="71">
        <v>42276.0</v>
      </c>
    </row>
    <row r="179" ht="19.5" customHeight="1">
      <c r="A179" s="62" t="s">
        <v>75</v>
      </c>
      <c r="B179" s="63" t="s">
        <v>19</v>
      </c>
      <c r="C179" s="64" t="s">
        <v>20</v>
      </c>
      <c r="D179" s="65">
        <v>0.0</v>
      </c>
      <c r="E179" s="63">
        <v>0.0</v>
      </c>
      <c r="F179" s="66">
        <v>0.0</v>
      </c>
      <c r="G179" s="67">
        <v>0.0</v>
      </c>
      <c r="H179" s="68"/>
      <c r="I179" s="64"/>
      <c r="J179" s="62"/>
      <c r="K179" s="69"/>
      <c r="L179" s="70"/>
      <c r="M179" s="70"/>
      <c r="N179" s="68"/>
      <c r="O179" s="71"/>
    </row>
    <row r="180" ht="19.5" customHeight="1">
      <c r="A180" s="62" t="s">
        <v>75</v>
      </c>
      <c r="B180" s="63" t="s">
        <v>21</v>
      </c>
      <c r="C180" s="64" t="s">
        <v>22</v>
      </c>
      <c r="D180" s="65">
        <v>49790.88</v>
      </c>
      <c r="E180" s="63">
        <v>0.0</v>
      </c>
      <c r="F180" s="66">
        <v>49791.0</v>
      </c>
      <c r="G180" s="67">
        <v>49791.0</v>
      </c>
      <c r="H180" s="68">
        <v>9.00156264E8</v>
      </c>
      <c r="I180" s="64" t="str">
        <f t="shared" ref="I180:I183" si="73">+VLOOKUP(H180,'[2]IPS CTA BANCARIA (2)'!$B$1:$I$186,2,0)</f>
        <v>#REF!</v>
      </c>
      <c r="J180" s="62">
        <v>49791.0</v>
      </c>
      <c r="K180" s="69" t="str">
        <f t="shared" ref="K180:K183" si="74">+VLOOKUP(H180,'[2]IPS CTA BANCARIA (2)'!$B$1:$I$186,4,0)</f>
        <v>#REF!</v>
      </c>
      <c r="L180" s="70" t="str">
        <f t="shared" ref="L180:L183" si="75">+VLOOKUP(H180,'[2]IPS CTA BANCARIA (2)'!$B$1:$I$186,5,0)</f>
        <v>#REF!</v>
      </c>
      <c r="M180" s="70" t="s">
        <v>586</v>
      </c>
      <c r="N180" s="68" t="s">
        <v>587</v>
      </c>
      <c r="O180" s="71">
        <v>42270.0</v>
      </c>
    </row>
    <row r="181" ht="19.5" customHeight="1">
      <c r="A181" s="62" t="s">
        <v>75</v>
      </c>
      <c r="B181" s="63" t="s">
        <v>23</v>
      </c>
      <c r="C181" s="64" t="s">
        <v>24</v>
      </c>
      <c r="D181" s="65">
        <v>2.210934279E7</v>
      </c>
      <c r="E181" s="63">
        <v>0.0</v>
      </c>
      <c r="F181" s="66">
        <v>2.2109343E7</v>
      </c>
      <c r="G181" s="67">
        <v>2.2109343E7</v>
      </c>
      <c r="H181" s="68">
        <v>8.0004432E8</v>
      </c>
      <c r="I181" s="64" t="str">
        <f t="shared" si="73"/>
        <v>#REF!</v>
      </c>
      <c r="J181" s="62">
        <v>1.7347068E7</v>
      </c>
      <c r="K181" s="69" t="str">
        <f t="shared" si="74"/>
        <v>#REF!</v>
      </c>
      <c r="L181" s="70" t="str">
        <f t="shared" si="75"/>
        <v>#REF!</v>
      </c>
      <c r="M181" s="70" t="s">
        <v>588</v>
      </c>
      <c r="N181" s="68" t="s">
        <v>589</v>
      </c>
      <c r="O181" s="71">
        <v>42270.0</v>
      </c>
    </row>
    <row r="182" ht="19.5" customHeight="1">
      <c r="A182" s="62" t="s">
        <v>75</v>
      </c>
      <c r="B182" s="63" t="s">
        <v>23</v>
      </c>
      <c r="C182" s="64" t="s">
        <v>24</v>
      </c>
      <c r="D182" s="65"/>
      <c r="E182" s="63"/>
      <c r="F182" s="66"/>
      <c r="G182" s="67"/>
      <c r="H182" s="68">
        <v>8.90907241E8</v>
      </c>
      <c r="I182" s="64" t="str">
        <f t="shared" si="73"/>
        <v>#REF!</v>
      </c>
      <c r="J182" s="62">
        <v>4762275.0</v>
      </c>
      <c r="K182" s="69" t="str">
        <f t="shared" si="74"/>
        <v>#REF!</v>
      </c>
      <c r="L182" s="70" t="str">
        <f t="shared" si="75"/>
        <v>#REF!</v>
      </c>
      <c r="M182" s="70" t="s">
        <v>590</v>
      </c>
      <c r="N182" s="68" t="s">
        <v>591</v>
      </c>
      <c r="O182" s="71">
        <v>42268.0</v>
      </c>
    </row>
    <row r="183" ht="19.5" customHeight="1">
      <c r="A183" s="62" t="s">
        <v>77</v>
      </c>
      <c r="B183" s="63" t="s">
        <v>13</v>
      </c>
      <c r="C183" s="64" t="s">
        <v>340</v>
      </c>
      <c r="D183" s="65">
        <v>1.887985054E7</v>
      </c>
      <c r="E183" s="63">
        <v>0.0</v>
      </c>
      <c r="F183" s="66">
        <v>1.8879851E7</v>
      </c>
      <c r="G183" s="67">
        <v>1.8879851E7</v>
      </c>
      <c r="H183" s="68">
        <v>8.11016192E8</v>
      </c>
      <c r="I183" s="64" t="str">
        <f t="shared" si="73"/>
        <v>#REF!</v>
      </c>
      <c r="J183" s="62">
        <v>1.8879851E7</v>
      </c>
      <c r="K183" s="69" t="str">
        <f t="shared" si="74"/>
        <v>#REF!</v>
      </c>
      <c r="L183" s="70" t="str">
        <f t="shared" si="75"/>
        <v>#REF!</v>
      </c>
      <c r="M183" s="70" t="s">
        <v>592</v>
      </c>
      <c r="N183" s="68" t="s">
        <v>593</v>
      </c>
      <c r="O183" s="71">
        <v>42262.0</v>
      </c>
    </row>
    <row r="184" ht="19.5" customHeight="1">
      <c r="A184" s="62" t="s">
        <v>77</v>
      </c>
      <c r="B184" s="63" t="s">
        <v>15</v>
      </c>
      <c r="C184" s="64" t="s">
        <v>16</v>
      </c>
      <c r="D184" s="65">
        <v>4298237.49</v>
      </c>
      <c r="E184" s="63">
        <v>0.0</v>
      </c>
      <c r="F184" s="66">
        <v>4298237.0</v>
      </c>
      <c r="G184" s="67">
        <v>4298237.0</v>
      </c>
      <c r="H184" s="68"/>
      <c r="I184" s="64"/>
      <c r="J184" s="62"/>
      <c r="K184" s="69"/>
      <c r="L184" s="70"/>
      <c r="M184" s="70"/>
      <c r="N184" s="68"/>
      <c r="O184" s="71"/>
    </row>
    <row r="185" ht="19.5" customHeight="1">
      <c r="A185" s="62" t="s">
        <v>77</v>
      </c>
      <c r="B185" s="63" t="s">
        <v>17</v>
      </c>
      <c r="C185" s="64" t="s">
        <v>18</v>
      </c>
      <c r="D185" s="65">
        <v>1002602.73</v>
      </c>
      <c r="E185" s="63">
        <v>0.0</v>
      </c>
      <c r="F185" s="66">
        <v>1002603.0</v>
      </c>
      <c r="G185" s="67">
        <v>1002603.0</v>
      </c>
      <c r="H185" s="68">
        <v>8.00250119E8</v>
      </c>
      <c r="I185" s="64" t="str">
        <f>+VLOOKUP(H185,'[2]IPS CTA BANCARIA (2)'!$B$1:$I$186,2,0)</f>
        <v>#REF!</v>
      </c>
      <c r="J185" s="62">
        <v>1002603.0</v>
      </c>
      <c r="K185" s="69" t="str">
        <f>+VLOOKUP(H185,'[2]IPS CTA BANCARIA (2)'!$B$1:$I$186,4,0)</f>
        <v>#REF!</v>
      </c>
      <c r="L185" s="70" t="str">
        <f>+VLOOKUP(H185,'[2]IPS CTA BANCARIA (2)'!$B$1:$I$186,5,0)</f>
        <v>#REF!</v>
      </c>
      <c r="M185" s="70" t="s">
        <v>594</v>
      </c>
      <c r="N185" s="68" t="s">
        <v>595</v>
      </c>
      <c r="O185" s="71">
        <v>42276.0</v>
      </c>
    </row>
    <row r="186" ht="19.5" customHeight="1">
      <c r="A186" s="62" t="s">
        <v>77</v>
      </c>
      <c r="B186" s="63" t="s">
        <v>19</v>
      </c>
      <c r="C186" s="64" t="s">
        <v>20</v>
      </c>
      <c r="D186" s="65">
        <v>0.0</v>
      </c>
      <c r="E186" s="63">
        <v>0.0</v>
      </c>
      <c r="F186" s="66">
        <v>0.0</v>
      </c>
      <c r="G186" s="67">
        <v>0.0</v>
      </c>
      <c r="H186" s="68"/>
      <c r="I186" s="64"/>
      <c r="J186" s="62"/>
      <c r="K186" s="69"/>
      <c r="L186" s="70"/>
      <c r="M186" s="70"/>
      <c r="N186" s="68"/>
      <c r="O186" s="71"/>
    </row>
    <row r="187" ht="19.5" customHeight="1">
      <c r="A187" s="62" t="s">
        <v>77</v>
      </c>
      <c r="B187" s="63" t="s">
        <v>21</v>
      </c>
      <c r="C187" s="64" t="s">
        <v>22</v>
      </c>
      <c r="D187" s="65">
        <v>324105.69</v>
      </c>
      <c r="E187" s="63">
        <v>0.0</v>
      </c>
      <c r="F187" s="66">
        <v>324106.0</v>
      </c>
      <c r="G187" s="67">
        <v>324106.0</v>
      </c>
      <c r="H187" s="68">
        <v>9.00156264E8</v>
      </c>
      <c r="I187" s="64" t="str">
        <f t="shared" ref="I187:I188" si="76">+VLOOKUP(H187,'[2]IPS CTA BANCARIA (2)'!$B$1:$I$186,2,0)</f>
        <v>#REF!</v>
      </c>
      <c r="J187" s="62">
        <v>324106.0</v>
      </c>
      <c r="K187" s="69" t="str">
        <f t="shared" ref="K187:K188" si="77">+VLOOKUP(H187,'[2]IPS CTA BANCARIA (2)'!$B$1:$I$186,4,0)</f>
        <v>#REF!</v>
      </c>
      <c r="L187" s="70" t="str">
        <f t="shared" ref="L187:L188" si="78">+VLOOKUP(H187,'[2]IPS CTA BANCARIA (2)'!$B$1:$I$186,5,0)</f>
        <v>#REF!</v>
      </c>
      <c r="M187" s="70" t="s">
        <v>596</v>
      </c>
      <c r="N187" s="68" t="s">
        <v>597</v>
      </c>
      <c r="O187" s="71">
        <v>42270.0</v>
      </c>
    </row>
    <row r="188" ht="19.5" customHeight="1">
      <c r="A188" s="62" t="s">
        <v>77</v>
      </c>
      <c r="B188" s="63" t="s">
        <v>39</v>
      </c>
      <c r="C188" s="64" t="s">
        <v>40</v>
      </c>
      <c r="D188" s="65">
        <v>3071689.55</v>
      </c>
      <c r="E188" s="63">
        <v>0.0</v>
      </c>
      <c r="F188" s="66">
        <v>3071690.0</v>
      </c>
      <c r="G188" s="67">
        <v>3071690.0</v>
      </c>
      <c r="H188" s="68">
        <v>8.90980959E8</v>
      </c>
      <c r="I188" s="64" t="str">
        <f t="shared" si="76"/>
        <v>#REF!</v>
      </c>
      <c r="J188" s="62">
        <v>3071690.0</v>
      </c>
      <c r="K188" s="69" t="str">
        <f t="shared" si="77"/>
        <v>#REF!</v>
      </c>
      <c r="L188" s="70" t="str">
        <f t="shared" si="78"/>
        <v>#REF!</v>
      </c>
      <c r="M188" s="70" t="s">
        <v>598</v>
      </c>
      <c r="N188" s="68" t="s">
        <v>599</v>
      </c>
      <c r="O188" s="71">
        <v>42275.0</v>
      </c>
    </row>
    <row r="189" ht="19.5" customHeight="1">
      <c r="A189" s="62" t="s">
        <v>79</v>
      </c>
      <c r="B189" s="63" t="s">
        <v>15</v>
      </c>
      <c r="C189" s="64" t="s">
        <v>16</v>
      </c>
      <c r="D189" s="65">
        <v>3.062869022E7</v>
      </c>
      <c r="E189" s="63">
        <v>0.0</v>
      </c>
      <c r="F189" s="66">
        <v>3.062869E7</v>
      </c>
      <c r="G189" s="67">
        <v>3.062869E7</v>
      </c>
      <c r="H189" s="68"/>
      <c r="I189" s="64"/>
      <c r="J189" s="62"/>
      <c r="K189" s="69"/>
      <c r="L189" s="70"/>
      <c r="M189" s="70"/>
      <c r="N189" s="68"/>
      <c r="O189" s="71"/>
    </row>
    <row r="190" ht="19.5" customHeight="1">
      <c r="A190" s="62" t="s">
        <v>79</v>
      </c>
      <c r="B190" s="63" t="s">
        <v>56</v>
      </c>
      <c r="C190" s="64" t="s">
        <v>57</v>
      </c>
      <c r="D190" s="65">
        <v>1.10303971E7</v>
      </c>
      <c r="E190" s="63">
        <v>0.0</v>
      </c>
      <c r="F190" s="66">
        <v>1.1030397E7</v>
      </c>
      <c r="G190" s="67">
        <v>1.1030397E7</v>
      </c>
      <c r="H190" s="68">
        <v>8.90900518E8</v>
      </c>
      <c r="I190" s="64" t="str">
        <f t="shared" ref="I190:I191" si="79">+VLOOKUP(H190,'[2]IPS CTA BANCARIA (2)'!$B$1:$I$186,2,0)</f>
        <v>#REF!</v>
      </c>
      <c r="J190" s="62">
        <v>1.1030397E7</v>
      </c>
      <c r="K190" s="69" t="str">
        <f t="shared" ref="K190:K191" si="80">+VLOOKUP(H190,'[2]IPS CTA BANCARIA (2)'!$B$1:$I$186,4,0)</f>
        <v>#REF!</v>
      </c>
      <c r="L190" s="70" t="str">
        <f t="shared" ref="L190:L191" si="81">+VLOOKUP(H190,'[2]IPS CTA BANCARIA (2)'!$B$1:$I$186,5,0)</f>
        <v>#REF!</v>
      </c>
      <c r="M190" s="70" t="s">
        <v>600</v>
      </c>
      <c r="N190" s="68" t="s">
        <v>601</v>
      </c>
      <c r="O190" s="71">
        <v>42268.0</v>
      </c>
    </row>
    <row r="191" ht="19.5" customHeight="1">
      <c r="A191" s="62" t="s">
        <v>79</v>
      </c>
      <c r="B191" s="63" t="s">
        <v>17</v>
      </c>
      <c r="C191" s="64" t="s">
        <v>18</v>
      </c>
      <c r="D191" s="65">
        <v>626395.56</v>
      </c>
      <c r="E191" s="63">
        <v>0.0</v>
      </c>
      <c r="F191" s="66">
        <v>626396.0</v>
      </c>
      <c r="G191" s="67">
        <v>626396.0</v>
      </c>
      <c r="H191" s="68">
        <v>8.00250119E8</v>
      </c>
      <c r="I191" s="64" t="str">
        <f t="shared" si="79"/>
        <v>#REF!</v>
      </c>
      <c r="J191" s="62">
        <v>626396.0</v>
      </c>
      <c r="K191" s="69" t="str">
        <f t="shared" si="80"/>
        <v>#REF!</v>
      </c>
      <c r="L191" s="70" t="str">
        <f t="shared" si="81"/>
        <v>#REF!</v>
      </c>
      <c r="M191" s="70" t="s">
        <v>602</v>
      </c>
      <c r="N191" s="68" t="s">
        <v>603</v>
      </c>
      <c r="O191" s="71">
        <v>42276.0</v>
      </c>
    </row>
    <row r="192" ht="19.5" customHeight="1">
      <c r="A192" s="62" t="s">
        <v>79</v>
      </c>
      <c r="B192" s="63" t="s">
        <v>19</v>
      </c>
      <c r="C192" s="64" t="s">
        <v>20</v>
      </c>
      <c r="D192" s="65">
        <v>0.0</v>
      </c>
      <c r="E192" s="63">
        <v>0.0</v>
      </c>
      <c r="F192" s="66">
        <v>0.0</v>
      </c>
      <c r="G192" s="67">
        <v>0.0</v>
      </c>
      <c r="H192" s="68"/>
      <c r="I192" s="64"/>
      <c r="J192" s="62"/>
      <c r="K192" s="69"/>
      <c r="L192" s="70"/>
      <c r="M192" s="70"/>
      <c r="N192" s="68"/>
      <c r="O192" s="71"/>
    </row>
    <row r="193" ht="19.5" customHeight="1">
      <c r="A193" s="62" t="s">
        <v>79</v>
      </c>
      <c r="B193" s="63" t="s">
        <v>21</v>
      </c>
      <c r="C193" s="64" t="s">
        <v>22</v>
      </c>
      <c r="D193" s="65">
        <v>132218.48</v>
      </c>
      <c r="E193" s="63">
        <v>0.0</v>
      </c>
      <c r="F193" s="66">
        <v>132218.0</v>
      </c>
      <c r="G193" s="67">
        <v>132218.0</v>
      </c>
      <c r="H193" s="68">
        <v>9.00156264E8</v>
      </c>
      <c r="I193" s="64" t="str">
        <f t="shared" ref="I193:I197" si="82">+VLOOKUP(H193,'[2]IPS CTA BANCARIA (2)'!$B$1:$I$186,2,0)</f>
        <v>#REF!</v>
      </c>
      <c r="J193" s="62">
        <v>132218.0</v>
      </c>
      <c r="K193" s="69" t="str">
        <f t="shared" ref="K193:K197" si="83">+VLOOKUP(H193,'[2]IPS CTA BANCARIA (2)'!$B$1:$I$186,4,0)</f>
        <v>#REF!</v>
      </c>
      <c r="L193" s="70" t="str">
        <f t="shared" ref="L193:L197" si="84">+VLOOKUP(H193,'[2]IPS CTA BANCARIA (2)'!$B$1:$I$186,5,0)</f>
        <v>#REF!</v>
      </c>
      <c r="M193" s="70" t="s">
        <v>604</v>
      </c>
      <c r="N193" s="68" t="s">
        <v>605</v>
      </c>
      <c r="O193" s="71">
        <v>42270.0</v>
      </c>
    </row>
    <row r="194" ht="19.5" customHeight="1">
      <c r="A194" s="62" t="s">
        <v>79</v>
      </c>
      <c r="B194" s="63" t="s">
        <v>23</v>
      </c>
      <c r="C194" s="64" t="s">
        <v>24</v>
      </c>
      <c r="D194" s="65">
        <v>1.2333658364E8</v>
      </c>
      <c r="E194" s="63">
        <v>0.0</v>
      </c>
      <c r="F194" s="66">
        <v>1.23336584E8</v>
      </c>
      <c r="G194" s="67">
        <v>1.23336584E8</v>
      </c>
      <c r="H194" s="68">
        <v>8.9098243E8</v>
      </c>
      <c r="I194" s="64" t="str">
        <f t="shared" si="82"/>
        <v>#REF!</v>
      </c>
      <c r="J194" s="62">
        <v>1.07901567E8</v>
      </c>
      <c r="K194" s="69" t="str">
        <f t="shared" si="83"/>
        <v>#REF!</v>
      </c>
      <c r="L194" s="70" t="str">
        <f t="shared" si="84"/>
        <v>#REF!</v>
      </c>
      <c r="M194" s="70" t="s">
        <v>606</v>
      </c>
      <c r="N194" s="68" t="s">
        <v>607</v>
      </c>
      <c r="O194" s="71">
        <v>42265.0</v>
      </c>
    </row>
    <row r="195" ht="19.5" customHeight="1">
      <c r="A195" s="62" t="s">
        <v>79</v>
      </c>
      <c r="B195" s="63" t="s">
        <v>23</v>
      </c>
      <c r="C195" s="64" t="s">
        <v>24</v>
      </c>
      <c r="D195" s="65"/>
      <c r="E195" s="63"/>
      <c r="F195" s="66"/>
      <c r="G195" s="67"/>
      <c r="H195" s="68">
        <v>8.90907241E8</v>
      </c>
      <c r="I195" s="64" t="str">
        <f t="shared" si="82"/>
        <v>#REF!</v>
      </c>
      <c r="J195" s="62">
        <v>1.5435017E7</v>
      </c>
      <c r="K195" s="69" t="str">
        <f t="shared" si="83"/>
        <v>#REF!</v>
      </c>
      <c r="L195" s="70" t="str">
        <f t="shared" si="84"/>
        <v>#REF!</v>
      </c>
      <c r="M195" s="70" t="s">
        <v>608</v>
      </c>
      <c r="N195" s="68" t="s">
        <v>609</v>
      </c>
      <c r="O195" s="71">
        <v>42268.0</v>
      </c>
    </row>
    <row r="196" ht="19.5" customHeight="1">
      <c r="A196" s="62" t="s">
        <v>81</v>
      </c>
      <c r="B196" s="63" t="s">
        <v>13</v>
      </c>
      <c r="C196" s="64" t="s">
        <v>340</v>
      </c>
      <c r="D196" s="65">
        <v>6.777838828E7</v>
      </c>
      <c r="E196" s="63">
        <v>0.0</v>
      </c>
      <c r="F196" s="66">
        <v>6.7778388E7</v>
      </c>
      <c r="G196" s="67">
        <v>6.7778388E7</v>
      </c>
      <c r="H196" s="68">
        <v>8.90907254E8</v>
      </c>
      <c r="I196" s="64" t="str">
        <f t="shared" si="82"/>
        <v>#REF!</v>
      </c>
      <c r="J196" s="62">
        <v>6.7778388E7</v>
      </c>
      <c r="K196" s="69" t="str">
        <f t="shared" si="83"/>
        <v>#REF!</v>
      </c>
      <c r="L196" s="70" t="str">
        <f t="shared" si="84"/>
        <v>#REF!</v>
      </c>
      <c r="M196" s="70" t="s">
        <v>610</v>
      </c>
      <c r="N196" s="68" t="s">
        <v>611</v>
      </c>
      <c r="O196" s="71">
        <v>42262.0</v>
      </c>
    </row>
    <row r="197" ht="19.5" customHeight="1">
      <c r="A197" s="62" t="s">
        <v>81</v>
      </c>
      <c r="B197" s="63" t="s">
        <v>17</v>
      </c>
      <c r="C197" s="64" t="s">
        <v>18</v>
      </c>
      <c r="D197" s="65">
        <v>448986.12</v>
      </c>
      <c r="E197" s="63">
        <v>0.0</v>
      </c>
      <c r="F197" s="66">
        <v>448986.0</v>
      </c>
      <c r="G197" s="67">
        <v>448986.0</v>
      </c>
      <c r="H197" s="68">
        <v>8.00250119E8</v>
      </c>
      <c r="I197" s="64" t="str">
        <f t="shared" si="82"/>
        <v>#REF!</v>
      </c>
      <c r="J197" s="62">
        <v>448986.0</v>
      </c>
      <c r="K197" s="69" t="str">
        <f t="shared" si="83"/>
        <v>#REF!</v>
      </c>
      <c r="L197" s="70" t="str">
        <f t="shared" si="84"/>
        <v>#REF!</v>
      </c>
      <c r="M197" s="70" t="s">
        <v>612</v>
      </c>
      <c r="N197" s="68" t="s">
        <v>613</v>
      </c>
      <c r="O197" s="71">
        <v>42276.0</v>
      </c>
    </row>
    <row r="198" ht="19.5" customHeight="1">
      <c r="A198" s="62" t="s">
        <v>81</v>
      </c>
      <c r="B198" s="63" t="s">
        <v>19</v>
      </c>
      <c r="C198" s="64" t="s">
        <v>20</v>
      </c>
      <c r="D198" s="65">
        <v>0.0</v>
      </c>
      <c r="E198" s="63">
        <v>0.0</v>
      </c>
      <c r="F198" s="66">
        <v>0.0</v>
      </c>
      <c r="G198" s="67">
        <v>0.0</v>
      </c>
      <c r="H198" s="68"/>
      <c r="I198" s="64"/>
      <c r="J198" s="62"/>
      <c r="K198" s="69"/>
      <c r="L198" s="70"/>
      <c r="M198" s="70"/>
      <c r="N198" s="68"/>
      <c r="O198" s="71"/>
    </row>
    <row r="199" ht="19.5" customHeight="1">
      <c r="A199" s="62" t="s">
        <v>81</v>
      </c>
      <c r="B199" s="63" t="s">
        <v>21</v>
      </c>
      <c r="C199" s="64" t="s">
        <v>22</v>
      </c>
      <c r="D199" s="65">
        <v>62418.6</v>
      </c>
      <c r="E199" s="63">
        <v>0.0</v>
      </c>
      <c r="F199" s="66">
        <v>62419.0</v>
      </c>
      <c r="G199" s="67">
        <v>62419.0</v>
      </c>
      <c r="H199" s="68">
        <v>9.00156264E8</v>
      </c>
      <c r="I199" s="64" t="str">
        <f t="shared" ref="I199:I200" si="85">+VLOOKUP(H199,'[2]IPS CTA BANCARIA (2)'!$B$1:$I$186,2,0)</f>
        <v>#REF!</v>
      </c>
      <c r="J199" s="62">
        <v>62419.0</v>
      </c>
      <c r="K199" s="69" t="str">
        <f t="shared" ref="K199:K200" si="86">+VLOOKUP(H199,'[2]IPS CTA BANCARIA (2)'!$B$1:$I$186,4,0)</f>
        <v>#REF!</v>
      </c>
      <c r="L199" s="70" t="str">
        <f t="shared" ref="L199:L200" si="87">+VLOOKUP(H199,'[2]IPS CTA BANCARIA (2)'!$B$1:$I$186,5,0)</f>
        <v>#REF!</v>
      </c>
      <c r="M199" s="70" t="s">
        <v>614</v>
      </c>
      <c r="N199" s="68" t="s">
        <v>615</v>
      </c>
      <c r="O199" s="71">
        <v>42270.0</v>
      </c>
    </row>
    <row r="200" ht="19.5" customHeight="1">
      <c r="A200" s="62" t="s">
        <v>298</v>
      </c>
      <c r="B200" s="63" t="s">
        <v>13</v>
      </c>
      <c r="C200" s="64" t="s">
        <v>340</v>
      </c>
      <c r="D200" s="65">
        <v>1.4666655272E8</v>
      </c>
      <c r="E200" s="63">
        <v>2.975414972E7</v>
      </c>
      <c r="F200" s="66">
        <v>1.16912403E8</v>
      </c>
      <c r="G200" s="67">
        <v>1.16912403E8</v>
      </c>
      <c r="H200" s="68">
        <v>8.90906347E8</v>
      </c>
      <c r="I200" s="64" t="str">
        <f t="shared" si="85"/>
        <v>#REF!</v>
      </c>
      <c r="J200" s="62">
        <v>1.16912403E8</v>
      </c>
      <c r="K200" s="69" t="str">
        <f t="shared" si="86"/>
        <v>#REF!</v>
      </c>
      <c r="L200" s="70" t="str">
        <f t="shared" si="87"/>
        <v>#REF!</v>
      </c>
      <c r="M200" s="70" t="s">
        <v>616</v>
      </c>
      <c r="N200" s="68" t="s">
        <v>617</v>
      </c>
      <c r="O200" s="71">
        <v>42262.0</v>
      </c>
    </row>
    <row r="201" ht="19.5" customHeight="1">
      <c r="A201" s="62" t="s">
        <v>298</v>
      </c>
      <c r="B201" s="63" t="s">
        <v>15</v>
      </c>
      <c r="C201" s="64" t="s">
        <v>16</v>
      </c>
      <c r="D201" s="65">
        <v>821994.48</v>
      </c>
      <c r="E201" s="63">
        <v>166757.47999999998</v>
      </c>
      <c r="F201" s="66">
        <v>655237.0</v>
      </c>
      <c r="G201" s="67">
        <v>655237.0</v>
      </c>
      <c r="H201" s="68"/>
      <c r="I201" s="64"/>
      <c r="J201" s="62"/>
      <c r="K201" s="69"/>
      <c r="L201" s="70"/>
      <c r="M201" s="70"/>
      <c r="N201" s="68"/>
      <c r="O201" s="71"/>
    </row>
    <row r="202" ht="19.5" customHeight="1">
      <c r="A202" s="62" t="s">
        <v>298</v>
      </c>
      <c r="B202" s="63" t="s">
        <v>31</v>
      </c>
      <c r="C202" s="64" t="s">
        <v>32</v>
      </c>
      <c r="D202" s="65">
        <v>189901.62</v>
      </c>
      <c r="E202" s="63">
        <v>38525.619999999995</v>
      </c>
      <c r="F202" s="66">
        <v>151376.0</v>
      </c>
      <c r="G202" s="67">
        <v>151376.0</v>
      </c>
      <c r="H202" s="68">
        <v>8.00140949E8</v>
      </c>
      <c r="I202" s="64" t="str">
        <f t="shared" ref="I202:I206" si="88">+VLOOKUP(H202,'[2]IPS CTA BANCARIA (2)'!$B$1:$I$186,2,0)</f>
        <v>#REF!</v>
      </c>
      <c r="J202" s="62">
        <v>151376.0</v>
      </c>
      <c r="K202" s="69" t="str">
        <f t="shared" ref="K202:K206" si="89">+VLOOKUP(H202,'[2]IPS CTA BANCARIA (2)'!$B$1:$I$186,4,0)</f>
        <v>#REF!</v>
      </c>
      <c r="L202" s="70" t="str">
        <f t="shared" ref="L202:L206" si="90">+VLOOKUP(H202,'[2]IPS CTA BANCARIA (2)'!$B$1:$I$186,5,0)</f>
        <v>#REF!</v>
      </c>
      <c r="M202" s="70" t="s">
        <v>618</v>
      </c>
      <c r="N202" s="68" t="s">
        <v>619</v>
      </c>
      <c r="O202" s="71">
        <v>42275.0</v>
      </c>
    </row>
    <row r="203" ht="19.5" customHeight="1">
      <c r="A203" s="62" t="s">
        <v>298</v>
      </c>
      <c r="B203" s="63" t="s">
        <v>33</v>
      </c>
      <c r="C203" s="64" t="s">
        <v>34</v>
      </c>
      <c r="D203" s="65">
        <v>894497.93</v>
      </c>
      <c r="E203" s="63">
        <v>181465.93000000005</v>
      </c>
      <c r="F203" s="66">
        <v>713032.0</v>
      </c>
      <c r="G203" s="67">
        <v>713032.0</v>
      </c>
      <c r="H203" s="68">
        <v>8.00130907E8</v>
      </c>
      <c r="I203" s="64" t="str">
        <f t="shared" si="88"/>
        <v>#REF!</v>
      </c>
      <c r="J203" s="62">
        <v>713032.0</v>
      </c>
      <c r="K203" s="69" t="str">
        <f t="shared" si="89"/>
        <v>#REF!</v>
      </c>
      <c r="L203" s="70" t="str">
        <f t="shared" si="90"/>
        <v>#REF!</v>
      </c>
      <c r="M203" s="70" t="s">
        <v>620</v>
      </c>
      <c r="N203" s="68" t="s">
        <v>621</v>
      </c>
      <c r="O203" s="71">
        <v>42268.0</v>
      </c>
    </row>
    <row r="204" ht="19.5" customHeight="1">
      <c r="A204" s="62" t="s">
        <v>298</v>
      </c>
      <c r="B204" s="63" t="s">
        <v>148</v>
      </c>
      <c r="C204" s="64" t="s">
        <v>149</v>
      </c>
      <c r="D204" s="65">
        <v>5356.2</v>
      </c>
      <c r="E204" s="63">
        <v>1086.1999999999998</v>
      </c>
      <c r="F204" s="66">
        <v>4270.0</v>
      </c>
      <c r="G204" s="67">
        <v>4270.0</v>
      </c>
      <c r="H204" s="68">
        <v>8.0025144E8</v>
      </c>
      <c r="I204" s="64" t="str">
        <f t="shared" si="88"/>
        <v>#REF!</v>
      </c>
      <c r="J204" s="62">
        <v>4270.0</v>
      </c>
      <c r="K204" s="69" t="str">
        <f t="shared" si="89"/>
        <v>#REF!</v>
      </c>
      <c r="L204" s="70" t="str">
        <f t="shared" si="90"/>
        <v>#REF!</v>
      </c>
      <c r="M204" s="70" t="s">
        <v>622</v>
      </c>
      <c r="N204" s="68" t="s">
        <v>623</v>
      </c>
      <c r="O204" s="71">
        <v>42262.0</v>
      </c>
    </row>
    <row r="205" ht="19.5" customHeight="1">
      <c r="A205" s="62" t="s">
        <v>298</v>
      </c>
      <c r="B205" s="63" t="s">
        <v>64</v>
      </c>
      <c r="C205" s="64" t="s">
        <v>65</v>
      </c>
      <c r="D205" s="65">
        <v>5029762.66</v>
      </c>
      <c r="E205" s="63">
        <v>1020384.6600000001</v>
      </c>
      <c r="F205" s="66">
        <v>4009378.0</v>
      </c>
      <c r="G205" s="67">
        <v>4009378.0</v>
      </c>
      <c r="H205" s="68">
        <v>8.00088702E8</v>
      </c>
      <c r="I205" s="64" t="str">
        <f t="shared" si="88"/>
        <v>#REF!</v>
      </c>
      <c r="J205" s="62">
        <v>4009378.0</v>
      </c>
      <c r="K205" s="69" t="str">
        <f t="shared" si="89"/>
        <v>#REF!</v>
      </c>
      <c r="L205" s="70" t="str">
        <f t="shared" si="90"/>
        <v>#REF!</v>
      </c>
      <c r="M205" s="70" t="s">
        <v>624</v>
      </c>
      <c r="N205" s="68" t="s">
        <v>625</v>
      </c>
      <c r="O205" s="71">
        <v>42268.0</v>
      </c>
    </row>
    <row r="206" ht="19.5" customHeight="1">
      <c r="A206" s="62" t="s">
        <v>298</v>
      </c>
      <c r="B206" s="63" t="s">
        <v>17</v>
      </c>
      <c r="C206" s="64" t="s">
        <v>327</v>
      </c>
      <c r="D206" s="65">
        <v>733878.23</v>
      </c>
      <c r="E206" s="63">
        <v>148881.22999999998</v>
      </c>
      <c r="F206" s="66">
        <v>584997.0</v>
      </c>
      <c r="G206" s="67">
        <v>584997.0</v>
      </c>
      <c r="H206" s="68">
        <v>8.00250119E8</v>
      </c>
      <c r="I206" s="64" t="str">
        <f t="shared" si="88"/>
        <v>#REF!</v>
      </c>
      <c r="J206" s="62">
        <v>584997.0</v>
      </c>
      <c r="K206" s="69" t="str">
        <f t="shared" si="89"/>
        <v>#REF!</v>
      </c>
      <c r="L206" s="70" t="str">
        <f t="shared" si="90"/>
        <v>#REF!</v>
      </c>
      <c r="M206" s="70" t="s">
        <v>626</v>
      </c>
      <c r="N206" s="68" t="s">
        <v>627</v>
      </c>
      <c r="O206" s="71">
        <v>42276.0</v>
      </c>
    </row>
    <row r="207" ht="19.5" customHeight="1">
      <c r="A207" s="62" t="s">
        <v>298</v>
      </c>
      <c r="B207" s="63" t="s">
        <v>19</v>
      </c>
      <c r="C207" s="64" t="s">
        <v>20</v>
      </c>
      <c r="D207" s="65">
        <v>0.0</v>
      </c>
      <c r="E207" s="63">
        <v>0.0</v>
      </c>
      <c r="F207" s="66">
        <v>0.0</v>
      </c>
      <c r="G207" s="67">
        <v>0.0</v>
      </c>
      <c r="H207" s="68"/>
      <c r="I207" s="64"/>
      <c r="J207" s="62"/>
      <c r="K207" s="69"/>
      <c r="L207" s="70"/>
      <c r="M207" s="70"/>
      <c r="N207" s="68"/>
      <c r="O207" s="71"/>
    </row>
    <row r="208" ht="19.5" customHeight="1">
      <c r="A208" s="62" t="s">
        <v>298</v>
      </c>
      <c r="B208" s="63" t="s">
        <v>196</v>
      </c>
      <c r="C208" s="64" t="s">
        <v>328</v>
      </c>
      <c r="D208" s="65">
        <v>0.0</v>
      </c>
      <c r="E208" s="63">
        <v>0.0</v>
      </c>
      <c r="F208" s="66">
        <v>0.0</v>
      </c>
      <c r="G208" s="67">
        <v>0.0</v>
      </c>
      <c r="H208" s="68"/>
      <c r="I208" s="64"/>
      <c r="J208" s="62"/>
      <c r="K208" s="69"/>
      <c r="L208" s="70"/>
      <c r="M208" s="70"/>
      <c r="N208" s="68"/>
      <c r="O208" s="71"/>
    </row>
    <row r="209" ht="19.5" customHeight="1">
      <c r="A209" s="62" t="s">
        <v>298</v>
      </c>
      <c r="B209" s="63" t="s">
        <v>184</v>
      </c>
      <c r="C209" s="64" t="s">
        <v>185</v>
      </c>
      <c r="D209" s="65">
        <v>1738.16</v>
      </c>
      <c r="E209" s="63">
        <v>352.1600000000001</v>
      </c>
      <c r="F209" s="66">
        <v>1386.0</v>
      </c>
      <c r="G209" s="67">
        <v>1386.0</v>
      </c>
      <c r="H209" s="68">
        <v>8.30009783E8</v>
      </c>
      <c r="I209" s="64" t="str">
        <f t="shared" ref="I209:I210" si="91">+VLOOKUP(H209,'[2]IPS CTA BANCARIA (2)'!$B$1:$I$186,2,0)</f>
        <v>#REF!</v>
      </c>
      <c r="J209" s="62">
        <v>1386.0</v>
      </c>
      <c r="K209" s="69" t="str">
        <f t="shared" ref="K209:K210" si="92">+VLOOKUP(H209,'[2]IPS CTA BANCARIA (2)'!$B$1:$I$186,4,0)</f>
        <v>#REF!</v>
      </c>
      <c r="L209" s="70" t="str">
        <f t="shared" ref="L209:L210" si="93">+VLOOKUP(H209,'[2]IPS CTA BANCARIA (2)'!$B$1:$I$186,5,0)</f>
        <v>#REF!</v>
      </c>
      <c r="M209" s="70" t="s">
        <v>628</v>
      </c>
      <c r="N209" s="68" t="s">
        <v>629</v>
      </c>
      <c r="O209" s="71">
        <v>42275.0</v>
      </c>
    </row>
    <row r="210" ht="19.5" customHeight="1">
      <c r="A210" s="62" t="s">
        <v>298</v>
      </c>
      <c r="B210" s="63" t="s">
        <v>21</v>
      </c>
      <c r="C210" s="64" t="s">
        <v>22</v>
      </c>
      <c r="D210" s="65">
        <v>538330.0</v>
      </c>
      <c r="E210" s="63">
        <v>109211.0</v>
      </c>
      <c r="F210" s="66">
        <v>429119.0</v>
      </c>
      <c r="G210" s="67">
        <v>429119.0</v>
      </c>
      <c r="H210" s="68">
        <v>9.00156264E8</v>
      </c>
      <c r="I210" s="64" t="str">
        <f t="shared" si="91"/>
        <v>#REF!</v>
      </c>
      <c r="J210" s="62">
        <v>429119.0</v>
      </c>
      <c r="K210" s="69" t="str">
        <f t="shared" si="92"/>
        <v>#REF!</v>
      </c>
      <c r="L210" s="70" t="str">
        <f t="shared" si="93"/>
        <v>#REF!</v>
      </c>
      <c r="M210" s="70" t="s">
        <v>630</v>
      </c>
      <c r="N210" s="68" t="s">
        <v>631</v>
      </c>
      <c r="O210" s="71">
        <v>42270.0</v>
      </c>
    </row>
    <row r="211" ht="19.5" customHeight="1">
      <c r="A211" s="62" t="s">
        <v>298</v>
      </c>
      <c r="B211" s="63" t="s">
        <v>39</v>
      </c>
      <c r="C211" s="64" t="s">
        <v>40</v>
      </c>
      <c r="D211" s="65">
        <v>0.0</v>
      </c>
      <c r="E211" s="63">
        <v>0.0</v>
      </c>
      <c r="F211" s="66">
        <v>0.0</v>
      </c>
      <c r="G211" s="67">
        <v>0.0</v>
      </c>
      <c r="H211" s="68"/>
      <c r="I211" s="64"/>
      <c r="J211" s="62"/>
      <c r="K211" s="69"/>
      <c r="L211" s="70"/>
      <c r="M211" s="70"/>
      <c r="N211" s="68"/>
      <c r="O211" s="71"/>
    </row>
    <row r="212" ht="19.5" customHeight="1">
      <c r="A212" s="62" t="s">
        <v>83</v>
      </c>
      <c r="B212" s="63" t="s">
        <v>13</v>
      </c>
      <c r="C212" s="64" t="s">
        <v>340</v>
      </c>
      <c r="D212" s="65">
        <v>1.387532131E7</v>
      </c>
      <c r="E212" s="63">
        <v>0.0</v>
      </c>
      <c r="F212" s="66">
        <v>1.3875321E7</v>
      </c>
      <c r="G212" s="67">
        <v>1.3875321E7</v>
      </c>
      <c r="H212" s="68">
        <v>8.11016192E8</v>
      </c>
      <c r="I212" s="64" t="str">
        <f>+VLOOKUP(H212,'[2]IPS CTA BANCARIA (2)'!$B$1:$I$186,2,0)</f>
        <v>#REF!</v>
      </c>
      <c r="J212" s="62">
        <v>1.3875321E7</v>
      </c>
      <c r="K212" s="69" t="str">
        <f>+VLOOKUP(H212,'[2]IPS CTA BANCARIA (2)'!$B$1:$I$186,4,0)</f>
        <v>#REF!</v>
      </c>
      <c r="L212" s="70" t="str">
        <f>+VLOOKUP(H212,'[2]IPS CTA BANCARIA (2)'!$B$1:$I$186,5,0)</f>
        <v>#REF!</v>
      </c>
      <c r="M212" s="70" t="s">
        <v>632</v>
      </c>
      <c r="N212" s="68" t="s">
        <v>633</v>
      </c>
      <c r="O212" s="71">
        <v>42262.0</v>
      </c>
    </row>
    <row r="213" ht="19.5" customHeight="1">
      <c r="A213" s="62" t="s">
        <v>83</v>
      </c>
      <c r="B213" s="63" t="s">
        <v>15</v>
      </c>
      <c r="C213" s="64" t="s">
        <v>16</v>
      </c>
      <c r="D213" s="65">
        <v>9223000.29</v>
      </c>
      <c r="E213" s="63">
        <v>0.0</v>
      </c>
      <c r="F213" s="66">
        <v>9223000.0</v>
      </c>
      <c r="G213" s="67">
        <v>9223000.0</v>
      </c>
      <c r="H213" s="68"/>
      <c r="I213" s="64"/>
      <c r="J213" s="62"/>
      <c r="K213" s="69"/>
      <c r="L213" s="70"/>
      <c r="M213" s="70"/>
      <c r="N213" s="68"/>
      <c r="O213" s="71"/>
    </row>
    <row r="214" ht="19.5" customHeight="1">
      <c r="A214" s="62" t="s">
        <v>83</v>
      </c>
      <c r="B214" s="63" t="s">
        <v>17</v>
      </c>
      <c r="C214" s="64" t="s">
        <v>18</v>
      </c>
      <c r="D214" s="65">
        <v>118752.21</v>
      </c>
      <c r="E214" s="63">
        <v>0.0</v>
      </c>
      <c r="F214" s="66">
        <v>118752.0</v>
      </c>
      <c r="G214" s="67">
        <v>118752.0</v>
      </c>
      <c r="H214" s="68">
        <v>8.00250119E8</v>
      </c>
      <c r="I214" s="64" t="str">
        <f>+VLOOKUP(H214,'[2]IPS CTA BANCARIA (2)'!$B$1:$I$186,2,0)</f>
        <v>#REF!</v>
      </c>
      <c r="J214" s="62">
        <v>118752.0</v>
      </c>
      <c r="K214" s="69" t="str">
        <f>+VLOOKUP(H214,'[2]IPS CTA BANCARIA (2)'!$B$1:$I$186,4,0)</f>
        <v>#REF!</v>
      </c>
      <c r="L214" s="70" t="str">
        <f>+VLOOKUP(H214,'[2]IPS CTA BANCARIA (2)'!$B$1:$I$186,5,0)</f>
        <v>#REF!</v>
      </c>
      <c r="M214" s="70" t="s">
        <v>634</v>
      </c>
      <c r="N214" s="68" t="s">
        <v>635</v>
      </c>
      <c r="O214" s="71">
        <v>42276.0</v>
      </c>
    </row>
    <row r="215" ht="19.5" customHeight="1">
      <c r="A215" s="62" t="s">
        <v>83</v>
      </c>
      <c r="B215" s="63" t="s">
        <v>19</v>
      </c>
      <c r="C215" s="64" t="s">
        <v>20</v>
      </c>
      <c r="D215" s="65">
        <v>0.0</v>
      </c>
      <c r="E215" s="63">
        <v>0.0</v>
      </c>
      <c r="F215" s="66">
        <v>0.0</v>
      </c>
      <c r="G215" s="67">
        <v>0.0</v>
      </c>
      <c r="H215" s="68"/>
      <c r="I215" s="64"/>
      <c r="J215" s="62"/>
      <c r="K215" s="69"/>
      <c r="L215" s="70"/>
      <c r="M215" s="70"/>
      <c r="N215" s="68"/>
      <c r="O215" s="71"/>
    </row>
    <row r="216" ht="19.5" customHeight="1">
      <c r="A216" s="62" t="s">
        <v>83</v>
      </c>
      <c r="B216" s="63" t="s">
        <v>21</v>
      </c>
      <c r="C216" s="64" t="s">
        <v>22</v>
      </c>
      <c r="D216" s="65">
        <v>36204.19</v>
      </c>
      <c r="E216" s="63">
        <v>0.0</v>
      </c>
      <c r="F216" s="66">
        <v>36204.0</v>
      </c>
      <c r="G216" s="67">
        <v>36204.0</v>
      </c>
      <c r="H216" s="68">
        <v>9.00156264E8</v>
      </c>
      <c r="I216" s="64" t="str">
        <f t="shared" ref="I216:I218" si="94">+VLOOKUP(H216,'[2]IPS CTA BANCARIA (2)'!$B$1:$I$186,2,0)</f>
        <v>#REF!</v>
      </c>
      <c r="J216" s="62">
        <v>36204.0</v>
      </c>
      <c r="K216" s="69" t="str">
        <f t="shared" ref="K216:K218" si="95">+VLOOKUP(H216,'[2]IPS CTA BANCARIA (2)'!$B$1:$I$186,4,0)</f>
        <v>#REF!</v>
      </c>
      <c r="L216" s="70" t="str">
        <f t="shared" ref="L216:L218" si="96">+VLOOKUP(H216,'[2]IPS CTA BANCARIA (2)'!$B$1:$I$186,5,0)</f>
        <v>#REF!</v>
      </c>
      <c r="M216" s="70" t="s">
        <v>636</v>
      </c>
      <c r="N216" s="68" t="s">
        <v>637</v>
      </c>
      <c r="O216" s="71">
        <v>42270.0</v>
      </c>
    </row>
    <row r="217" ht="19.5" customHeight="1">
      <c r="A217" s="62" t="s">
        <v>85</v>
      </c>
      <c r="B217" s="63" t="s">
        <v>13</v>
      </c>
      <c r="C217" s="64" t="s">
        <v>340</v>
      </c>
      <c r="D217" s="65">
        <v>2.631600119E7</v>
      </c>
      <c r="E217" s="63">
        <v>0.0</v>
      </c>
      <c r="F217" s="66">
        <v>2.6316001E7</v>
      </c>
      <c r="G217" s="67">
        <v>2.6316001E7</v>
      </c>
      <c r="H217" s="68">
        <v>8.11016192E8</v>
      </c>
      <c r="I217" s="64" t="str">
        <f t="shared" si="94"/>
        <v>#REF!</v>
      </c>
      <c r="J217" s="62">
        <v>2.6316001E7</v>
      </c>
      <c r="K217" s="69" t="str">
        <f t="shared" si="95"/>
        <v>#REF!</v>
      </c>
      <c r="L217" s="70" t="str">
        <f t="shared" si="96"/>
        <v>#REF!</v>
      </c>
      <c r="M217" s="70" t="s">
        <v>638</v>
      </c>
      <c r="N217" s="68" t="s">
        <v>639</v>
      </c>
      <c r="O217" s="71">
        <v>42262.0</v>
      </c>
    </row>
    <row r="218" ht="19.5" customHeight="1">
      <c r="A218" s="62" t="s">
        <v>85</v>
      </c>
      <c r="B218" s="63" t="s">
        <v>17</v>
      </c>
      <c r="C218" s="64" t="s">
        <v>18</v>
      </c>
      <c r="D218" s="65">
        <v>149967.88</v>
      </c>
      <c r="E218" s="63">
        <v>0.0</v>
      </c>
      <c r="F218" s="66">
        <v>149968.0</v>
      </c>
      <c r="G218" s="67">
        <v>149968.0</v>
      </c>
      <c r="H218" s="68">
        <v>8.00250119E8</v>
      </c>
      <c r="I218" s="64" t="str">
        <f t="shared" si="94"/>
        <v>#REF!</v>
      </c>
      <c r="J218" s="62">
        <v>149968.0</v>
      </c>
      <c r="K218" s="69" t="str">
        <f t="shared" si="95"/>
        <v>#REF!</v>
      </c>
      <c r="L218" s="70" t="str">
        <f t="shared" si="96"/>
        <v>#REF!</v>
      </c>
      <c r="M218" s="70" t="s">
        <v>640</v>
      </c>
      <c r="N218" s="68" t="s">
        <v>641</v>
      </c>
      <c r="O218" s="71">
        <v>42276.0</v>
      </c>
    </row>
    <row r="219" ht="19.5" customHeight="1">
      <c r="A219" s="62" t="s">
        <v>85</v>
      </c>
      <c r="B219" s="63" t="s">
        <v>19</v>
      </c>
      <c r="C219" s="64" t="s">
        <v>20</v>
      </c>
      <c r="D219" s="65">
        <v>0.0</v>
      </c>
      <c r="E219" s="63">
        <v>0.0</v>
      </c>
      <c r="F219" s="66">
        <v>0.0</v>
      </c>
      <c r="G219" s="67">
        <v>0.0</v>
      </c>
      <c r="H219" s="68"/>
      <c r="I219" s="64"/>
      <c r="J219" s="62"/>
      <c r="K219" s="69"/>
      <c r="L219" s="70"/>
      <c r="M219" s="70"/>
      <c r="N219" s="68"/>
      <c r="O219" s="71"/>
    </row>
    <row r="220" ht="19.5" customHeight="1">
      <c r="A220" s="62" t="s">
        <v>85</v>
      </c>
      <c r="B220" s="63" t="s">
        <v>21</v>
      </c>
      <c r="C220" s="64" t="s">
        <v>22</v>
      </c>
      <c r="D220" s="65">
        <v>18987.93</v>
      </c>
      <c r="E220" s="63">
        <v>0.0</v>
      </c>
      <c r="F220" s="66">
        <v>18988.0</v>
      </c>
      <c r="G220" s="67">
        <v>18988.0</v>
      </c>
      <c r="H220" s="68">
        <v>9.00156264E8</v>
      </c>
      <c r="I220" s="64" t="str">
        <f t="shared" ref="I220:I221" si="97">+VLOOKUP(H220,'[2]IPS CTA BANCARIA (2)'!$B$1:$I$186,2,0)</f>
        <v>#REF!</v>
      </c>
      <c r="J220" s="62">
        <v>18988.0</v>
      </c>
      <c r="K220" s="69" t="str">
        <f t="shared" ref="K220:K221" si="98">+VLOOKUP(H220,'[2]IPS CTA BANCARIA (2)'!$B$1:$I$186,4,0)</f>
        <v>#REF!</v>
      </c>
      <c r="L220" s="70" t="str">
        <f t="shared" ref="L220:L221" si="99">+VLOOKUP(H220,'[2]IPS CTA BANCARIA (2)'!$B$1:$I$186,5,0)</f>
        <v>#REF!</v>
      </c>
      <c r="M220" s="70" t="s">
        <v>642</v>
      </c>
      <c r="N220" s="68" t="s">
        <v>643</v>
      </c>
      <c r="O220" s="71">
        <v>42270.0</v>
      </c>
    </row>
    <row r="221" ht="19.5" customHeight="1">
      <c r="A221" s="62" t="s">
        <v>87</v>
      </c>
      <c r="B221" s="63" t="s">
        <v>13</v>
      </c>
      <c r="C221" s="64" t="s">
        <v>340</v>
      </c>
      <c r="D221" s="65">
        <v>9191697.05</v>
      </c>
      <c r="E221" s="63">
        <v>0.0</v>
      </c>
      <c r="F221" s="66">
        <v>9191697.0</v>
      </c>
      <c r="G221" s="67">
        <v>9191697.0</v>
      </c>
      <c r="H221" s="68">
        <v>8.11016192E8</v>
      </c>
      <c r="I221" s="64" t="str">
        <f t="shared" si="97"/>
        <v>#REF!</v>
      </c>
      <c r="J221" s="62">
        <v>9191697.0</v>
      </c>
      <c r="K221" s="69" t="str">
        <f t="shared" si="98"/>
        <v>#REF!</v>
      </c>
      <c r="L221" s="70" t="str">
        <f t="shared" si="99"/>
        <v>#REF!</v>
      </c>
      <c r="M221" s="70" t="s">
        <v>644</v>
      </c>
      <c r="N221" s="68" t="s">
        <v>645</v>
      </c>
      <c r="O221" s="71">
        <v>42262.0</v>
      </c>
    </row>
    <row r="222" ht="19.5" customHeight="1">
      <c r="A222" s="62" t="s">
        <v>87</v>
      </c>
      <c r="B222" s="63" t="s">
        <v>15</v>
      </c>
      <c r="C222" s="64" t="s">
        <v>16</v>
      </c>
      <c r="D222" s="65">
        <v>5558.02</v>
      </c>
      <c r="E222" s="63">
        <v>0.0</v>
      </c>
      <c r="F222" s="66">
        <v>5558.0</v>
      </c>
      <c r="G222" s="67">
        <v>5558.0</v>
      </c>
      <c r="H222" s="68"/>
      <c r="I222" s="64"/>
      <c r="J222" s="62"/>
      <c r="K222" s="69"/>
      <c r="L222" s="70"/>
      <c r="M222" s="70"/>
      <c r="N222" s="68"/>
      <c r="O222" s="71"/>
    </row>
    <row r="223" ht="19.5" customHeight="1">
      <c r="A223" s="62" t="s">
        <v>87</v>
      </c>
      <c r="B223" s="63" t="s">
        <v>17</v>
      </c>
      <c r="C223" s="64" t="s">
        <v>18</v>
      </c>
      <c r="D223" s="65">
        <v>127942.67</v>
      </c>
      <c r="E223" s="63">
        <v>0.0</v>
      </c>
      <c r="F223" s="66">
        <v>127943.0</v>
      </c>
      <c r="G223" s="67">
        <v>127943.0</v>
      </c>
      <c r="H223" s="68">
        <v>8.00250119E8</v>
      </c>
      <c r="I223" s="64" t="str">
        <f>+VLOOKUP(H223,'[2]IPS CTA BANCARIA (2)'!$B$1:$I$186,2,0)</f>
        <v>#REF!</v>
      </c>
      <c r="J223" s="62">
        <v>127943.0</v>
      </c>
      <c r="K223" s="69" t="str">
        <f>+VLOOKUP(H223,'[2]IPS CTA BANCARIA (2)'!$B$1:$I$186,4,0)</f>
        <v>#REF!</v>
      </c>
      <c r="L223" s="70" t="str">
        <f>+VLOOKUP(H223,'[2]IPS CTA BANCARIA (2)'!$B$1:$I$186,5,0)</f>
        <v>#REF!</v>
      </c>
      <c r="M223" s="70" t="s">
        <v>646</v>
      </c>
      <c r="N223" s="68" t="s">
        <v>647</v>
      </c>
      <c r="O223" s="71">
        <v>42276.0</v>
      </c>
    </row>
    <row r="224" ht="19.5" customHeight="1">
      <c r="A224" s="62" t="s">
        <v>87</v>
      </c>
      <c r="B224" s="63" t="s">
        <v>19</v>
      </c>
      <c r="C224" s="64" t="s">
        <v>20</v>
      </c>
      <c r="D224" s="65">
        <v>0.0</v>
      </c>
      <c r="E224" s="63">
        <v>0.0</v>
      </c>
      <c r="F224" s="66">
        <v>0.0</v>
      </c>
      <c r="G224" s="67">
        <v>0.0</v>
      </c>
      <c r="H224" s="68"/>
      <c r="I224" s="64"/>
      <c r="J224" s="62"/>
      <c r="K224" s="69"/>
      <c r="L224" s="70"/>
      <c r="M224" s="70"/>
      <c r="N224" s="68"/>
      <c r="O224" s="71"/>
    </row>
    <row r="225" ht="19.5" customHeight="1">
      <c r="A225" s="62" t="s">
        <v>87</v>
      </c>
      <c r="B225" s="63" t="s">
        <v>21</v>
      </c>
      <c r="C225" s="64" t="s">
        <v>22</v>
      </c>
      <c r="D225" s="65">
        <v>99950.26</v>
      </c>
      <c r="E225" s="63">
        <v>0.0</v>
      </c>
      <c r="F225" s="66">
        <v>99950.0</v>
      </c>
      <c r="G225" s="67">
        <v>99950.0</v>
      </c>
      <c r="H225" s="68">
        <v>9.00156264E8</v>
      </c>
      <c r="I225" s="64" t="str">
        <f t="shared" ref="I225:I227" si="100">+VLOOKUP(H225,'[2]IPS CTA BANCARIA (2)'!$B$1:$I$186,2,0)</f>
        <v>#REF!</v>
      </c>
      <c r="J225" s="62">
        <v>99950.0</v>
      </c>
      <c r="K225" s="69" t="str">
        <f t="shared" ref="K225:K227" si="101">+VLOOKUP(H225,'[2]IPS CTA BANCARIA (2)'!$B$1:$I$186,4,0)</f>
        <v>#REF!</v>
      </c>
      <c r="L225" s="70" t="str">
        <f t="shared" ref="L225:L227" si="102">+VLOOKUP(H225,'[2]IPS CTA BANCARIA (2)'!$B$1:$I$186,5,0)</f>
        <v>#REF!</v>
      </c>
      <c r="M225" s="70" t="s">
        <v>648</v>
      </c>
      <c r="N225" s="68" t="s">
        <v>649</v>
      </c>
      <c r="O225" s="71">
        <v>42270.0</v>
      </c>
    </row>
    <row r="226" ht="19.5" customHeight="1">
      <c r="A226" s="62" t="s">
        <v>89</v>
      </c>
      <c r="B226" s="63" t="s">
        <v>13</v>
      </c>
      <c r="C226" s="64" t="s">
        <v>340</v>
      </c>
      <c r="D226" s="65">
        <v>7432048.52</v>
      </c>
      <c r="E226" s="63">
        <v>0.0</v>
      </c>
      <c r="F226" s="66">
        <v>7432049.0</v>
      </c>
      <c r="G226" s="67">
        <v>7432049.0</v>
      </c>
      <c r="H226" s="68">
        <v>8.11016192E8</v>
      </c>
      <c r="I226" s="64" t="str">
        <f t="shared" si="100"/>
        <v>#REF!</v>
      </c>
      <c r="J226" s="62">
        <v>7432049.0</v>
      </c>
      <c r="K226" s="69" t="str">
        <f t="shared" si="101"/>
        <v>#REF!</v>
      </c>
      <c r="L226" s="70" t="str">
        <f t="shared" si="102"/>
        <v>#REF!</v>
      </c>
      <c r="M226" s="70" t="s">
        <v>650</v>
      </c>
      <c r="N226" s="68" t="s">
        <v>651</v>
      </c>
      <c r="O226" s="71">
        <v>42262.0</v>
      </c>
    </row>
    <row r="227" ht="19.5" customHeight="1">
      <c r="A227" s="62" t="s">
        <v>89</v>
      </c>
      <c r="B227" s="63" t="s">
        <v>17</v>
      </c>
      <c r="C227" s="64" t="s">
        <v>18</v>
      </c>
      <c r="D227" s="65">
        <v>84894.93</v>
      </c>
      <c r="E227" s="63">
        <v>0.0</v>
      </c>
      <c r="F227" s="66">
        <v>84895.0</v>
      </c>
      <c r="G227" s="67">
        <v>84895.0</v>
      </c>
      <c r="H227" s="68">
        <v>8.00250119E8</v>
      </c>
      <c r="I227" s="64" t="str">
        <f t="shared" si="100"/>
        <v>#REF!</v>
      </c>
      <c r="J227" s="62">
        <v>84895.0</v>
      </c>
      <c r="K227" s="69" t="str">
        <f t="shared" si="101"/>
        <v>#REF!</v>
      </c>
      <c r="L227" s="70" t="str">
        <f t="shared" si="102"/>
        <v>#REF!</v>
      </c>
      <c r="M227" s="70" t="s">
        <v>652</v>
      </c>
      <c r="N227" s="68" t="s">
        <v>653</v>
      </c>
      <c r="O227" s="71">
        <v>42276.0</v>
      </c>
    </row>
    <row r="228" ht="19.5" customHeight="1">
      <c r="A228" s="62" t="s">
        <v>89</v>
      </c>
      <c r="B228" s="63" t="s">
        <v>19</v>
      </c>
      <c r="C228" s="64" t="s">
        <v>20</v>
      </c>
      <c r="D228" s="65">
        <v>0.0</v>
      </c>
      <c r="E228" s="63">
        <v>0.0</v>
      </c>
      <c r="F228" s="66">
        <v>0.0</v>
      </c>
      <c r="G228" s="67">
        <v>0.0</v>
      </c>
      <c r="H228" s="68"/>
      <c r="I228" s="64"/>
      <c r="J228" s="62"/>
      <c r="K228" s="69"/>
      <c r="L228" s="70"/>
      <c r="M228" s="70"/>
      <c r="N228" s="68"/>
      <c r="O228" s="71"/>
    </row>
    <row r="229" ht="19.5" customHeight="1">
      <c r="A229" s="62" t="s">
        <v>89</v>
      </c>
      <c r="B229" s="63" t="s">
        <v>21</v>
      </c>
      <c r="C229" s="64" t="s">
        <v>22</v>
      </c>
      <c r="D229" s="65">
        <v>52062.55</v>
      </c>
      <c r="E229" s="63">
        <v>0.0</v>
      </c>
      <c r="F229" s="66">
        <v>52063.0</v>
      </c>
      <c r="G229" s="67">
        <v>52063.0</v>
      </c>
      <c r="H229" s="68">
        <v>9.00156264E8</v>
      </c>
      <c r="I229" s="64" t="str">
        <f t="shared" ref="I229:I230" si="103">+VLOOKUP(H229,'[2]IPS CTA BANCARIA (2)'!$B$1:$I$186,2,0)</f>
        <v>#REF!</v>
      </c>
      <c r="J229" s="62">
        <v>52063.0</v>
      </c>
      <c r="K229" s="69" t="str">
        <f t="shared" ref="K229:K230" si="104">+VLOOKUP(H229,'[2]IPS CTA BANCARIA (2)'!$B$1:$I$186,4,0)</f>
        <v>#REF!</v>
      </c>
      <c r="L229" s="70" t="str">
        <f t="shared" ref="L229:L230" si="105">+VLOOKUP(H229,'[2]IPS CTA BANCARIA (2)'!$B$1:$I$186,5,0)</f>
        <v>#REF!</v>
      </c>
      <c r="M229" s="70" t="s">
        <v>654</v>
      </c>
      <c r="N229" s="68" t="s">
        <v>655</v>
      </c>
      <c r="O229" s="71">
        <v>42270.0</v>
      </c>
    </row>
    <row r="230" ht="19.5" customHeight="1">
      <c r="A230" s="62" t="s">
        <v>91</v>
      </c>
      <c r="B230" s="63" t="s">
        <v>13</v>
      </c>
      <c r="C230" s="64" t="s">
        <v>340</v>
      </c>
      <c r="D230" s="65">
        <v>9.652447007E7</v>
      </c>
      <c r="E230" s="63">
        <v>0.0</v>
      </c>
      <c r="F230" s="66">
        <v>9.652447E7</v>
      </c>
      <c r="G230" s="67">
        <v>9.652447E7</v>
      </c>
      <c r="H230" s="68">
        <v>8.90907254E8</v>
      </c>
      <c r="I230" s="64" t="str">
        <f t="shared" si="103"/>
        <v>#REF!</v>
      </c>
      <c r="J230" s="62">
        <v>9.652447E7</v>
      </c>
      <c r="K230" s="69" t="str">
        <f t="shared" si="104"/>
        <v>#REF!</v>
      </c>
      <c r="L230" s="70" t="str">
        <f t="shared" si="105"/>
        <v>#REF!</v>
      </c>
      <c r="M230" s="70" t="s">
        <v>656</v>
      </c>
      <c r="N230" s="68" t="s">
        <v>657</v>
      </c>
      <c r="O230" s="71">
        <v>42262.0</v>
      </c>
    </row>
    <row r="231" ht="19.5" customHeight="1">
      <c r="A231" s="62" t="s">
        <v>91</v>
      </c>
      <c r="B231" s="63" t="s">
        <v>15</v>
      </c>
      <c r="C231" s="64" t="s">
        <v>16</v>
      </c>
      <c r="D231" s="65">
        <v>6905821.95</v>
      </c>
      <c r="E231" s="63">
        <v>0.0</v>
      </c>
      <c r="F231" s="66">
        <v>6905822.0</v>
      </c>
      <c r="G231" s="67">
        <v>6905822.0</v>
      </c>
      <c r="H231" s="68"/>
      <c r="I231" s="64"/>
      <c r="J231" s="62"/>
      <c r="K231" s="69"/>
      <c r="L231" s="70"/>
      <c r="M231" s="70"/>
      <c r="N231" s="68"/>
      <c r="O231" s="71"/>
    </row>
    <row r="232" ht="19.5" customHeight="1">
      <c r="A232" s="62" t="s">
        <v>91</v>
      </c>
      <c r="B232" s="63" t="s">
        <v>64</v>
      </c>
      <c r="C232" s="64" t="s">
        <v>65</v>
      </c>
      <c r="D232" s="65">
        <v>391269.76</v>
      </c>
      <c r="E232" s="63">
        <v>0.0</v>
      </c>
      <c r="F232" s="66">
        <v>391270.0</v>
      </c>
      <c r="G232" s="67">
        <v>391270.0</v>
      </c>
      <c r="H232" s="68">
        <v>8.00088702E8</v>
      </c>
      <c r="I232" s="64" t="str">
        <f t="shared" ref="I232:I240" si="106">+VLOOKUP(H232,'[2]IPS CTA BANCARIA (2)'!$B$1:$I$186,2,0)</f>
        <v>#REF!</v>
      </c>
      <c r="J232" s="62">
        <v>391270.0</v>
      </c>
      <c r="K232" s="69" t="str">
        <f t="shared" ref="K232:K240" si="107">+VLOOKUP(H232,'[2]IPS CTA BANCARIA (2)'!$B$1:$I$186,4,0)</f>
        <v>#REF!</v>
      </c>
      <c r="L232" s="70" t="str">
        <f t="shared" ref="L232:L240" si="108">+VLOOKUP(H232,'[2]IPS CTA BANCARIA (2)'!$B$1:$I$186,5,0)</f>
        <v>#REF!</v>
      </c>
      <c r="M232" s="70" t="s">
        <v>658</v>
      </c>
      <c r="N232" s="68" t="s">
        <v>659</v>
      </c>
      <c r="O232" s="71">
        <v>42268.0</v>
      </c>
    </row>
    <row r="233" ht="19.5" customHeight="1">
      <c r="A233" s="62" t="s">
        <v>91</v>
      </c>
      <c r="B233" s="63" t="s">
        <v>17</v>
      </c>
      <c r="C233" s="64" t="s">
        <v>18</v>
      </c>
      <c r="D233" s="65">
        <v>646512.4</v>
      </c>
      <c r="E233" s="63">
        <v>0.0</v>
      </c>
      <c r="F233" s="66">
        <v>646512.0</v>
      </c>
      <c r="G233" s="67">
        <v>646512.0</v>
      </c>
      <c r="H233" s="68">
        <v>8.00250119E8</v>
      </c>
      <c r="I233" s="64" t="str">
        <f t="shared" si="106"/>
        <v>#REF!</v>
      </c>
      <c r="J233" s="62">
        <v>646512.0</v>
      </c>
      <c r="K233" s="69" t="str">
        <f t="shared" si="107"/>
        <v>#REF!</v>
      </c>
      <c r="L233" s="70" t="str">
        <f t="shared" si="108"/>
        <v>#REF!</v>
      </c>
      <c r="M233" s="70" t="s">
        <v>660</v>
      </c>
      <c r="N233" s="68" t="s">
        <v>661</v>
      </c>
      <c r="O233" s="71">
        <v>42276.0</v>
      </c>
    </row>
    <row r="234" ht="19.5" customHeight="1">
      <c r="A234" s="62" t="s">
        <v>91</v>
      </c>
      <c r="B234" s="63" t="s">
        <v>19</v>
      </c>
      <c r="C234" s="64" t="s">
        <v>20</v>
      </c>
      <c r="D234" s="65">
        <v>77927.28</v>
      </c>
      <c r="E234" s="63">
        <v>0.0</v>
      </c>
      <c r="F234" s="66">
        <v>77927.0</v>
      </c>
      <c r="G234" s="67">
        <v>77927.0</v>
      </c>
      <c r="H234" s="68">
        <v>8.05000427E8</v>
      </c>
      <c r="I234" s="64" t="str">
        <f t="shared" si="106"/>
        <v>#REF!</v>
      </c>
      <c r="J234" s="62">
        <v>77927.0</v>
      </c>
      <c r="K234" s="69" t="str">
        <f t="shared" si="107"/>
        <v>#REF!</v>
      </c>
      <c r="L234" s="70" t="str">
        <f t="shared" si="108"/>
        <v>#REF!</v>
      </c>
      <c r="M234" s="70" t="s">
        <v>662</v>
      </c>
      <c r="N234" s="68" t="s">
        <v>663</v>
      </c>
      <c r="O234" s="71">
        <v>42268.0</v>
      </c>
    </row>
    <row r="235" ht="19.5" customHeight="1">
      <c r="A235" s="62" t="s">
        <v>91</v>
      </c>
      <c r="B235" s="63" t="s">
        <v>21</v>
      </c>
      <c r="C235" s="64" t="s">
        <v>22</v>
      </c>
      <c r="D235" s="65">
        <v>951275.51</v>
      </c>
      <c r="E235" s="63">
        <v>0.0</v>
      </c>
      <c r="F235" s="66">
        <v>951276.0</v>
      </c>
      <c r="G235" s="67">
        <v>951276.0</v>
      </c>
      <c r="H235" s="68">
        <v>9.00156264E8</v>
      </c>
      <c r="I235" s="64" t="str">
        <f t="shared" si="106"/>
        <v>#REF!</v>
      </c>
      <c r="J235" s="62">
        <v>951276.0</v>
      </c>
      <c r="K235" s="69" t="str">
        <f t="shared" si="107"/>
        <v>#REF!</v>
      </c>
      <c r="L235" s="70" t="str">
        <f t="shared" si="108"/>
        <v>#REF!</v>
      </c>
      <c r="M235" s="70" t="s">
        <v>664</v>
      </c>
      <c r="N235" s="68" t="s">
        <v>665</v>
      </c>
      <c r="O235" s="71">
        <v>42270.0</v>
      </c>
    </row>
    <row r="236" ht="19.5" customHeight="1">
      <c r="A236" s="62" t="s">
        <v>91</v>
      </c>
      <c r="B236" s="63" t="s">
        <v>58</v>
      </c>
      <c r="C236" s="64" t="s">
        <v>59</v>
      </c>
      <c r="D236" s="65">
        <v>5463775.03</v>
      </c>
      <c r="E236" s="63">
        <v>0.0</v>
      </c>
      <c r="F236" s="66">
        <v>5463775.0</v>
      </c>
      <c r="G236" s="67">
        <v>5463775.0</v>
      </c>
      <c r="H236" s="68">
        <v>8.00227877E8</v>
      </c>
      <c r="I236" s="64" t="str">
        <f t="shared" si="106"/>
        <v>#REF!</v>
      </c>
      <c r="J236" s="62">
        <v>1914116.0</v>
      </c>
      <c r="K236" s="69" t="str">
        <f t="shared" si="107"/>
        <v>#REF!</v>
      </c>
      <c r="L236" s="70" t="str">
        <f t="shared" si="108"/>
        <v>#REF!</v>
      </c>
      <c r="M236" s="70" t="s">
        <v>666</v>
      </c>
      <c r="N236" s="68" t="s">
        <v>667</v>
      </c>
      <c r="O236" s="71">
        <v>42276.0</v>
      </c>
    </row>
    <row r="237" ht="19.5" customHeight="1">
      <c r="A237" s="62" t="s">
        <v>91</v>
      </c>
      <c r="B237" s="63" t="s">
        <v>58</v>
      </c>
      <c r="C237" s="64" t="s">
        <v>59</v>
      </c>
      <c r="D237" s="65"/>
      <c r="E237" s="63"/>
      <c r="F237" s="66"/>
      <c r="G237" s="67"/>
      <c r="H237" s="68">
        <v>9.00390423E8</v>
      </c>
      <c r="I237" s="64" t="str">
        <f t="shared" si="106"/>
        <v>#REF!</v>
      </c>
      <c r="J237" s="62">
        <v>3549659.0</v>
      </c>
      <c r="K237" s="69" t="str">
        <f t="shared" si="107"/>
        <v>#REF!</v>
      </c>
      <c r="L237" s="70" t="str">
        <f t="shared" si="108"/>
        <v>#REF!</v>
      </c>
      <c r="M237" s="70" t="s">
        <v>668</v>
      </c>
      <c r="N237" s="68" t="s">
        <v>669</v>
      </c>
      <c r="O237" s="71">
        <v>42275.0</v>
      </c>
    </row>
    <row r="238" ht="19.5" customHeight="1">
      <c r="A238" s="62" t="s">
        <v>93</v>
      </c>
      <c r="B238" s="63" t="s">
        <v>13</v>
      </c>
      <c r="C238" s="64" t="s">
        <v>340</v>
      </c>
      <c r="D238" s="65">
        <v>2.491657089E7</v>
      </c>
      <c r="E238" s="63">
        <v>0.0</v>
      </c>
      <c r="F238" s="66">
        <v>2.4916571E7</v>
      </c>
      <c r="G238" s="67">
        <v>2.4916571E7</v>
      </c>
      <c r="H238" s="68">
        <v>8.11016192E8</v>
      </c>
      <c r="I238" s="64" t="str">
        <f t="shared" si="106"/>
        <v>#REF!</v>
      </c>
      <c r="J238" s="62">
        <v>2.4916571E7</v>
      </c>
      <c r="K238" s="69" t="str">
        <f t="shared" si="107"/>
        <v>#REF!</v>
      </c>
      <c r="L238" s="70" t="str">
        <f t="shared" si="108"/>
        <v>#REF!</v>
      </c>
      <c r="M238" s="70" t="s">
        <v>670</v>
      </c>
      <c r="N238" s="68" t="s">
        <v>671</v>
      </c>
      <c r="O238" s="71">
        <v>42262.0</v>
      </c>
    </row>
    <row r="239" ht="19.5" customHeight="1">
      <c r="A239" s="62" t="s">
        <v>93</v>
      </c>
      <c r="B239" s="63" t="s">
        <v>64</v>
      </c>
      <c r="C239" s="64" t="s">
        <v>65</v>
      </c>
      <c r="D239" s="65">
        <v>432307.17</v>
      </c>
      <c r="E239" s="63">
        <v>0.0</v>
      </c>
      <c r="F239" s="66">
        <v>432307.0</v>
      </c>
      <c r="G239" s="67">
        <v>432307.0</v>
      </c>
      <c r="H239" s="68">
        <v>8.00088702E8</v>
      </c>
      <c r="I239" s="64" t="str">
        <f t="shared" si="106"/>
        <v>#REF!</v>
      </c>
      <c r="J239" s="62">
        <v>432307.0</v>
      </c>
      <c r="K239" s="69" t="str">
        <f t="shared" si="107"/>
        <v>#REF!</v>
      </c>
      <c r="L239" s="70" t="str">
        <f t="shared" si="108"/>
        <v>#REF!</v>
      </c>
      <c r="M239" s="70" t="s">
        <v>672</v>
      </c>
      <c r="N239" s="68" t="s">
        <v>673</v>
      </c>
      <c r="O239" s="71">
        <v>42268.0</v>
      </c>
    </row>
    <row r="240" ht="19.5" customHeight="1">
      <c r="A240" s="62" t="s">
        <v>93</v>
      </c>
      <c r="B240" s="63" t="s">
        <v>17</v>
      </c>
      <c r="C240" s="64" t="s">
        <v>18</v>
      </c>
      <c r="D240" s="65">
        <v>107985.21</v>
      </c>
      <c r="E240" s="63">
        <v>0.0</v>
      </c>
      <c r="F240" s="66">
        <v>107985.0</v>
      </c>
      <c r="G240" s="67">
        <v>107985.0</v>
      </c>
      <c r="H240" s="68">
        <v>8.00250119E8</v>
      </c>
      <c r="I240" s="64" t="str">
        <f t="shared" si="106"/>
        <v>#REF!</v>
      </c>
      <c r="J240" s="62">
        <v>107985.0</v>
      </c>
      <c r="K240" s="69" t="str">
        <f t="shared" si="107"/>
        <v>#REF!</v>
      </c>
      <c r="L240" s="70" t="str">
        <f t="shared" si="108"/>
        <v>#REF!</v>
      </c>
      <c r="M240" s="70" t="s">
        <v>674</v>
      </c>
      <c r="N240" s="68" t="s">
        <v>675</v>
      </c>
      <c r="O240" s="71">
        <v>42276.0</v>
      </c>
    </row>
    <row r="241" ht="19.5" customHeight="1">
      <c r="A241" s="62" t="s">
        <v>93</v>
      </c>
      <c r="B241" s="63" t="s">
        <v>19</v>
      </c>
      <c r="C241" s="64" t="s">
        <v>20</v>
      </c>
      <c r="D241" s="65">
        <v>0.0</v>
      </c>
      <c r="E241" s="63">
        <v>0.0</v>
      </c>
      <c r="F241" s="66">
        <v>0.0</v>
      </c>
      <c r="G241" s="67">
        <v>0.0</v>
      </c>
      <c r="H241" s="68"/>
      <c r="I241" s="64"/>
      <c r="J241" s="62"/>
      <c r="K241" s="69"/>
      <c r="L241" s="70"/>
      <c r="M241" s="70"/>
      <c r="N241" s="68"/>
      <c r="O241" s="71"/>
    </row>
    <row r="242" ht="19.5" customHeight="1">
      <c r="A242" s="62" t="s">
        <v>93</v>
      </c>
      <c r="B242" s="63" t="s">
        <v>21</v>
      </c>
      <c r="C242" s="64" t="s">
        <v>22</v>
      </c>
      <c r="D242" s="65">
        <v>145491.02</v>
      </c>
      <c r="E242" s="63">
        <v>0.0</v>
      </c>
      <c r="F242" s="66">
        <v>145491.0</v>
      </c>
      <c r="G242" s="67">
        <v>145491.0</v>
      </c>
      <c r="H242" s="68">
        <v>9.00156264E8</v>
      </c>
      <c r="I242" s="64" t="str">
        <f t="shared" ref="I242:I246" si="109">+VLOOKUP(H242,'[2]IPS CTA BANCARIA (2)'!$B$1:$I$186,2,0)</f>
        <v>#REF!</v>
      </c>
      <c r="J242" s="62">
        <v>145491.0</v>
      </c>
      <c r="K242" s="69" t="str">
        <f t="shared" ref="K242:K246" si="110">+VLOOKUP(H242,'[2]IPS CTA BANCARIA (2)'!$B$1:$I$186,4,0)</f>
        <v>#REF!</v>
      </c>
      <c r="L242" s="70" t="str">
        <f t="shared" ref="L242:L246" si="111">+VLOOKUP(H242,'[2]IPS CTA BANCARIA (2)'!$B$1:$I$186,5,0)</f>
        <v>#REF!</v>
      </c>
      <c r="M242" s="70" t="s">
        <v>676</v>
      </c>
      <c r="N242" s="68" t="s">
        <v>677</v>
      </c>
      <c r="O242" s="71">
        <v>42270.0</v>
      </c>
    </row>
    <row r="243" ht="19.5" customHeight="1">
      <c r="A243" s="62" t="s">
        <v>93</v>
      </c>
      <c r="B243" s="63" t="s">
        <v>39</v>
      </c>
      <c r="C243" s="64" t="s">
        <v>40</v>
      </c>
      <c r="D243" s="65">
        <v>5561117.71</v>
      </c>
      <c r="E243" s="63">
        <v>0.0</v>
      </c>
      <c r="F243" s="66">
        <v>5561118.0</v>
      </c>
      <c r="G243" s="67">
        <v>5561118.0</v>
      </c>
      <c r="H243" s="68">
        <v>8.90980959E8</v>
      </c>
      <c r="I243" s="64" t="str">
        <f t="shared" si="109"/>
        <v>#REF!</v>
      </c>
      <c r="J243" s="62">
        <v>1825438.0</v>
      </c>
      <c r="K243" s="69" t="str">
        <f t="shared" si="110"/>
        <v>#REF!</v>
      </c>
      <c r="L243" s="70" t="str">
        <f t="shared" si="111"/>
        <v>#REF!</v>
      </c>
      <c r="M243" s="70" t="s">
        <v>678</v>
      </c>
      <c r="N243" s="68" t="s">
        <v>679</v>
      </c>
      <c r="O243" s="71">
        <v>42275.0</v>
      </c>
    </row>
    <row r="244" ht="19.5" customHeight="1">
      <c r="A244" s="62" t="s">
        <v>93</v>
      </c>
      <c r="B244" s="63" t="s">
        <v>39</v>
      </c>
      <c r="C244" s="64" t="s">
        <v>40</v>
      </c>
      <c r="D244" s="65"/>
      <c r="E244" s="63"/>
      <c r="F244" s="66"/>
      <c r="G244" s="67"/>
      <c r="H244" s="68">
        <v>8.90905843E8</v>
      </c>
      <c r="I244" s="64" t="str">
        <f t="shared" si="109"/>
        <v>#REF!</v>
      </c>
      <c r="J244" s="62">
        <v>3735680.0</v>
      </c>
      <c r="K244" s="69" t="str">
        <f t="shared" si="110"/>
        <v>#REF!</v>
      </c>
      <c r="L244" s="70" t="str">
        <f t="shared" si="111"/>
        <v>#REF!</v>
      </c>
      <c r="M244" s="70" t="s">
        <v>680</v>
      </c>
      <c r="N244" s="68" t="s">
        <v>681</v>
      </c>
      <c r="O244" s="71">
        <v>42276.0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9.5" customHeight="1">
      <c r="A245" s="62" t="s">
        <v>95</v>
      </c>
      <c r="B245" s="63" t="s">
        <v>13</v>
      </c>
      <c r="C245" s="64" t="s">
        <v>340</v>
      </c>
      <c r="D245" s="65">
        <v>4409219.95</v>
      </c>
      <c r="E245" s="63">
        <v>0.0</v>
      </c>
      <c r="F245" s="66">
        <v>4409220.0</v>
      </c>
      <c r="G245" s="67">
        <v>4409220.0</v>
      </c>
      <c r="H245" s="68">
        <v>8.11016192E8</v>
      </c>
      <c r="I245" s="64" t="str">
        <f t="shared" si="109"/>
        <v>#REF!</v>
      </c>
      <c r="J245" s="62">
        <v>4409220.0</v>
      </c>
      <c r="K245" s="69" t="str">
        <f t="shared" si="110"/>
        <v>#REF!</v>
      </c>
      <c r="L245" s="70" t="str">
        <f t="shared" si="111"/>
        <v>#REF!</v>
      </c>
      <c r="M245" s="70" t="s">
        <v>682</v>
      </c>
      <c r="N245" s="68" t="s">
        <v>683</v>
      </c>
      <c r="O245" s="71">
        <v>42262.0</v>
      </c>
    </row>
    <row r="246" ht="19.5" customHeight="1">
      <c r="A246" s="62" t="s">
        <v>95</v>
      </c>
      <c r="B246" s="63" t="s">
        <v>17</v>
      </c>
      <c r="C246" s="64" t="s">
        <v>18</v>
      </c>
      <c r="D246" s="65">
        <v>77021.81</v>
      </c>
      <c r="E246" s="63">
        <v>0.0</v>
      </c>
      <c r="F246" s="66">
        <v>77022.0</v>
      </c>
      <c r="G246" s="67">
        <v>77022.0</v>
      </c>
      <c r="H246" s="68">
        <v>8.00250119E8</v>
      </c>
      <c r="I246" s="64" t="str">
        <f t="shared" si="109"/>
        <v>#REF!</v>
      </c>
      <c r="J246" s="62">
        <v>77022.0</v>
      </c>
      <c r="K246" s="69" t="str">
        <f t="shared" si="110"/>
        <v>#REF!</v>
      </c>
      <c r="L246" s="70" t="str">
        <f t="shared" si="111"/>
        <v>#REF!</v>
      </c>
      <c r="M246" s="70" t="s">
        <v>684</v>
      </c>
      <c r="N246" s="68" t="s">
        <v>685</v>
      </c>
      <c r="O246" s="71">
        <v>42276.0</v>
      </c>
    </row>
    <row r="247" ht="19.5" customHeight="1">
      <c r="A247" s="62" t="s">
        <v>95</v>
      </c>
      <c r="B247" s="63" t="s">
        <v>19</v>
      </c>
      <c r="C247" s="64" t="s">
        <v>20</v>
      </c>
      <c r="D247" s="65">
        <v>0.0</v>
      </c>
      <c r="E247" s="63">
        <v>0.0</v>
      </c>
      <c r="F247" s="66">
        <v>0.0</v>
      </c>
      <c r="G247" s="67">
        <v>0.0</v>
      </c>
      <c r="H247" s="68"/>
      <c r="I247" s="64"/>
      <c r="J247" s="62"/>
      <c r="K247" s="69"/>
      <c r="L247" s="70"/>
      <c r="M247" s="70"/>
      <c r="N247" s="68"/>
      <c r="O247" s="71"/>
    </row>
    <row r="248" ht="19.5" customHeight="1">
      <c r="A248" s="62" t="s">
        <v>95</v>
      </c>
      <c r="B248" s="63" t="s">
        <v>21</v>
      </c>
      <c r="C248" s="64" t="s">
        <v>22</v>
      </c>
      <c r="D248" s="65">
        <v>27385.24</v>
      </c>
      <c r="E248" s="63">
        <v>0.0</v>
      </c>
      <c r="F248" s="66">
        <v>27385.0</v>
      </c>
      <c r="G248" s="67">
        <v>27385.0</v>
      </c>
      <c r="H248" s="68">
        <v>9.00156264E8</v>
      </c>
      <c r="I248" s="64" t="str">
        <f t="shared" ref="I248:I249" si="112">+VLOOKUP(H248,'[2]IPS CTA BANCARIA (2)'!$B$1:$I$186,2,0)</f>
        <v>#REF!</v>
      </c>
      <c r="J248" s="62">
        <v>27385.0</v>
      </c>
      <c r="K248" s="69" t="str">
        <f t="shared" ref="K248:K249" si="113">+VLOOKUP(H248,'[2]IPS CTA BANCARIA (2)'!$B$1:$I$186,4,0)</f>
        <v>#REF!</v>
      </c>
      <c r="L248" s="70" t="str">
        <f t="shared" ref="L248:L249" si="114">+VLOOKUP(H248,'[2]IPS CTA BANCARIA (2)'!$B$1:$I$186,5,0)</f>
        <v>#REF!</v>
      </c>
      <c r="M248" s="70" t="s">
        <v>686</v>
      </c>
      <c r="N248" s="68" t="s">
        <v>687</v>
      </c>
      <c r="O248" s="71">
        <v>42270.0</v>
      </c>
    </row>
    <row r="249" ht="19.5" customHeight="1">
      <c r="A249" s="62" t="s">
        <v>97</v>
      </c>
      <c r="B249" s="63" t="s">
        <v>13</v>
      </c>
      <c r="C249" s="64" t="s">
        <v>340</v>
      </c>
      <c r="D249" s="65">
        <v>1.7213247179E8</v>
      </c>
      <c r="E249" s="63">
        <v>0.0</v>
      </c>
      <c r="F249" s="66">
        <v>1.72132472E8</v>
      </c>
      <c r="G249" s="67">
        <v>1.72132472E8</v>
      </c>
      <c r="H249" s="68">
        <v>8.90906347E8</v>
      </c>
      <c r="I249" s="64" t="str">
        <f t="shared" si="112"/>
        <v>#REF!</v>
      </c>
      <c r="J249" s="62">
        <v>1.72132472E8</v>
      </c>
      <c r="K249" s="69" t="str">
        <f t="shared" si="113"/>
        <v>#REF!</v>
      </c>
      <c r="L249" s="70" t="str">
        <f t="shared" si="114"/>
        <v>#REF!</v>
      </c>
      <c r="M249" s="70" t="s">
        <v>688</v>
      </c>
      <c r="N249" s="68" t="s">
        <v>689</v>
      </c>
      <c r="O249" s="71">
        <v>42262.0</v>
      </c>
    </row>
    <row r="250" ht="19.5" customHeight="1">
      <c r="A250" s="62" t="s">
        <v>97</v>
      </c>
      <c r="B250" s="63" t="s">
        <v>15</v>
      </c>
      <c r="C250" s="64" t="s">
        <v>16</v>
      </c>
      <c r="D250" s="65">
        <v>5.50199201E7</v>
      </c>
      <c r="E250" s="63">
        <v>0.0</v>
      </c>
      <c r="F250" s="66">
        <v>5.501992E7</v>
      </c>
      <c r="G250" s="67">
        <v>5.501992E7</v>
      </c>
      <c r="H250" s="68"/>
      <c r="I250" s="64"/>
      <c r="J250" s="62"/>
      <c r="K250" s="69"/>
      <c r="L250" s="70"/>
      <c r="M250" s="70"/>
      <c r="N250" s="68"/>
      <c r="O250" s="71"/>
    </row>
    <row r="251" ht="19.5" customHeight="1">
      <c r="A251" s="62" t="s">
        <v>97</v>
      </c>
      <c r="B251" s="63" t="s">
        <v>56</v>
      </c>
      <c r="C251" s="64" t="s">
        <v>57</v>
      </c>
      <c r="D251" s="65">
        <v>1.335676382E7</v>
      </c>
      <c r="E251" s="63">
        <v>0.0</v>
      </c>
      <c r="F251" s="66">
        <v>1.3356764E7</v>
      </c>
      <c r="G251" s="67">
        <v>1.3356764E7</v>
      </c>
      <c r="H251" s="68">
        <v>8.90900518E8</v>
      </c>
      <c r="I251" s="64" t="str">
        <f t="shared" ref="I251:I260" si="115">+VLOOKUP(H251,'[2]IPS CTA BANCARIA (2)'!$B$1:$I$186,2,0)</f>
        <v>#REF!</v>
      </c>
      <c r="J251" s="62">
        <v>1.3356764E7</v>
      </c>
      <c r="K251" s="69" t="str">
        <f t="shared" ref="K251:K260" si="116">+VLOOKUP(H251,'[2]IPS CTA BANCARIA (2)'!$B$1:$I$186,4,0)</f>
        <v>#REF!</v>
      </c>
      <c r="L251" s="70" t="str">
        <f t="shared" ref="L251:L260" si="117">+VLOOKUP(H251,'[2]IPS CTA BANCARIA (2)'!$B$1:$I$186,5,0)</f>
        <v>#REF!</v>
      </c>
      <c r="M251" s="70" t="s">
        <v>690</v>
      </c>
      <c r="N251" s="68" t="s">
        <v>691</v>
      </c>
      <c r="O251" s="71">
        <v>42268.0</v>
      </c>
    </row>
    <row r="252" ht="19.5" customHeight="1">
      <c r="A252" s="62" t="s">
        <v>97</v>
      </c>
      <c r="B252" s="63" t="s">
        <v>33</v>
      </c>
      <c r="C252" s="64" t="s">
        <v>34</v>
      </c>
      <c r="D252" s="65">
        <v>5259.39</v>
      </c>
      <c r="E252" s="63">
        <v>0.0</v>
      </c>
      <c r="F252" s="66">
        <v>5259.0</v>
      </c>
      <c r="G252" s="67">
        <v>5259.0</v>
      </c>
      <c r="H252" s="68">
        <v>8.00130907E8</v>
      </c>
      <c r="I252" s="64" t="str">
        <f t="shared" si="115"/>
        <v>#REF!</v>
      </c>
      <c r="J252" s="62">
        <v>5259.0</v>
      </c>
      <c r="K252" s="69" t="str">
        <f t="shared" si="116"/>
        <v>#REF!</v>
      </c>
      <c r="L252" s="70" t="str">
        <f t="shared" si="117"/>
        <v>#REF!</v>
      </c>
      <c r="M252" s="70" t="s">
        <v>692</v>
      </c>
      <c r="N252" s="68" t="s">
        <v>693</v>
      </c>
      <c r="O252" s="71">
        <v>42268.0</v>
      </c>
    </row>
    <row r="253" ht="19.5" customHeight="1">
      <c r="A253" s="62" t="s">
        <v>97</v>
      </c>
      <c r="B253" s="63" t="s">
        <v>17</v>
      </c>
      <c r="C253" s="64" t="s">
        <v>18</v>
      </c>
      <c r="D253" s="65">
        <v>1.515937475E7</v>
      </c>
      <c r="E253" s="63">
        <v>0.0</v>
      </c>
      <c r="F253" s="66">
        <v>1.5159375E7</v>
      </c>
      <c r="G253" s="67">
        <v>1.5159375E7</v>
      </c>
      <c r="H253" s="68">
        <v>8.00250119E8</v>
      </c>
      <c r="I253" s="64" t="str">
        <f t="shared" si="115"/>
        <v>#REF!</v>
      </c>
      <c r="J253" s="62">
        <v>1.5159375E7</v>
      </c>
      <c r="K253" s="69" t="str">
        <f t="shared" si="116"/>
        <v>#REF!</v>
      </c>
      <c r="L253" s="70" t="str">
        <f t="shared" si="117"/>
        <v>#REF!</v>
      </c>
      <c r="M253" s="70" t="s">
        <v>694</v>
      </c>
      <c r="N253" s="68" t="s">
        <v>695</v>
      </c>
      <c r="O253" s="71">
        <v>42276.0</v>
      </c>
    </row>
    <row r="254" ht="19.5" customHeight="1">
      <c r="A254" s="62" t="s">
        <v>97</v>
      </c>
      <c r="B254" s="63" t="s">
        <v>19</v>
      </c>
      <c r="C254" s="64" t="s">
        <v>20</v>
      </c>
      <c r="D254" s="65">
        <v>215984.39</v>
      </c>
      <c r="E254" s="63">
        <v>0.0</v>
      </c>
      <c r="F254" s="66">
        <v>215984.0</v>
      </c>
      <c r="G254" s="67">
        <v>215984.0</v>
      </c>
      <c r="H254" s="68">
        <v>8.05000427E8</v>
      </c>
      <c r="I254" s="64" t="str">
        <f t="shared" si="115"/>
        <v>#REF!</v>
      </c>
      <c r="J254" s="62">
        <v>215984.0</v>
      </c>
      <c r="K254" s="69" t="str">
        <f t="shared" si="116"/>
        <v>#REF!</v>
      </c>
      <c r="L254" s="70" t="str">
        <f t="shared" si="117"/>
        <v>#REF!</v>
      </c>
      <c r="M254" s="70" t="s">
        <v>696</v>
      </c>
      <c r="N254" s="68" t="s">
        <v>697</v>
      </c>
      <c r="O254" s="71">
        <v>42268.0</v>
      </c>
    </row>
    <row r="255" ht="19.5" customHeight="1">
      <c r="A255" s="62" t="s">
        <v>97</v>
      </c>
      <c r="B255" s="63" t="s">
        <v>47</v>
      </c>
      <c r="C255" s="64" t="s">
        <v>48</v>
      </c>
      <c r="D255" s="65">
        <v>421.69</v>
      </c>
      <c r="E255" s="63">
        <v>0.0</v>
      </c>
      <c r="F255" s="66">
        <v>422.0</v>
      </c>
      <c r="G255" s="67">
        <v>422.0</v>
      </c>
      <c r="H255" s="68">
        <v>8.30003564E8</v>
      </c>
      <c r="I255" s="64" t="str">
        <f t="shared" si="115"/>
        <v>#REF!</v>
      </c>
      <c r="J255" s="62">
        <v>422.0</v>
      </c>
      <c r="K255" s="69" t="str">
        <f t="shared" si="116"/>
        <v>#REF!</v>
      </c>
      <c r="L255" s="70" t="str">
        <f t="shared" si="117"/>
        <v>#REF!</v>
      </c>
      <c r="M255" s="70" t="s">
        <v>698</v>
      </c>
      <c r="N255" s="68" t="s">
        <v>699</v>
      </c>
      <c r="O255" s="71">
        <v>42265.0</v>
      </c>
    </row>
    <row r="256" ht="19.5" customHeight="1">
      <c r="A256" s="62" t="s">
        <v>97</v>
      </c>
      <c r="B256" s="63" t="s">
        <v>21</v>
      </c>
      <c r="C256" s="64" t="s">
        <v>22</v>
      </c>
      <c r="D256" s="65">
        <v>87091.87</v>
      </c>
      <c r="E256" s="63">
        <v>0.0</v>
      </c>
      <c r="F256" s="66">
        <v>87092.0</v>
      </c>
      <c r="G256" s="67">
        <v>87092.0</v>
      </c>
      <c r="H256" s="68">
        <v>9.00156264E8</v>
      </c>
      <c r="I256" s="64" t="str">
        <f t="shared" si="115"/>
        <v>#REF!</v>
      </c>
      <c r="J256" s="62">
        <v>87092.0</v>
      </c>
      <c r="K256" s="69" t="str">
        <f t="shared" si="116"/>
        <v>#REF!</v>
      </c>
      <c r="L256" s="70" t="str">
        <f t="shared" si="117"/>
        <v>#REF!</v>
      </c>
      <c r="M256" s="70" t="s">
        <v>700</v>
      </c>
      <c r="N256" s="68" t="s">
        <v>701</v>
      </c>
      <c r="O256" s="71">
        <v>42270.0</v>
      </c>
    </row>
    <row r="257" ht="19.5" customHeight="1">
      <c r="A257" s="62" t="s">
        <v>97</v>
      </c>
      <c r="B257" s="63" t="s">
        <v>58</v>
      </c>
      <c r="C257" s="64" t="s">
        <v>59</v>
      </c>
      <c r="D257" s="65">
        <v>1661497.89</v>
      </c>
      <c r="E257" s="63">
        <v>0.0</v>
      </c>
      <c r="F257" s="66">
        <v>1661498.0</v>
      </c>
      <c r="G257" s="67">
        <v>1661498.0</v>
      </c>
      <c r="H257" s="68">
        <v>8.90980757E8</v>
      </c>
      <c r="I257" s="64" t="str">
        <f t="shared" si="115"/>
        <v>#REF!</v>
      </c>
      <c r="J257" s="62">
        <v>540445.0</v>
      </c>
      <c r="K257" s="69" t="str">
        <f t="shared" si="116"/>
        <v>#REF!</v>
      </c>
      <c r="L257" s="70" t="str">
        <f t="shared" si="117"/>
        <v>#REF!</v>
      </c>
      <c r="M257" s="70" t="s">
        <v>702</v>
      </c>
      <c r="N257" s="68" t="s">
        <v>703</v>
      </c>
      <c r="O257" s="71">
        <v>42276.0</v>
      </c>
    </row>
    <row r="258" ht="19.5" customHeight="1">
      <c r="A258" s="62" t="s">
        <v>97</v>
      </c>
      <c r="B258" s="63" t="s">
        <v>58</v>
      </c>
      <c r="C258" s="64" t="s">
        <v>59</v>
      </c>
      <c r="D258" s="65"/>
      <c r="E258" s="63"/>
      <c r="F258" s="66"/>
      <c r="G258" s="67"/>
      <c r="H258" s="68">
        <v>9.00390423E8</v>
      </c>
      <c r="I258" s="64" t="str">
        <f t="shared" si="115"/>
        <v>#REF!</v>
      </c>
      <c r="J258" s="62">
        <v>1121053.0</v>
      </c>
      <c r="K258" s="69" t="str">
        <f t="shared" si="116"/>
        <v>#REF!</v>
      </c>
      <c r="L258" s="70" t="str">
        <f t="shared" si="117"/>
        <v>#REF!</v>
      </c>
      <c r="M258" s="70" t="s">
        <v>704</v>
      </c>
      <c r="N258" s="68" t="s">
        <v>705</v>
      </c>
      <c r="O258" s="71">
        <v>42275.0</v>
      </c>
    </row>
    <row r="259" ht="19.5" customHeight="1">
      <c r="A259" s="62" t="s">
        <v>97</v>
      </c>
      <c r="B259" s="63" t="s">
        <v>23</v>
      </c>
      <c r="C259" s="64" t="s">
        <v>24</v>
      </c>
      <c r="D259" s="65">
        <v>2.0887203131E8</v>
      </c>
      <c r="E259" s="63">
        <v>0.0</v>
      </c>
      <c r="F259" s="66">
        <v>2.08872031E8</v>
      </c>
      <c r="G259" s="67">
        <v>2.08872031E8</v>
      </c>
      <c r="H259" s="68">
        <v>8.90980757E8</v>
      </c>
      <c r="I259" s="64" t="str">
        <f t="shared" si="115"/>
        <v>#REF!</v>
      </c>
      <c r="J259" s="62">
        <v>2.08872031E8</v>
      </c>
      <c r="K259" s="69" t="str">
        <f t="shared" si="116"/>
        <v>#REF!</v>
      </c>
      <c r="L259" s="70" t="str">
        <f t="shared" si="117"/>
        <v>#REF!</v>
      </c>
      <c r="M259" s="70" t="s">
        <v>706</v>
      </c>
      <c r="N259" s="68" t="s">
        <v>707</v>
      </c>
      <c r="O259" s="71">
        <v>42265.0</v>
      </c>
    </row>
    <row r="260" ht="19.5" customHeight="1">
      <c r="A260" s="62" t="s">
        <v>99</v>
      </c>
      <c r="B260" s="63" t="s">
        <v>13</v>
      </c>
      <c r="C260" s="64" t="s">
        <v>340</v>
      </c>
      <c r="D260" s="65">
        <v>1.1710895E8</v>
      </c>
      <c r="E260" s="63">
        <v>0.0</v>
      </c>
      <c r="F260" s="66">
        <v>1.1710895E8</v>
      </c>
      <c r="G260" s="67">
        <v>1.1710895E8</v>
      </c>
      <c r="H260" s="68">
        <v>8.90906347E8</v>
      </c>
      <c r="I260" s="64" t="str">
        <f t="shared" si="115"/>
        <v>#REF!</v>
      </c>
      <c r="J260" s="62">
        <v>1.1710895E8</v>
      </c>
      <c r="K260" s="69" t="str">
        <f t="shared" si="116"/>
        <v>#REF!</v>
      </c>
      <c r="L260" s="70" t="str">
        <f t="shared" si="117"/>
        <v>#REF!</v>
      </c>
      <c r="M260" s="70" t="s">
        <v>708</v>
      </c>
      <c r="N260" s="68" t="s">
        <v>709</v>
      </c>
      <c r="O260" s="71">
        <v>42262.0</v>
      </c>
    </row>
    <row r="261" ht="19.5" customHeight="1">
      <c r="A261" s="62" t="s">
        <v>99</v>
      </c>
      <c r="B261" s="63" t="s">
        <v>15</v>
      </c>
      <c r="C261" s="64" t="s">
        <v>16</v>
      </c>
      <c r="D261" s="65">
        <v>1.307639406E7</v>
      </c>
      <c r="E261" s="63">
        <v>0.0</v>
      </c>
      <c r="F261" s="66">
        <v>1.3076394E7</v>
      </c>
      <c r="G261" s="67">
        <v>1.3076394E7</v>
      </c>
      <c r="H261" s="68"/>
      <c r="I261" s="64"/>
      <c r="J261" s="62"/>
      <c r="K261" s="69"/>
      <c r="L261" s="70"/>
      <c r="M261" s="70"/>
      <c r="N261" s="68"/>
      <c r="O261" s="71"/>
    </row>
    <row r="262" ht="19.5" customHeight="1">
      <c r="A262" s="62" t="s">
        <v>99</v>
      </c>
      <c r="B262" s="63" t="s">
        <v>56</v>
      </c>
      <c r="C262" s="64" t="s">
        <v>57</v>
      </c>
      <c r="D262" s="65">
        <v>1.006531844E7</v>
      </c>
      <c r="E262" s="63">
        <v>0.0</v>
      </c>
      <c r="F262" s="66">
        <v>1.0065318E7</v>
      </c>
      <c r="G262" s="67">
        <v>1.0065318E7</v>
      </c>
      <c r="H262" s="68">
        <v>8.90900518E8</v>
      </c>
      <c r="I262" s="64" t="str">
        <f t="shared" ref="I262:I269" si="118">+VLOOKUP(H262,'[2]IPS CTA BANCARIA (2)'!$B$1:$I$186,2,0)</f>
        <v>#REF!</v>
      </c>
      <c r="J262" s="62">
        <v>1.0065318E7</v>
      </c>
      <c r="K262" s="69" t="str">
        <f t="shared" ref="K262:K269" si="119">+VLOOKUP(H262,'[2]IPS CTA BANCARIA (2)'!$B$1:$I$186,4,0)</f>
        <v>#REF!</v>
      </c>
      <c r="L262" s="70" t="str">
        <f t="shared" ref="L262:L269" si="120">+VLOOKUP(H262,'[2]IPS CTA BANCARIA (2)'!$B$1:$I$186,5,0)</f>
        <v>#REF!</v>
      </c>
      <c r="M262" s="70" t="s">
        <v>710</v>
      </c>
      <c r="N262" s="68" t="s">
        <v>711</v>
      </c>
      <c r="O262" s="71">
        <v>42268.0</v>
      </c>
    </row>
    <row r="263" ht="19.5" customHeight="1">
      <c r="A263" s="62" t="s">
        <v>99</v>
      </c>
      <c r="B263" s="63" t="s">
        <v>64</v>
      </c>
      <c r="C263" s="64" t="s">
        <v>65</v>
      </c>
      <c r="D263" s="65">
        <v>353051.18</v>
      </c>
      <c r="E263" s="63">
        <v>0.0</v>
      </c>
      <c r="F263" s="66">
        <v>353051.0</v>
      </c>
      <c r="G263" s="67">
        <v>353051.0</v>
      </c>
      <c r="H263" s="68">
        <v>8.00088702E8</v>
      </c>
      <c r="I263" s="64" t="str">
        <f t="shared" si="118"/>
        <v>#REF!</v>
      </c>
      <c r="J263" s="62">
        <v>353051.0</v>
      </c>
      <c r="K263" s="69" t="str">
        <f t="shared" si="119"/>
        <v>#REF!</v>
      </c>
      <c r="L263" s="70" t="str">
        <f t="shared" si="120"/>
        <v>#REF!</v>
      </c>
      <c r="M263" s="70" t="s">
        <v>712</v>
      </c>
      <c r="N263" s="68" t="s">
        <v>713</v>
      </c>
      <c r="O263" s="71">
        <v>42268.0</v>
      </c>
    </row>
    <row r="264" ht="19.5" customHeight="1">
      <c r="A264" s="62" t="s">
        <v>99</v>
      </c>
      <c r="B264" s="63" t="s">
        <v>17</v>
      </c>
      <c r="C264" s="64" t="s">
        <v>18</v>
      </c>
      <c r="D264" s="65">
        <v>1281466.07</v>
      </c>
      <c r="E264" s="63">
        <v>0.0</v>
      </c>
      <c r="F264" s="66">
        <v>1281466.0</v>
      </c>
      <c r="G264" s="67">
        <v>1281466.0</v>
      </c>
      <c r="H264" s="68">
        <v>8.00250119E8</v>
      </c>
      <c r="I264" s="64" t="str">
        <f t="shared" si="118"/>
        <v>#REF!</v>
      </c>
      <c r="J264" s="62">
        <v>1281466.0</v>
      </c>
      <c r="K264" s="69" t="str">
        <f t="shared" si="119"/>
        <v>#REF!</v>
      </c>
      <c r="L264" s="70" t="str">
        <f t="shared" si="120"/>
        <v>#REF!</v>
      </c>
      <c r="M264" s="70" t="s">
        <v>714</v>
      </c>
      <c r="N264" s="68" t="s">
        <v>715</v>
      </c>
      <c r="O264" s="71">
        <v>42276.0</v>
      </c>
    </row>
    <row r="265" ht="19.5" customHeight="1">
      <c r="A265" s="62" t="s">
        <v>99</v>
      </c>
      <c r="B265" s="63" t="s">
        <v>19</v>
      </c>
      <c r="C265" s="64" t="s">
        <v>20</v>
      </c>
      <c r="D265" s="65">
        <v>448905.55</v>
      </c>
      <c r="E265" s="63">
        <v>0.0</v>
      </c>
      <c r="F265" s="66">
        <v>448906.0</v>
      </c>
      <c r="G265" s="67">
        <v>448906.0</v>
      </c>
      <c r="H265" s="68">
        <v>8.05000427E8</v>
      </c>
      <c r="I265" s="64" t="str">
        <f t="shared" si="118"/>
        <v>#REF!</v>
      </c>
      <c r="J265" s="62">
        <v>448906.0</v>
      </c>
      <c r="K265" s="69" t="str">
        <f t="shared" si="119"/>
        <v>#REF!</v>
      </c>
      <c r="L265" s="70" t="str">
        <f t="shared" si="120"/>
        <v>#REF!</v>
      </c>
      <c r="M265" s="70" t="s">
        <v>716</v>
      </c>
      <c r="N265" s="68" t="s">
        <v>717</v>
      </c>
      <c r="O265" s="71">
        <v>42268.0</v>
      </c>
    </row>
    <row r="266" ht="19.5" customHeight="1">
      <c r="A266" s="62" t="s">
        <v>99</v>
      </c>
      <c r="B266" s="63" t="s">
        <v>21</v>
      </c>
      <c r="C266" s="64" t="s">
        <v>22</v>
      </c>
      <c r="D266" s="65">
        <v>653910.45</v>
      </c>
      <c r="E266" s="63">
        <v>0.0</v>
      </c>
      <c r="F266" s="66">
        <v>653910.0</v>
      </c>
      <c r="G266" s="67">
        <v>653910.0</v>
      </c>
      <c r="H266" s="68">
        <v>9.00156264E8</v>
      </c>
      <c r="I266" s="64" t="str">
        <f t="shared" si="118"/>
        <v>#REF!</v>
      </c>
      <c r="J266" s="62">
        <v>653910.0</v>
      </c>
      <c r="K266" s="69" t="str">
        <f t="shared" si="119"/>
        <v>#REF!</v>
      </c>
      <c r="L266" s="70" t="str">
        <f t="shared" si="120"/>
        <v>#REF!</v>
      </c>
      <c r="M266" s="70" t="s">
        <v>718</v>
      </c>
      <c r="N266" s="68" t="s">
        <v>719</v>
      </c>
      <c r="O266" s="71">
        <v>42270.0</v>
      </c>
    </row>
    <row r="267" ht="19.5" customHeight="1">
      <c r="A267" s="62" t="s">
        <v>99</v>
      </c>
      <c r="B267" s="63" t="s">
        <v>58</v>
      </c>
      <c r="C267" s="64" t="s">
        <v>59</v>
      </c>
      <c r="D267" s="65">
        <v>6892481.25</v>
      </c>
      <c r="E267" s="63">
        <v>0.0</v>
      </c>
      <c r="F267" s="66">
        <v>6892481.0</v>
      </c>
      <c r="G267" s="67">
        <v>6892481.0</v>
      </c>
      <c r="H267" s="68">
        <v>8.90980997E8</v>
      </c>
      <c r="I267" s="64" t="str">
        <f t="shared" si="118"/>
        <v>#REF!</v>
      </c>
      <c r="J267" s="62">
        <v>1626607.0</v>
      </c>
      <c r="K267" s="69" t="str">
        <f t="shared" si="119"/>
        <v>#REF!</v>
      </c>
      <c r="L267" s="70" t="str">
        <f t="shared" si="120"/>
        <v>#REF!</v>
      </c>
      <c r="M267" s="70" t="s">
        <v>720</v>
      </c>
      <c r="N267" s="68" t="s">
        <v>721</v>
      </c>
      <c r="O267" s="71">
        <v>42276.0</v>
      </c>
    </row>
    <row r="268" ht="19.5" customHeight="1">
      <c r="A268" s="62" t="s">
        <v>99</v>
      </c>
      <c r="B268" s="63" t="s">
        <v>58</v>
      </c>
      <c r="C268" s="64" t="s">
        <v>59</v>
      </c>
      <c r="D268" s="65"/>
      <c r="E268" s="63"/>
      <c r="F268" s="66"/>
      <c r="G268" s="67"/>
      <c r="H268" s="68">
        <v>9.00390423E8</v>
      </c>
      <c r="I268" s="64" t="str">
        <f t="shared" si="118"/>
        <v>#REF!</v>
      </c>
      <c r="J268" s="62">
        <v>5265874.0</v>
      </c>
      <c r="K268" s="69" t="str">
        <f t="shared" si="119"/>
        <v>#REF!</v>
      </c>
      <c r="L268" s="70" t="str">
        <f t="shared" si="120"/>
        <v>#REF!</v>
      </c>
      <c r="M268" s="70" t="s">
        <v>722</v>
      </c>
      <c r="N268" s="68" t="s">
        <v>723</v>
      </c>
      <c r="O268" s="71">
        <v>42275.0</v>
      </c>
    </row>
    <row r="269" ht="19.5" customHeight="1">
      <c r="A269" s="62" t="s">
        <v>101</v>
      </c>
      <c r="B269" s="63" t="s">
        <v>13</v>
      </c>
      <c r="C269" s="64" t="s">
        <v>340</v>
      </c>
      <c r="D269" s="65">
        <v>3.167485359E7</v>
      </c>
      <c r="E269" s="63">
        <v>0.0</v>
      </c>
      <c r="F269" s="66">
        <v>3.1674854E7</v>
      </c>
      <c r="G269" s="67">
        <v>3.1674854E7</v>
      </c>
      <c r="H269" s="68">
        <v>8.11016192E8</v>
      </c>
      <c r="I269" s="64" t="str">
        <f t="shared" si="118"/>
        <v>#REF!</v>
      </c>
      <c r="J269" s="62">
        <v>3.1674854E7</v>
      </c>
      <c r="K269" s="69" t="str">
        <f t="shared" si="119"/>
        <v>#REF!</v>
      </c>
      <c r="L269" s="70" t="str">
        <f t="shared" si="120"/>
        <v>#REF!</v>
      </c>
      <c r="M269" s="70" t="s">
        <v>724</v>
      </c>
      <c r="N269" s="68" t="s">
        <v>725</v>
      </c>
      <c r="O269" s="71">
        <v>42262.0</v>
      </c>
    </row>
    <row r="270" ht="19.5" customHeight="1">
      <c r="A270" s="62" t="s">
        <v>101</v>
      </c>
      <c r="B270" s="63" t="s">
        <v>15</v>
      </c>
      <c r="C270" s="64" t="s">
        <v>16</v>
      </c>
      <c r="D270" s="65">
        <v>83924.77</v>
      </c>
      <c r="E270" s="63">
        <v>0.0</v>
      </c>
      <c r="F270" s="66">
        <v>83925.0</v>
      </c>
      <c r="G270" s="67">
        <v>83925.0</v>
      </c>
      <c r="H270" s="68"/>
      <c r="I270" s="64"/>
      <c r="J270" s="62"/>
      <c r="K270" s="69"/>
      <c r="L270" s="70"/>
      <c r="M270" s="70"/>
      <c r="N270" s="68"/>
      <c r="O270" s="71"/>
    </row>
    <row r="271" ht="19.5" customHeight="1">
      <c r="A271" s="62" t="s">
        <v>101</v>
      </c>
      <c r="B271" s="63" t="s">
        <v>31</v>
      </c>
      <c r="C271" s="64" t="s">
        <v>32</v>
      </c>
      <c r="D271" s="65">
        <v>30069.51</v>
      </c>
      <c r="E271" s="63">
        <v>0.0</v>
      </c>
      <c r="F271" s="66">
        <v>30070.0</v>
      </c>
      <c r="G271" s="67">
        <v>30070.0</v>
      </c>
      <c r="H271" s="68">
        <v>8.00140949E8</v>
      </c>
      <c r="I271" s="64" t="str">
        <f t="shared" ref="I271:I276" si="121">+VLOOKUP(H271,'[2]IPS CTA BANCARIA (2)'!$B$1:$I$186,2,0)</f>
        <v>#REF!</v>
      </c>
      <c r="J271" s="62">
        <v>30070.0</v>
      </c>
      <c r="K271" s="69" t="str">
        <f t="shared" ref="K271:K276" si="122">+VLOOKUP(H271,'[2]IPS CTA BANCARIA (2)'!$B$1:$I$186,4,0)</f>
        <v>#REF!</v>
      </c>
      <c r="L271" s="70" t="str">
        <f t="shared" ref="L271:L276" si="123">+VLOOKUP(H271,'[2]IPS CTA BANCARIA (2)'!$B$1:$I$186,5,0)</f>
        <v>#REF!</v>
      </c>
      <c r="M271" s="70" t="s">
        <v>726</v>
      </c>
      <c r="N271" s="68" t="s">
        <v>727</v>
      </c>
      <c r="O271" s="71">
        <v>42275.0</v>
      </c>
    </row>
    <row r="272" ht="19.5" customHeight="1">
      <c r="A272" s="62" t="s">
        <v>101</v>
      </c>
      <c r="B272" s="63" t="s">
        <v>17</v>
      </c>
      <c r="C272" s="64" t="s">
        <v>18</v>
      </c>
      <c r="D272" s="65">
        <v>361677.23</v>
      </c>
      <c r="E272" s="63">
        <v>0.0</v>
      </c>
      <c r="F272" s="66">
        <v>361677.0</v>
      </c>
      <c r="G272" s="67">
        <v>361677.0</v>
      </c>
      <c r="H272" s="68">
        <v>8.00250119E8</v>
      </c>
      <c r="I272" s="64" t="str">
        <f t="shared" si="121"/>
        <v>#REF!</v>
      </c>
      <c r="J272" s="62">
        <v>361677.0</v>
      </c>
      <c r="K272" s="69" t="str">
        <f t="shared" si="122"/>
        <v>#REF!</v>
      </c>
      <c r="L272" s="70" t="str">
        <f t="shared" si="123"/>
        <v>#REF!</v>
      </c>
      <c r="M272" s="70" t="s">
        <v>728</v>
      </c>
      <c r="N272" s="68" t="s">
        <v>729</v>
      </c>
      <c r="O272" s="71">
        <v>42276.0</v>
      </c>
    </row>
    <row r="273" ht="19.5" customHeight="1">
      <c r="A273" s="62" t="s">
        <v>101</v>
      </c>
      <c r="B273" s="63" t="s">
        <v>19</v>
      </c>
      <c r="C273" s="64" t="s">
        <v>20</v>
      </c>
      <c r="D273" s="65">
        <v>63330.76</v>
      </c>
      <c r="E273" s="63">
        <v>0.0</v>
      </c>
      <c r="F273" s="66">
        <v>63331.0</v>
      </c>
      <c r="G273" s="67">
        <v>63331.0</v>
      </c>
      <c r="H273" s="68">
        <v>8.05000427E8</v>
      </c>
      <c r="I273" s="64" t="str">
        <f t="shared" si="121"/>
        <v>#REF!</v>
      </c>
      <c r="J273" s="62">
        <v>63331.0</v>
      </c>
      <c r="K273" s="69" t="str">
        <f t="shared" si="122"/>
        <v>#REF!</v>
      </c>
      <c r="L273" s="70" t="str">
        <f t="shared" si="123"/>
        <v>#REF!</v>
      </c>
      <c r="M273" s="70" t="s">
        <v>730</v>
      </c>
      <c r="N273" s="68" t="s">
        <v>731</v>
      </c>
      <c r="O273" s="71">
        <v>42268.0</v>
      </c>
    </row>
    <row r="274" ht="19.5" customHeight="1">
      <c r="A274" s="62" t="s">
        <v>101</v>
      </c>
      <c r="B274" s="63" t="s">
        <v>21</v>
      </c>
      <c r="C274" s="64" t="s">
        <v>22</v>
      </c>
      <c r="D274" s="65">
        <v>62746.14</v>
      </c>
      <c r="E274" s="63">
        <v>0.0</v>
      </c>
      <c r="F274" s="66">
        <v>62746.0</v>
      </c>
      <c r="G274" s="67">
        <v>62746.0</v>
      </c>
      <c r="H274" s="68">
        <v>9.00156264E8</v>
      </c>
      <c r="I274" s="64" t="str">
        <f t="shared" si="121"/>
        <v>#REF!</v>
      </c>
      <c r="J274" s="62">
        <v>62746.0</v>
      </c>
      <c r="K274" s="69" t="str">
        <f t="shared" si="122"/>
        <v>#REF!</v>
      </c>
      <c r="L274" s="70" t="str">
        <f t="shared" si="123"/>
        <v>#REF!</v>
      </c>
      <c r="M274" s="70" t="s">
        <v>732</v>
      </c>
      <c r="N274" s="68" t="s">
        <v>733</v>
      </c>
      <c r="O274" s="71">
        <v>42270.0</v>
      </c>
    </row>
    <row r="275" ht="19.5" customHeight="1">
      <c r="A275" s="62" t="s">
        <v>103</v>
      </c>
      <c r="B275" s="63" t="s">
        <v>13</v>
      </c>
      <c r="C275" s="64" t="s">
        <v>340</v>
      </c>
      <c r="D275" s="65">
        <v>3.639738591E7</v>
      </c>
      <c r="E275" s="63">
        <v>0.0</v>
      </c>
      <c r="F275" s="66">
        <v>3.6397386E7</v>
      </c>
      <c r="G275" s="67">
        <v>3.6397386E7</v>
      </c>
      <c r="H275" s="68">
        <v>8.11016192E8</v>
      </c>
      <c r="I275" s="64" t="str">
        <f t="shared" si="121"/>
        <v>#REF!</v>
      </c>
      <c r="J275" s="62">
        <v>3.6397386E7</v>
      </c>
      <c r="K275" s="69" t="str">
        <f t="shared" si="122"/>
        <v>#REF!</v>
      </c>
      <c r="L275" s="70" t="str">
        <f t="shared" si="123"/>
        <v>#REF!</v>
      </c>
      <c r="M275" s="70" t="s">
        <v>734</v>
      </c>
      <c r="N275" s="68" t="s">
        <v>735</v>
      </c>
      <c r="O275" s="71">
        <v>42262.0</v>
      </c>
    </row>
    <row r="276" ht="19.5" customHeight="1">
      <c r="A276" s="62" t="s">
        <v>103</v>
      </c>
      <c r="B276" s="63" t="s">
        <v>17</v>
      </c>
      <c r="C276" s="64" t="s">
        <v>18</v>
      </c>
      <c r="D276" s="65">
        <v>337084.5</v>
      </c>
      <c r="E276" s="63">
        <v>0.0</v>
      </c>
      <c r="F276" s="66">
        <v>337085.0</v>
      </c>
      <c r="G276" s="67">
        <v>337085.0</v>
      </c>
      <c r="H276" s="68">
        <v>8.00250119E8</v>
      </c>
      <c r="I276" s="64" t="str">
        <f t="shared" si="121"/>
        <v>#REF!</v>
      </c>
      <c r="J276" s="62">
        <v>337085.0</v>
      </c>
      <c r="K276" s="69" t="str">
        <f t="shared" si="122"/>
        <v>#REF!</v>
      </c>
      <c r="L276" s="70" t="str">
        <f t="shared" si="123"/>
        <v>#REF!</v>
      </c>
      <c r="M276" s="70" t="s">
        <v>736</v>
      </c>
      <c r="N276" s="68" t="s">
        <v>737</v>
      </c>
      <c r="O276" s="71">
        <v>42276.0</v>
      </c>
    </row>
    <row r="277" ht="19.5" customHeight="1">
      <c r="A277" s="62" t="s">
        <v>103</v>
      </c>
      <c r="B277" s="63" t="s">
        <v>19</v>
      </c>
      <c r="C277" s="64" t="s">
        <v>20</v>
      </c>
      <c r="D277" s="65">
        <v>0.0</v>
      </c>
      <c r="E277" s="63">
        <v>0.0</v>
      </c>
      <c r="F277" s="66">
        <v>0.0</v>
      </c>
      <c r="G277" s="67">
        <v>0.0</v>
      </c>
      <c r="H277" s="68"/>
      <c r="I277" s="64"/>
      <c r="J277" s="62"/>
      <c r="K277" s="69"/>
      <c r="L277" s="70"/>
      <c r="M277" s="70"/>
      <c r="N277" s="68"/>
      <c r="O277" s="71"/>
    </row>
    <row r="278" ht="19.5" customHeight="1">
      <c r="A278" s="62" t="s">
        <v>103</v>
      </c>
      <c r="B278" s="63" t="s">
        <v>21</v>
      </c>
      <c r="C278" s="64" t="s">
        <v>22</v>
      </c>
      <c r="D278" s="65">
        <v>166731.43</v>
      </c>
      <c r="E278" s="63">
        <v>0.0</v>
      </c>
      <c r="F278" s="66">
        <v>166731.0</v>
      </c>
      <c r="G278" s="67">
        <v>166731.0</v>
      </c>
      <c r="H278" s="68">
        <v>9.00156264E8</v>
      </c>
      <c r="I278" s="64" t="str">
        <f t="shared" ref="I278:I280" si="124">+VLOOKUP(H278,'[2]IPS CTA BANCARIA (2)'!$B$1:$I$186,2,0)</f>
        <v>#REF!</v>
      </c>
      <c r="J278" s="62">
        <v>166731.0</v>
      </c>
      <c r="K278" s="69" t="str">
        <f t="shared" ref="K278:K280" si="125">+VLOOKUP(H278,'[2]IPS CTA BANCARIA (2)'!$B$1:$I$186,4,0)</f>
        <v>#REF!</v>
      </c>
      <c r="L278" s="70" t="str">
        <f t="shared" ref="L278:L280" si="126">+VLOOKUP(H278,'[2]IPS CTA BANCARIA (2)'!$B$1:$I$186,5,0)</f>
        <v>#REF!</v>
      </c>
      <c r="M278" s="70" t="s">
        <v>738</v>
      </c>
      <c r="N278" s="68" t="s">
        <v>739</v>
      </c>
      <c r="O278" s="71">
        <v>42270.0</v>
      </c>
    </row>
    <row r="279" ht="19.5" customHeight="1">
      <c r="A279" s="62" t="s">
        <v>103</v>
      </c>
      <c r="B279" s="63" t="s">
        <v>39</v>
      </c>
      <c r="C279" s="64" t="s">
        <v>40</v>
      </c>
      <c r="D279" s="65">
        <v>9763236.16</v>
      </c>
      <c r="E279" s="63">
        <v>0.0</v>
      </c>
      <c r="F279" s="66">
        <v>9763236.0</v>
      </c>
      <c r="G279" s="67">
        <v>9763236.0</v>
      </c>
      <c r="H279" s="68">
        <v>8.90980758E8</v>
      </c>
      <c r="I279" s="64" t="str">
        <f t="shared" si="124"/>
        <v>#REF!</v>
      </c>
      <c r="J279" s="62">
        <v>9763236.0</v>
      </c>
      <c r="K279" s="69" t="str">
        <f t="shared" si="125"/>
        <v>#REF!</v>
      </c>
      <c r="L279" s="70" t="str">
        <f t="shared" si="126"/>
        <v>#REF!</v>
      </c>
      <c r="M279" s="70" t="s">
        <v>740</v>
      </c>
      <c r="N279" s="68" t="s">
        <v>741</v>
      </c>
      <c r="O279" s="71">
        <v>42275.0</v>
      </c>
    </row>
    <row r="280" ht="19.5" customHeight="1">
      <c r="A280" s="62" t="s">
        <v>105</v>
      </c>
      <c r="B280" s="63" t="s">
        <v>13</v>
      </c>
      <c r="C280" s="64" t="s">
        <v>340</v>
      </c>
      <c r="D280" s="65">
        <v>4617307.07</v>
      </c>
      <c r="E280" s="63">
        <v>0.0</v>
      </c>
      <c r="F280" s="66">
        <v>4617307.0</v>
      </c>
      <c r="G280" s="67">
        <v>4617307.0</v>
      </c>
      <c r="H280" s="68">
        <v>8.11016192E8</v>
      </c>
      <c r="I280" s="64" t="str">
        <f t="shared" si="124"/>
        <v>#REF!</v>
      </c>
      <c r="J280" s="62">
        <v>4617307.0</v>
      </c>
      <c r="K280" s="69" t="str">
        <f t="shared" si="125"/>
        <v>#REF!</v>
      </c>
      <c r="L280" s="70" t="str">
        <f t="shared" si="126"/>
        <v>#REF!</v>
      </c>
      <c r="M280" s="70" t="s">
        <v>742</v>
      </c>
      <c r="N280" s="68" t="s">
        <v>743</v>
      </c>
      <c r="O280" s="71">
        <v>42262.0</v>
      </c>
    </row>
    <row r="281" ht="19.5" customHeight="1">
      <c r="A281" s="62" t="s">
        <v>105</v>
      </c>
      <c r="B281" s="63" t="s">
        <v>15</v>
      </c>
      <c r="C281" s="64" t="s">
        <v>16</v>
      </c>
      <c r="D281" s="65">
        <v>0.0</v>
      </c>
      <c r="E281" s="63">
        <v>0.0</v>
      </c>
      <c r="F281" s="66">
        <v>0.0</v>
      </c>
      <c r="G281" s="67">
        <v>0.0</v>
      </c>
      <c r="H281" s="68"/>
      <c r="I281" s="64"/>
      <c r="J281" s="62"/>
      <c r="K281" s="69"/>
      <c r="L281" s="70"/>
      <c r="M281" s="70"/>
      <c r="N281" s="68"/>
      <c r="O281" s="71"/>
    </row>
    <row r="282" ht="19.5" customHeight="1">
      <c r="A282" s="62" t="s">
        <v>105</v>
      </c>
      <c r="B282" s="63" t="s">
        <v>17</v>
      </c>
      <c r="C282" s="64" t="s">
        <v>18</v>
      </c>
      <c r="D282" s="65">
        <v>42573.48</v>
      </c>
      <c r="E282" s="63">
        <v>0.0</v>
      </c>
      <c r="F282" s="66">
        <v>42573.0</v>
      </c>
      <c r="G282" s="67">
        <v>42573.0</v>
      </c>
      <c r="H282" s="68">
        <v>8.00250119E8</v>
      </c>
      <c r="I282" s="64" t="str">
        <f>+VLOOKUP(H282,'[2]IPS CTA BANCARIA (2)'!$B$1:$I$186,2,0)</f>
        <v>#REF!</v>
      </c>
      <c r="J282" s="62">
        <v>42573.0</v>
      </c>
      <c r="K282" s="69" t="str">
        <f>+VLOOKUP(H282,'[2]IPS CTA BANCARIA (2)'!$B$1:$I$186,4,0)</f>
        <v>#REF!</v>
      </c>
      <c r="L282" s="70" t="str">
        <f>+VLOOKUP(H282,'[2]IPS CTA BANCARIA (2)'!$B$1:$I$186,5,0)</f>
        <v>#REF!</v>
      </c>
      <c r="M282" s="70" t="s">
        <v>744</v>
      </c>
      <c r="N282" s="68" t="s">
        <v>745</v>
      </c>
      <c r="O282" s="71">
        <v>42276.0</v>
      </c>
    </row>
    <row r="283" ht="19.5" customHeight="1">
      <c r="A283" s="62" t="s">
        <v>105</v>
      </c>
      <c r="B283" s="63" t="s">
        <v>19</v>
      </c>
      <c r="C283" s="64" t="s">
        <v>20</v>
      </c>
      <c r="D283" s="65">
        <v>0.0</v>
      </c>
      <c r="E283" s="63">
        <v>0.0</v>
      </c>
      <c r="F283" s="66">
        <v>0.0</v>
      </c>
      <c r="G283" s="67">
        <v>0.0</v>
      </c>
      <c r="H283" s="68"/>
      <c r="I283" s="64"/>
      <c r="J283" s="62"/>
      <c r="K283" s="69"/>
      <c r="L283" s="70"/>
      <c r="M283" s="70"/>
      <c r="N283" s="68"/>
      <c r="O283" s="71"/>
    </row>
    <row r="284" ht="19.5" customHeight="1">
      <c r="A284" s="62" t="s">
        <v>105</v>
      </c>
      <c r="B284" s="63" t="s">
        <v>21</v>
      </c>
      <c r="C284" s="64" t="s">
        <v>22</v>
      </c>
      <c r="D284" s="65">
        <v>12257.18</v>
      </c>
      <c r="E284" s="63">
        <v>0.0</v>
      </c>
      <c r="F284" s="66">
        <v>12257.0</v>
      </c>
      <c r="G284" s="67">
        <v>12257.0</v>
      </c>
      <c r="H284" s="68">
        <v>9.00156264E8</v>
      </c>
      <c r="I284" s="64" t="str">
        <f t="shared" ref="I284:I286" si="127">+VLOOKUP(H284,'[2]IPS CTA BANCARIA (2)'!$B$1:$I$186,2,0)</f>
        <v>#REF!</v>
      </c>
      <c r="J284" s="62">
        <v>12257.0</v>
      </c>
      <c r="K284" s="69" t="str">
        <f t="shared" ref="K284:K286" si="128">+VLOOKUP(H284,'[2]IPS CTA BANCARIA (2)'!$B$1:$I$186,4,0)</f>
        <v>#REF!</v>
      </c>
      <c r="L284" s="70" t="str">
        <f t="shared" ref="L284:L286" si="129">+VLOOKUP(H284,'[2]IPS CTA BANCARIA (2)'!$B$1:$I$186,5,0)</f>
        <v>#REF!</v>
      </c>
      <c r="M284" s="70" t="s">
        <v>746</v>
      </c>
      <c r="N284" s="68" t="s">
        <v>747</v>
      </c>
      <c r="O284" s="71">
        <v>42270.0</v>
      </c>
    </row>
    <row r="285" ht="19.5" customHeight="1">
      <c r="A285" s="62" t="s">
        <v>105</v>
      </c>
      <c r="B285" s="63" t="s">
        <v>39</v>
      </c>
      <c r="C285" s="64" t="s">
        <v>40</v>
      </c>
      <c r="D285" s="65">
        <v>1126137.27</v>
      </c>
      <c r="E285" s="63">
        <v>0.0</v>
      </c>
      <c r="F285" s="66">
        <v>1126137.0</v>
      </c>
      <c r="G285" s="67">
        <v>1126137.0</v>
      </c>
      <c r="H285" s="68">
        <v>8.90905198E8</v>
      </c>
      <c r="I285" s="64" t="str">
        <f t="shared" si="127"/>
        <v>#REF!</v>
      </c>
      <c r="J285" s="62">
        <v>1126137.0</v>
      </c>
      <c r="K285" s="69" t="str">
        <f t="shared" si="128"/>
        <v>#REF!</v>
      </c>
      <c r="L285" s="70" t="str">
        <f t="shared" si="129"/>
        <v>#REF!</v>
      </c>
      <c r="M285" s="70" t="s">
        <v>748</v>
      </c>
      <c r="N285" s="68" t="s">
        <v>749</v>
      </c>
      <c r="O285" s="71">
        <v>42275.0</v>
      </c>
    </row>
    <row r="286" ht="19.5" customHeight="1">
      <c r="A286" s="62" t="s">
        <v>107</v>
      </c>
      <c r="B286" s="63" t="s">
        <v>13</v>
      </c>
      <c r="C286" s="64" t="s">
        <v>340</v>
      </c>
      <c r="D286" s="65">
        <v>4.961885635E7</v>
      </c>
      <c r="E286" s="63">
        <v>0.0</v>
      </c>
      <c r="F286" s="66">
        <v>4.9618856E7</v>
      </c>
      <c r="G286" s="67">
        <v>4.9618856E7</v>
      </c>
      <c r="H286" s="68">
        <v>8.11016192E8</v>
      </c>
      <c r="I286" s="64" t="str">
        <f t="shared" si="127"/>
        <v>#REF!</v>
      </c>
      <c r="J286" s="62">
        <v>4.9618856E7</v>
      </c>
      <c r="K286" s="69" t="str">
        <f t="shared" si="128"/>
        <v>#REF!</v>
      </c>
      <c r="L286" s="70" t="str">
        <f t="shared" si="129"/>
        <v>#REF!</v>
      </c>
      <c r="M286" s="70" t="s">
        <v>750</v>
      </c>
      <c r="N286" s="68" t="s">
        <v>751</v>
      </c>
      <c r="O286" s="71">
        <v>42262.0</v>
      </c>
    </row>
    <row r="287" ht="19.5" customHeight="1">
      <c r="A287" s="62" t="s">
        <v>107</v>
      </c>
      <c r="B287" s="63" t="s">
        <v>15</v>
      </c>
      <c r="C287" s="64" t="s">
        <v>16</v>
      </c>
      <c r="D287" s="65">
        <v>3813.21</v>
      </c>
      <c r="E287" s="63">
        <v>0.0</v>
      </c>
      <c r="F287" s="66">
        <v>3813.0</v>
      </c>
      <c r="G287" s="67">
        <v>3813.0</v>
      </c>
      <c r="H287" s="68"/>
      <c r="I287" s="64"/>
      <c r="J287" s="62"/>
      <c r="K287" s="69"/>
      <c r="L287" s="70"/>
      <c r="M287" s="70"/>
      <c r="N287" s="68"/>
      <c r="O287" s="71"/>
    </row>
    <row r="288" ht="19.5" customHeight="1">
      <c r="A288" s="62" t="s">
        <v>107</v>
      </c>
      <c r="B288" s="63" t="s">
        <v>31</v>
      </c>
      <c r="C288" s="64" t="s">
        <v>32</v>
      </c>
      <c r="D288" s="65">
        <v>234141.54</v>
      </c>
      <c r="E288" s="63">
        <v>0.0</v>
      </c>
      <c r="F288" s="66">
        <v>234142.0</v>
      </c>
      <c r="G288" s="67">
        <v>234142.0</v>
      </c>
      <c r="H288" s="68">
        <v>8.00140949E8</v>
      </c>
      <c r="I288" s="64" t="str">
        <f t="shared" ref="I288:I294" si="130">+VLOOKUP(H288,'[2]IPS CTA BANCARIA (2)'!$B$1:$I$186,2,0)</f>
        <v>#REF!</v>
      </c>
      <c r="J288" s="62">
        <v>234142.0</v>
      </c>
      <c r="K288" s="69" t="str">
        <f t="shared" ref="K288:K294" si="131">+VLOOKUP(H288,'[2]IPS CTA BANCARIA (2)'!$B$1:$I$186,4,0)</f>
        <v>#REF!</v>
      </c>
      <c r="L288" s="70" t="str">
        <f t="shared" ref="L288:L294" si="132">+VLOOKUP(H288,'[2]IPS CTA BANCARIA (2)'!$B$1:$I$186,5,0)</f>
        <v>#REF!</v>
      </c>
      <c r="M288" s="70" t="s">
        <v>752</v>
      </c>
      <c r="N288" s="68" t="s">
        <v>753</v>
      </c>
      <c r="O288" s="71">
        <v>42275.0</v>
      </c>
    </row>
    <row r="289" ht="19.5" customHeight="1">
      <c r="A289" s="62" t="s">
        <v>107</v>
      </c>
      <c r="B289" s="63" t="s">
        <v>33</v>
      </c>
      <c r="C289" s="64" t="s">
        <v>34</v>
      </c>
      <c r="D289" s="65">
        <v>12512.15</v>
      </c>
      <c r="E289" s="63">
        <v>0.0</v>
      </c>
      <c r="F289" s="66">
        <v>12512.0</v>
      </c>
      <c r="G289" s="67">
        <v>12512.0</v>
      </c>
      <c r="H289" s="68">
        <v>8.00130907E8</v>
      </c>
      <c r="I289" s="64" t="str">
        <f t="shared" si="130"/>
        <v>#REF!</v>
      </c>
      <c r="J289" s="62">
        <v>12512.0</v>
      </c>
      <c r="K289" s="69" t="str">
        <f t="shared" si="131"/>
        <v>#REF!</v>
      </c>
      <c r="L289" s="70" t="str">
        <f t="shared" si="132"/>
        <v>#REF!</v>
      </c>
      <c r="M289" s="70" t="s">
        <v>754</v>
      </c>
      <c r="N289" s="68" t="s">
        <v>755</v>
      </c>
      <c r="O289" s="71">
        <v>42268.0</v>
      </c>
    </row>
    <row r="290" ht="19.5" customHeight="1">
      <c r="A290" s="62" t="s">
        <v>107</v>
      </c>
      <c r="B290" s="63" t="s">
        <v>17</v>
      </c>
      <c r="C290" s="64" t="s">
        <v>18</v>
      </c>
      <c r="D290" s="65">
        <v>381318.31</v>
      </c>
      <c r="E290" s="63">
        <v>0.0</v>
      </c>
      <c r="F290" s="66">
        <v>381318.0</v>
      </c>
      <c r="G290" s="67">
        <v>381318.0</v>
      </c>
      <c r="H290" s="68">
        <v>8.00250119E8</v>
      </c>
      <c r="I290" s="64" t="str">
        <f t="shared" si="130"/>
        <v>#REF!</v>
      </c>
      <c r="J290" s="62">
        <v>381318.0</v>
      </c>
      <c r="K290" s="69" t="str">
        <f t="shared" si="131"/>
        <v>#REF!</v>
      </c>
      <c r="L290" s="70" t="str">
        <f t="shared" si="132"/>
        <v>#REF!</v>
      </c>
      <c r="M290" s="70" t="s">
        <v>756</v>
      </c>
      <c r="N290" s="68" t="s">
        <v>757</v>
      </c>
      <c r="O290" s="71">
        <v>42276.0</v>
      </c>
    </row>
    <row r="291" ht="19.5" customHeight="1">
      <c r="A291" s="62" t="s">
        <v>107</v>
      </c>
      <c r="B291" s="63" t="s">
        <v>19</v>
      </c>
      <c r="C291" s="64" t="s">
        <v>20</v>
      </c>
      <c r="D291" s="65">
        <v>12227.32</v>
      </c>
      <c r="E291" s="63">
        <v>0.0</v>
      </c>
      <c r="F291" s="66">
        <v>12227.0</v>
      </c>
      <c r="G291" s="67">
        <v>12227.0</v>
      </c>
      <c r="H291" s="68">
        <v>8.05000427E8</v>
      </c>
      <c r="I291" s="64" t="str">
        <f t="shared" si="130"/>
        <v>#REF!</v>
      </c>
      <c r="J291" s="62">
        <v>12227.0</v>
      </c>
      <c r="K291" s="69" t="str">
        <f t="shared" si="131"/>
        <v>#REF!</v>
      </c>
      <c r="L291" s="70" t="str">
        <f t="shared" si="132"/>
        <v>#REF!</v>
      </c>
      <c r="M291" s="70" t="s">
        <v>758</v>
      </c>
      <c r="N291" s="68" t="s">
        <v>759</v>
      </c>
      <c r="O291" s="71">
        <v>42268.0</v>
      </c>
    </row>
    <row r="292" ht="19.5" customHeight="1">
      <c r="A292" s="62" t="s">
        <v>107</v>
      </c>
      <c r="B292" s="63" t="s">
        <v>21</v>
      </c>
      <c r="C292" s="64" t="s">
        <v>22</v>
      </c>
      <c r="D292" s="65">
        <v>176150.95</v>
      </c>
      <c r="E292" s="63">
        <v>0.0</v>
      </c>
      <c r="F292" s="66">
        <v>176151.0</v>
      </c>
      <c r="G292" s="67">
        <v>176151.0</v>
      </c>
      <c r="H292" s="68">
        <v>9.00156264E8</v>
      </c>
      <c r="I292" s="64" t="str">
        <f t="shared" si="130"/>
        <v>#REF!</v>
      </c>
      <c r="J292" s="62">
        <v>176151.0</v>
      </c>
      <c r="K292" s="69" t="str">
        <f t="shared" si="131"/>
        <v>#REF!</v>
      </c>
      <c r="L292" s="70" t="str">
        <f t="shared" si="132"/>
        <v>#REF!</v>
      </c>
      <c r="M292" s="70" t="s">
        <v>760</v>
      </c>
      <c r="N292" s="68" t="s">
        <v>761</v>
      </c>
      <c r="O292" s="71">
        <v>42270.0</v>
      </c>
    </row>
    <row r="293" ht="19.5" customHeight="1">
      <c r="A293" s="62" t="s">
        <v>107</v>
      </c>
      <c r="B293" s="63" t="s">
        <v>39</v>
      </c>
      <c r="C293" s="64" t="s">
        <v>40</v>
      </c>
      <c r="D293" s="65">
        <v>5871734.17</v>
      </c>
      <c r="E293" s="63">
        <v>0.0</v>
      </c>
      <c r="F293" s="66">
        <v>5871734.0</v>
      </c>
      <c r="G293" s="67">
        <v>5871734.0</v>
      </c>
      <c r="H293" s="68">
        <v>8.1104205E8</v>
      </c>
      <c r="I293" s="64" t="str">
        <f t="shared" si="130"/>
        <v>#REF!</v>
      </c>
      <c r="J293" s="62">
        <v>5871734.0</v>
      </c>
      <c r="K293" s="69" t="str">
        <f t="shared" si="131"/>
        <v>#REF!</v>
      </c>
      <c r="L293" s="70" t="str">
        <f t="shared" si="132"/>
        <v>#REF!</v>
      </c>
      <c r="M293" s="70" t="s">
        <v>762</v>
      </c>
      <c r="N293" s="68" t="s">
        <v>763</v>
      </c>
      <c r="O293" s="71">
        <v>42275.0</v>
      </c>
    </row>
    <row r="294" ht="19.5" customHeight="1">
      <c r="A294" s="62" t="s">
        <v>300</v>
      </c>
      <c r="B294" s="63" t="s">
        <v>13</v>
      </c>
      <c r="C294" s="64" t="s">
        <v>340</v>
      </c>
      <c r="D294" s="65">
        <v>6.172587255E7</v>
      </c>
      <c r="E294" s="63">
        <v>1.6651890549999997E7</v>
      </c>
      <c r="F294" s="66">
        <v>4.5073982E7</v>
      </c>
      <c r="G294" s="67">
        <v>4.5073982E7</v>
      </c>
      <c r="H294" s="68">
        <v>8.11016192E8</v>
      </c>
      <c r="I294" s="64" t="str">
        <f t="shared" si="130"/>
        <v>#REF!</v>
      </c>
      <c r="J294" s="62">
        <v>4.5073982E7</v>
      </c>
      <c r="K294" s="69" t="str">
        <f t="shared" si="131"/>
        <v>#REF!</v>
      </c>
      <c r="L294" s="70" t="str">
        <f t="shared" si="132"/>
        <v>#REF!</v>
      </c>
      <c r="M294" s="70" t="s">
        <v>764</v>
      </c>
      <c r="N294" s="68" t="s">
        <v>765</v>
      </c>
      <c r="O294" s="71">
        <v>42262.0</v>
      </c>
    </row>
    <row r="295" ht="19.5" customHeight="1">
      <c r="A295" s="62" t="s">
        <v>300</v>
      </c>
      <c r="B295" s="63" t="s">
        <v>31</v>
      </c>
      <c r="C295" s="64" t="s">
        <v>32</v>
      </c>
      <c r="D295" s="65">
        <v>0.0</v>
      </c>
      <c r="E295" s="63">
        <v>0.0</v>
      </c>
      <c r="F295" s="66">
        <v>0.0</v>
      </c>
      <c r="G295" s="67">
        <v>0.0</v>
      </c>
      <c r="H295" s="68"/>
      <c r="I295" s="64"/>
      <c r="J295" s="62"/>
      <c r="K295" s="69"/>
      <c r="L295" s="70"/>
      <c r="M295" s="70"/>
      <c r="N295" s="68"/>
      <c r="O295" s="71"/>
    </row>
    <row r="296" ht="19.5" customHeight="1">
      <c r="A296" s="62" t="s">
        <v>300</v>
      </c>
      <c r="B296" s="63" t="s">
        <v>33</v>
      </c>
      <c r="C296" s="64" t="s">
        <v>34</v>
      </c>
      <c r="D296" s="65">
        <v>63018.15</v>
      </c>
      <c r="E296" s="63">
        <v>17000.15</v>
      </c>
      <c r="F296" s="66">
        <v>46018.0</v>
      </c>
      <c r="G296" s="67">
        <v>46018.0</v>
      </c>
      <c r="H296" s="68">
        <v>8.00130907E8</v>
      </c>
      <c r="I296" s="64" t="str">
        <f>+VLOOKUP(H296,'[2]IPS CTA BANCARIA (2)'!$B$1:$I$186,2,0)</f>
        <v>#REF!</v>
      </c>
      <c r="J296" s="62">
        <v>46018.0</v>
      </c>
      <c r="K296" s="69" t="str">
        <f>+VLOOKUP(H296,'[2]IPS CTA BANCARIA (2)'!$B$1:$I$186,4,0)</f>
        <v>#REF!</v>
      </c>
      <c r="L296" s="70" t="str">
        <f>+VLOOKUP(H296,'[2]IPS CTA BANCARIA (2)'!$B$1:$I$186,5,0)</f>
        <v>#REF!</v>
      </c>
      <c r="M296" s="70" t="s">
        <v>766</v>
      </c>
      <c r="N296" s="68" t="s">
        <v>767</v>
      </c>
      <c r="O296" s="71">
        <v>42268.0</v>
      </c>
    </row>
    <row r="297" ht="19.5" customHeight="1">
      <c r="A297" s="62" t="s">
        <v>300</v>
      </c>
      <c r="B297" s="63" t="s">
        <v>148</v>
      </c>
      <c r="C297" s="64" t="s">
        <v>149</v>
      </c>
      <c r="D297" s="65">
        <v>0.0</v>
      </c>
      <c r="E297" s="63">
        <v>0.0</v>
      </c>
      <c r="F297" s="66">
        <v>0.0</v>
      </c>
      <c r="G297" s="67">
        <v>0.0</v>
      </c>
      <c r="H297" s="68"/>
      <c r="I297" s="64"/>
      <c r="J297" s="62"/>
      <c r="K297" s="69"/>
      <c r="L297" s="70"/>
      <c r="M297" s="70"/>
      <c r="N297" s="68"/>
      <c r="O297" s="71"/>
    </row>
    <row r="298" ht="19.5" customHeight="1">
      <c r="A298" s="62" t="s">
        <v>300</v>
      </c>
      <c r="B298" s="63" t="s">
        <v>64</v>
      </c>
      <c r="C298" s="64" t="s">
        <v>65</v>
      </c>
      <c r="D298" s="65">
        <v>1865702.43</v>
      </c>
      <c r="E298" s="63">
        <v>503313.42999999993</v>
      </c>
      <c r="F298" s="66">
        <v>1362389.0</v>
      </c>
      <c r="G298" s="67">
        <v>1362389.0</v>
      </c>
      <c r="H298" s="68">
        <v>8.00088702E8</v>
      </c>
      <c r="I298" s="64" t="str">
        <f t="shared" ref="I298:I301" si="133">+VLOOKUP(H298,'[2]IPS CTA BANCARIA (2)'!$B$1:$I$186,2,0)</f>
        <v>#REF!</v>
      </c>
      <c r="J298" s="62">
        <v>1362389.0</v>
      </c>
      <c r="K298" s="69" t="str">
        <f t="shared" ref="K298:K301" si="134">+VLOOKUP(H298,'[2]IPS CTA BANCARIA (2)'!$B$1:$I$186,4,0)</f>
        <v>#REF!</v>
      </c>
      <c r="L298" s="70" t="str">
        <f t="shared" ref="L298:L301" si="135">+VLOOKUP(H298,'[2]IPS CTA BANCARIA (2)'!$B$1:$I$186,5,0)</f>
        <v>#REF!</v>
      </c>
      <c r="M298" s="70" t="s">
        <v>768</v>
      </c>
      <c r="N298" s="68" t="s">
        <v>769</v>
      </c>
      <c r="O298" s="71">
        <v>42268.0</v>
      </c>
    </row>
    <row r="299" ht="19.5" customHeight="1">
      <c r="A299" s="62" t="s">
        <v>300</v>
      </c>
      <c r="B299" s="63" t="s">
        <v>17</v>
      </c>
      <c r="C299" s="64" t="s">
        <v>327</v>
      </c>
      <c r="D299" s="65">
        <v>353963.68</v>
      </c>
      <c r="E299" s="63">
        <v>95489.68</v>
      </c>
      <c r="F299" s="66">
        <v>258474.0</v>
      </c>
      <c r="G299" s="67">
        <v>258474.0</v>
      </c>
      <c r="H299" s="68">
        <v>8.00250119E8</v>
      </c>
      <c r="I299" s="64" t="str">
        <f t="shared" si="133"/>
        <v>#REF!</v>
      </c>
      <c r="J299" s="62">
        <v>258474.0</v>
      </c>
      <c r="K299" s="69" t="str">
        <f t="shared" si="134"/>
        <v>#REF!</v>
      </c>
      <c r="L299" s="70" t="str">
        <f t="shared" si="135"/>
        <v>#REF!</v>
      </c>
      <c r="M299" s="70" t="s">
        <v>770</v>
      </c>
      <c r="N299" s="68" t="s">
        <v>771</v>
      </c>
      <c r="O299" s="71">
        <v>42276.0</v>
      </c>
    </row>
    <row r="300" ht="19.5" customHeight="1">
      <c r="A300" s="62" t="s">
        <v>300</v>
      </c>
      <c r="B300" s="63" t="s">
        <v>19</v>
      </c>
      <c r="C300" s="64" t="s">
        <v>20</v>
      </c>
      <c r="D300" s="65">
        <v>34675.83</v>
      </c>
      <c r="E300" s="63">
        <v>9354.830000000002</v>
      </c>
      <c r="F300" s="66">
        <v>25321.0</v>
      </c>
      <c r="G300" s="67">
        <v>25321.0</v>
      </c>
      <c r="H300" s="68">
        <v>8.05000427E8</v>
      </c>
      <c r="I300" s="64" t="str">
        <f t="shared" si="133"/>
        <v>#REF!</v>
      </c>
      <c r="J300" s="62">
        <v>25321.0</v>
      </c>
      <c r="K300" s="69" t="str">
        <f t="shared" si="134"/>
        <v>#REF!</v>
      </c>
      <c r="L300" s="70" t="str">
        <f t="shared" si="135"/>
        <v>#REF!</v>
      </c>
      <c r="M300" s="70" t="s">
        <v>772</v>
      </c>
      <c r="N300" s="68" t="s">
        <v>773</v>
      </c>
      <c r="O300" s="71">
        <v>42268.0</v>
      </c>
    </row>
    <row r="301" ht="19.5" customHeight="1">
      <c r="A301" s="62" t="s">
        <v>300</v>
      </c>
      <c r="B301" s="63" t="s">
        <v>21</v>
      </c>
      <c r="C301" s="64" t="s">
        <v>22</v>
      </c>
      <c r="D301" s="65">
        <v>225176.36</v>
      </c>
      <c r="E301" s="63">
        <v>60746.359999999986</v>
      </c>
      <c r="F301" s="66">
        <v>164430.0</v>
      </c>
      <c r="G301" s="67">
        <v>164430.0</v>
      </c>
      <c r="H301" s="68">
        <v>9.00156264E8</v>
      </c>
      <c r="I301" s="64" t="str">
        <f t="shared" si="133"/>
        <v>#REF!</v>
      </c>
      <c r="J301" s="62">
        <v>164430.0</v>
      </c>
      <c r="K301" s="69" t="str">
        <f t="shared" si="134"/>
        <v>#REF!</v>
      </c>
      <c r="L301" s="70" t="str">
        <f t="shared" si="135"/>
        <v>#REF!</v>
      </c>
      <c r="M301" s="70" t="s">
        <v>774</v>
      </c>
      <c r="N301" s="68" t="s">
        <v>775</v>
      </c>
      <c r="O301" s="71">
        <v>42270.0</v>
      </c>
    </row>
    <row r="302" ht="19.5" customHeight="1">
      <c r="A302" s="62" t="s">
        <v>109</v>
      </c>
      <c r="B302" s="63" t="s">
        <v>15</v>
      </c>
      <c r="C302" s="64" t="s">
        <v>16</v>
      </c>
      <c r="D302" s="65">
        <v>277315.94</v>
      </c>
      <c r="E302" s="63">
        <v>0.0</v>
      </c>
      <c r="F302" s="66">
        <v>277316.0</v>
      </c>
      <c r="G302" s="67">
        <v>277316.0</v>
      </c>
      <c r="H302" s="68"/>
      <c r="I302" s="64"/>
      <c r="J302" s="62"/>
      <c r="K302" s="69"/>
      <c r="L302" s="70"/>
      <c r="M302" s="70"/>
      <c r="N302" s="68"/>
      <c r="O302" s="71"/>
    </row>
    <row r="303" ht="19.5" customHeight="1">
      <c r="A303" s="62" t="s">
        <v>109</v>
      </c>
      <c r="B303" s="63" t="s">
        <v>56</v>
      </c>
      <c r="C303" s="64" t="s">
        <v>57</v>
      </c>
      <c r="D303" s="65">
        <v>401484.05</v>
      </c>
      <c r="E303" s="63">
        <v>0.0</v>
      </c>
      <c r="F303" s="66">
        <v>401484.0</v>
      </c>
      <c r="G303" s="67">
        <v>401484.0</v>
      </c>
      <c r="H303" s="68">
        <v>8.90900518E8</v>
      </c>
      <c r="I303" s="64" t="str">
        <f t="shared" ref="I303:I304" si="136">+VLOOKUP(H303,'[2]IPS CTA BANCARIA (2)'!$B$1:$I$186,2,0)</f>
        <v>#REF!</v>
      </c>
      <c r="J303" s="62">
        <v>401484.0</v>
      </c>
      <c r="K303" s="69" t="str">
        <f t="shared" ref="K303:K304" si="137">+VLOOKUP(H303,'[2]IPS CTA BANCARIA (2)'!$B$1:$I$186,4,0)</f>
        <v>#REF!</v>
      </c>
      <c r="L303" s="70" t="str">
        <f t="shared" ref="L303:L304" si="138">+VLOOKUP(H303,'[2]IPS CTA BANCARIA (2)'!$B$1:$I$186,5,0)</f>
        <v>#REF!</v>
      </c>
      <c r="M303" s="70" t="s">
        <v>776</v>
      </c>
      <c r="N303" s="68" t="s">
        <v>777</v>
      </c>
      <c r="O303" s="71">
        <v>42268.0</v>
      </c>
    </row>
    <row r="304" ht="19.5" customHeight="1">
      <c r="A304" s="62" t="s">
        <v>109</v>
      </c>
      <c r="B304" s="63" t="s">
        <v>17</v>
      </c>
      <c r="C304" s="64" t="s">
        <v>18</v>
      </c>
      <c r="D304" s="65">
        <v>13572.46</v>
      </c>
      <c r="E304" s="63">
        <v>0.0</v>
      </c>
      <c r="F304" s="66">
        <v>13572.0</v>
      </c>
      <c r="G304" s="67">
        <v>13572.0</v>
      </c>
      <c r="H304" s="68">
        <v>8.00250119E8</v>
      </c>
      <c r="I304" s="64" t="str">
        <f t="shared" si="136"/>
        <v>#REF!</v>
      </c>
      <c r="J304" s="62">
        <v>13572.0</v>
      </c>
      <c r="K304" s="69" t="str">
        <f t="shared" si="137"/>
        <v>#REF!</v>
      </c>
      <c r="L304" s="70" t="str">
        <f t="shared" si="138"/>
        <v>#REF!</v>
      </c>
      <c r="M304" s="70" t="s">
        <v>778</v>
      </c>
      <c r="N304" s="68" t="s">
        <v>779</v>
      </c>
      <c r="O304" s="71">
        <v>42276.0</v>
      </c>
    </row>
    <row r="305" ht="19.5" customHeight="1">
      <c r="A305" s="62" t="s">
        <v>109</v>
      </c>
      <c r="B305" s="63" t="s">
        <v>19</v>
      </c>
      <c r="C305" s="64" t="s">
        <v>20</v>
      </c>
      <c r="D305" s="65">
        <v>0.0</v>
      </c>
      <c r="E305" s="63">
        <v>0.0</v>
      </c>
      <c r="F305" s="66">
        <v>0.0</v>
      </c>
      <c r="G305" s="67">
        <v>0.0</v>
      </c>
      <c r="H305" s="68"/>
      <c r="I305" s="64"/>
      <c r="J305" s="62"/>
      <c r="K305" s="69"/>
      <c r="L305" s="70"/>
      <c r="M305" s="70"/>
      <c r="N305" s="68"/>
      <c r="O305" s="71"/>
    </row>
    <row r="306" ht="19.5" customHeight="1">
      <c r="A306" s="62" t="s">
        <v>109</v>
      </c>
      <c r="B306" s="63" t="s">
        <v>21</v>
      </c>
      <c r="C306" s="64" t="s">
        <v>22</v>
      </c>
      <c r="D306" s="65">
        <v>3340.97</v>
      </c>
      <c r="E306" s="63">
        <v>0.0</v>
      </c>
      <c r="F306" s="66">
        <v>3341.0</v>
      </c>
      <c r="G306" s="67">
        <v>3341.0</v>
      </c>
      <c r="H306" s="68">
        <v>9.00156264E8</v>
      </c>
      <c r="I306" s="64" t="str">
        <f t="shared" ref="I306:I308" si="139">+VLOOKUP(H306,'[2]IPS CTA BANCARIA (2)'!$B$1:$I$186,2,0)</f>
        <v>#REF!</v>
      </c>
      <c r="J306" s="62">
        <v>3341.0</v>
      </c>
      <c r="K306" s="69" t="str">
        <f t="shared" ref="K306:K308" si="140">+VLOOKUP(H306,'[2]IPS CTA BANCARIA (2)'!$B$1:$I$186,4,0)</f>
        <v>#REF!</v>
      </c>
      <c r="L306" s="70" t="str">
        <f t="shared" ref="L306:L308" si="141">+VLOOKUP(H306,'[2]IPS CTA BANCARIA (2)'!$B$1:$I$186,5,0)</f>
        <v>#REF!</v>
      </c>
      <c r="M306" s="70" t="s">
        <v>780</v>
      </c>
      <c r="N306" s="68" t="s">
        <v>781</v>
      </c>
      <c r="O306" s="71">
        <v>42270.0</v>
      </c>
    </row>
    <row r="307" ht="19.5" customHeight="1">
      <c r="A307" s="62" t="s">
        <v>109</v>
      </c>
      <c r="B307" s="63" t="s">
        <v>23</v>
      </c>
      <c r="C307" s="64" t="s">
        <v>24</v>
      </c>
      <c r="D307" s="65">
        <v>1833847.58</v>
      </c>
      <c r="E307" s="63">
        <v>0.0</v>
      </c>
      <c r="F307" s="66">
        <v>1833848.0</v>
      </c>
      <c r="G307" s="67">
        <v>1833848.0</v>
      </c>
      <c r="H307" s="68">
        <v>8.90907241E8</v>
      </c>
      <c r="I307" s="64" t="str">
        <f t="shared" si="139"/>
        <v>#REF!</v>
      </c>
      <c r="J307" s="62">
        <v>1833848.0</v>
      </c>
      <c r="K307" s="69" t="str">
        <f t="shared" si="140"/>
        <v>#REF!</v>
      </c>
      <c r="L307" s="70" t="str">
        <f t="shared" si="141"/>
        <v>#REF!</v>
      </c>
      <c r="M307" s="70" t="s">
        <v>782</v>
      </c>
      <c r="N307" s="68" t="s">
        <v>783</v>
      </c>
      <c r="O307" s="71">
        <v>42268.0</v>
      </c>
    </row>
    <row r="308" ht="19.5" customHeight="1">
      <c r="A308" s="62" t="s">
        <v>111</v>
      </c>
      <c r="B308" s="63" t="s">
        <v>13</v>
      </c>
      <c r="C308" s="64" t="s">
        <v>340</v>
      </c>
      <c r="D308" s="65">
        <v>3.741136911E7</v>
      </c>
      <c r="E308" s="63">
        <v>0.0</v>
      </c>
      <c r="F308" s="66">
        <v>3.7411369E7</v>
      </c>
      <c r="G308" s="67">
        <v>3.7411369E7</v>
      </c>
      <c r="H308" s="68">
        <v>8.11016192E8</v>
      </c>
      <c r="I308" s="64" t="str">
        <f t="shared" si="139"/>
        <v>#REF!</v>
      </c>
      <c r="J308" s="62">
        <v>3.7411369E7</v>
      </c>
      <c r="K308" s="69" t="str">
        <f t="shared" si="140"/>
        <v>#REF!</v>
      </c>
      <c r="L308" s="70" t="str">
        <f t="shared" si="141"/>
        <v>#REF!</v>
      </c>
      <c r="M308" s="70" t="s">
        <v>784</v>
      </c>
      <c r="N308" s="68" t="s">
        <v>785</v>
      </c>
      <c r="O308" s="71">
        <v>42262.0</v>
      </c>
    </row>
    <row r="309" ht="19.5" customHeight="1">
      <c r="A309" s="62" t="s">
        <v>111</v>
      </c>
      <c r="B309" s="63" t="s">
        <v>33</v>
      </c>
      <c r="C309" s="64" t="s">
        <v>34</v>
      </c>
      <c r="D309" s="65">
        <v>0.0</v>
      </c>
      <c r="E309" s="63">
        <v>0.0</v>
      </c>
      <c r="F309" s="66">
        <v>0.0</v>
      </c>
      <c r="G309" s="67">
        <v>0.0</v>
      </c>
      <c r="H309" s="68"/>
      <c r="I309" s="64"/>
      <c r="J309" s="62"/>
      <c r="K309" s="69"/>
      <c r="L309" s="70"/>
      <c r="M309" s="70"/>
      <c r="N309" s="68"/>
      <c r="O309" s="71"/>
    </row>
    <row r="310" ht="19.5" customHeight="1">
      <c r="A310" s="62" t="s">
        <v>111</v>
      </c>
      <c r="B310" s="63" t="s">
        <v>64</v>
      </c>
      <c r="C310" s="64" t="s">
        <v>65</v>
      </c>
      <c r="D310" s="65">
        <v>764410.91</v>
      </c>
      <c r="E310" s="63">
        <v>0.0</v>
      </c>
      <c r="F310" s="66">
        <v>764411.0</v>
      </c>
      <c r="G310" s="67">
        <v>764411.0</v>
      </c>
      <c r="H310" s="68">
        <v>8.00088702E8</v>
      </c>
      <c r="I310" s="64" t="str">
        <f t="shared" ref="I310:I315" si="142">+VLOOKUP(H310,'[2]IPS CTA BANCARIA (2)'!$B$1:$I$186,2,0)</f>
        <v>#REF!</v>
      </c>
      <c r="J310" s="62">
        <v>764411.0</v>
      </c>
      <c r="K310" s="69" t="str">
        <f t="shared" ref="K310:K315" si="143">+VLOOKUP(H310,'[2]IPS CTA BANCARIA (2)'!$B$1:$I$186,4,0)</f>
        <v>#REF!</v>
      </c>
      <c r="L310" s="70" t="str">
        <f t="shared" ref="L310:L315" si="144">+VLOOKUP(H310,'[2]IPS CTA BANCARIA (2)'!$B$1:$I$186,5,0)</f>
        <v>#REF!</v>
      </c>
      <c r="M310" s="70" t="s">
        <v>786</v>
      </c>
      <c r="N310" s="68" t="s">
        <v>787</v>
      </c>
      <c r="O310" s="71">
        <v>42268.0</v>
      </c>
    </row>
    <row r="311" ht="19.5" customHeight="1">
      <c r="A311" s="62" t="s">
        <v>111</v>
      </c>
      <c r="B311" s="63" t="s">
        <v>17</v>
      </c>
      <c r="C311" s="64" t="s">
        <v>18</v>
      </c>
      <c r="D311" s="65">
        <v>481203.13</v>
      </c>
      <c r="E311" s="63">
        <v>0.0</v>
      </c>
      <c r="F311" s="66">
        <v>481203.0</v>
      </c>
      <c r="G311" s="67">
        <v>481203.0</v>
      </c>
      <c r="H311" s="68">
        <v>8.00250119E8</v>
      </c>
      <c r="I311" s="64" t="str">
        <f t="shared" si="142"/>
        <v>#REF!</v>
      </c>
      <c r="J311" s="62">
        <v>481203.0</v>
      </c>
      <c r="K311" s="69" t="str">
        <f t="shared" si="143"/>
        <v>#REF!</v>
      </c>
      <c r="L311" s="70" t="str">
        <f t="shared" si="144"/>
        <v>#REF!</v>
      </c>
      <c r="M311" s="70" t="s">
        <v>788</v>
      </c>
      <c r="N311" s="68" t="s">
        <v>789</v>
      </c>
      <c r="O311" s="71">
        <v>42276.0</v>
      </c>
    </row>
    <row r="312" ht="19.5" customHeight="1">
      <c r="A312" s="62" t="s">
        <v>111</v>
      </c>
      <c r="B312" s="63" t="s">
        <v>19</v>
      </c>
      <c r="C312" s="64" t="s">
        <v>20</v>
      </c>
      <c r="D312" s="65">
        <v>80097.1</v>
      </c>
      <c r="E312" s="63">
        <v>0.0</v>
      </c>
      <c r="F312" s="66">
        <v>80097.0</v>
      </c>
      <c r="G312" s="67">
        <v>80097.0</v>
      </c>
      <c r="H312" s="68">
        <v>8.05000427E8</v>
      </c>
      <c r="I312" s="64" t="str">
        <f t="shared" si="142"/>
        <v>#REF!</v>
      </c>
      <c r="J312" s="62">
        <v>80097.0</v>
      </c>
      <c r="K312" s="69" t="str">
        <f t="shared" si="143"/>
        <v>#REF!</v>
      </c>
      <c r="L312" s="70" t="str">
        <f t="shared" si="144"/>
        <v>#REF!</v>
      </c>
      <c r="M312" s="70" t="s">
        <v>790</v>
      </c>
      <c r="N312" s="68" t="s">
        <v>791</v>
      </c>
      <c r="O312" s="71">
        <v>42268.0</v>
      </c>
    </row>
    <row r="313" ht="19.5" customHeight="1">
      <c r="A313" s="62" t="s">
        <v>111</v>
      </c>
      <c r="B313" s="63" t="s">
        <v>21</v>
      </c>
      <c r="C313" s="64" t="s">
        <v>22</v>
      </c>
      <c r="D313" s="65">
        <v>68309.75</v>
      </c>
      <c r="E313" s="63">
        <v>0.0</v>
      </c>
      <c r="F313" s="66">
        <v>68310.0</v>
      </c>
      <c r="G313" s="67">
        <v>68310.0</v>
      </c>
      <c r="H313" s="68">
        <v>9.00156264E8</v>
      </c>
      <c r="I313" s="64" t="str">
        <f t="shared" si="142"/>
        <v>#REF!</v>
      </c>
      <c r="J313" s="62">
        <v>68310.0</v>
      </c>
      <c r="K313" s="69" t="str">
        <f t="shared" si="143"/>
        <v>#REF!</v>
      </c>
      <c r="L313" s="70" t="str">
        <f t="shared" si="144"/>
        <v>#REF!</v>
      </c>
      <c r="M313" s="70" t="s">
        <v>792</v>
      </c>
      <c r="N313" s="68" t="s">
        <v>793</v>
      </c>
      <c r="O313" s="71">
        <v>42270.0</v>
      </c>
    </row>
    <row r="314" ht="19.5" customHeight="1">
      <c r="A314" s="62" t="s">
        <v>113</v>
      </c>
      <c r="B314" s="63" t="s">
        <v>13</v>
      </c>
      <c r="C314" s="64" t="s">
        <v>340</v>
      </c>
      <c r="D314" s="65">
        <v>6.033878231E7</v>
      </c>
      <c r="E314" s="63">
        <v>0.0</v>
      </c>
      <c r="F314" s="66">
        <v>6.0338782E7</v>
      </c>
      <c r="G314" s="67">
        <v>6.0338782E7</v>
      </c>
      <c r="H314" s="68">
        <v>8.11016192E8</v>
      </c>
      <c r="I314" s="64" t="str">
        <f t="shared" si="142"/>
        <v>#REF!</v>
      </c>
      <c r="J314" s="62">
        <v>6.0338782E7</v>
      </c>
      <c r="K314" s="69" t="str">
        <f t="shared" si="143"/>
        <v>#REF!</v>
      </c>
      <c r="L314" s="70" t="str">
        <f t="shared" si="144"/>
        <v>#REF!</v>
      </c>
      <c r="M314" s="70" t="s">
        <v>794</v>
      </c>
      <c r="N314" s="68" t="s">
        <v>795</v>
      </c>
      <c r="O314" s="71">
        <v>42262.0</v>
      </c>
    </row>
    <row r="315" ht="19.5" customHeight="1">
      <c r="A315" s="62" t="s">
        <v>113</v>
      </c>
      <c r="B315" s="63" t="s">
        <v>17</v>
      </c>
      <c r="C315" s="64" t="s">
        <v>18</v>
      </c>
      <c r="D315" s="65">
        <v>407988.14</v>
      </c>
      <c r="E315" s="63">
        <v>0.0</v>
      </c>
      <c r="F315" s="66">
        <v>407988.0</v>
      </c>
      <c r="G315" s="67">
        <v>407988.0</v>
      </c>
      <c r="H315" s="68">
        <v>8.00250119E8</v>
      </c>
      <c r="I315" s="64" t="str">
        <f t="shared" si="142"/>
        <v>#REF!</v>
      </c>
      <c r="J315" s="62">
        <v>407988.0</v>
      </c>
      <c r="K315" s="69" t="str">
        <f t="shared" si="143"/>
        <v>#REF!</v>
      </c>
      <c r="L315" s="70" t="str">
        <f t="shared" si="144"/>
        <v>#REF!</v>
      </c>
      <c r="M315" s="70" t="s">
        <v>796</v>
      </c>
      <c r="N315" s="68" t="s">
        <v>797</v>
      </c>
      <c r="O315" s="71">
        <v>42276.0</v>
      </c>
    </row>
    <row r="316" ht="19.5" customHeight="1">
      <c r="A316" s="62" t="s">
        <v>113</v>
      </c>
      <c r="B316" s="63" t="s">
        <v>19</v>
      </c>
      <c r="C316" s="64" t="s">
        <v>20</v>
      </c>
      <c r="D316" s="65">
        <v>0.0</v>
      </c>
      <c r="E316" s="63">
        <v>0.0</v>
      </c>
      <c r="F316" s="66">
        <v>0.0</v>
      </c>
      <c r="G316" s="67">
        <v>0.0</v>
      </c>
      <c r="H316" s="68"/>
      <c r="I316" s="64"/>
      <c r="J316" s="62"/>
      <c r="K316" s="69"/>
      <c r="L316" s="70"/>
      <c r="M316" s="70"/>
      <c r="N316" s="68"/>
      <c r="O316" s="71"/>
    </row>
    <row r="317" ht="19.5" customHeight="1">
      <c r="A317" s="62" t="s">
        <v>113</v>
      </c>
      <c r="B317" s="63" t="s">
        <v>21</v>
      </c>
      <c r="C317" s="64" t="s">
        <v>22</v>
      </c>
      <c r="D317" s="65">
        <v>117758.55</v>
      </c>
      <c r="E317" s="63">
        <v>0.0</v>
      </c>
      <c r="F317" s="66">
        <v>117759.0</v>
      </c>
      <c r="G317" s="67">
        <v>117759.0</v>
      </c>
      <c r="H317" s="68">
        <v>9.00156264E8</v>
      </c>
      <c r="I317" s="64" t="str">
        <f t="shared" ref="I317:I318" si="145">+VLOOKUP(H317,'[2]IPS CTA BANCARIA (2)'!$B$1:$I$186,2,0)</f>
        <v>#REF!</v>
      </c>
      <c r="J317" s="62">
        <v>117759.0</v>
      </c>
      <c r="K317" s="69" t="str">
        <f t="shared" ref="K317:K318" si="146">+VLOOKUP(H317,'[2]IPS CTA BANCARIA (2)'!$B$1:$I$186,4,0)</f>
        <v>#REF!</v>
      </c>
      <c r="L317" s="70" t="str">
        <f t="shared" ref="L317:L318" si="147">+VLOOKUP(H317,'[2]IPS CTA BANCARIA (2)'!$B$1:$I$186,5,0)</f>
        <v>#REF!</v>
      </c>
      <c r="M317" s="70" t="s">
        <v>798</v>
      </c>
      <c r="N317" s="68" t="s">
        <v>799</v>
      </c>
      <c r="O317" s="71">
        <v>42270.0</v>
      </c>
    </row>
    <row r="318" ht="19.5" customHeight="1">
      <c r="A318" s="62" t="s">
        <v>115</v>
      </c>
      <c r="B318" s="63" t="s">
        <v>13</v>
      </c>
      <c r="C318" s="64" t="s">
        <v>340</v>
      </c>
      <c r="D318" s="65">
        <v>1.227787926E7</v>
      </c>
      <c r="E318" s="63">
        <v>0.0</v>
      </c>
      <c r="F318" s="66">
        <v>1.2277879E7</v>
      </c>
      <c r="G318" s="67">
        <v>1.2277879E7</v>
      </c>
      <c r="H318" s="68">
        <v>8.11016192E8</v>
      </c>
      <c r="I318" s="64" t="str">
        <f t="shared" si="145"/>
        <v>#REF!</v>
      </c>
      <c r="J318" s="62">
        <v>1.2277879E7</v>
      </c>
      <c r="K318" s="69" t="str">
        <f t="shared" si="146"/>
        <v>#REF!</v>
      </c>
      <c r="L318" s="70" t="str">
        <f t="shared" si="147"/>
        <v>#REF!</v>
      </c>
      <c r="M318" s="70" t="s">
        <v>800</v>
      </c>
      <c r="N318" s="68" t="s">
        <v>801</v>
      </c>
      <c r="O318" s="71">
        <v>42262.0</v>
      </c>
    </row>
    <row r="319" ht="19.5" customHeight="1">
      <c r="A319" s="62" t="s">
        <v>115</v>
      </c>
      <c r="B319" s="63" t="s">
        <v>15</v>
      </c>
      <c r="C319" s="64" t="s">
        <v>16</v>
      </c>
      <c r="D319" s="65">
        <v>2.485360972E7</v>
      </c>
      <c r="E319" s="63">
        <v>0.0</v>
      </c>
      <c r="F319" s="66">
        <v>2.485361E7</v>
      </c>
      <c r="G319" s="67">
        <v>2.485361E7</v>
      </c>
      <c r="H319" s="68"/>
      <c r="I319" s="64"/>
      <c r="J319" s="62"/>
      <c r="K319" s="69"/>
      <c r="L319" s="70"/>
      <c r="M319" s="70"/>
      <c r="N319" s="68"/>
      <c r="O319" s="71"/>
    </row>
    <row r="320" ht="19.5" customHeight="1">
      <c r="A320" s="62" t="s">
        <v>115</v>
      </c>
      <c r="B320" s="63" t="s">
        <v>56</v>
      </c>
      <c r="C320" s="64" t="s">
        <v>57</v>
      </c>
      <c r="D320" s="65">
        <v>6029707.94</v>
      </c>
      <c r="E320" s="63">
        <v>0.0</v>
      </c>
      <c r="F320" s="66">
        <v>6029708.0</v>
      </c>
      <c r="G320" s="67">
        <v>6029708.0</v>
      </c>
      <c r="H320" s="68">
        <v>8.90900518E8</v>
      </c>
      <c r="I320" s="64" t="str">
        <f t="shared" ref="I320:I323" si="148">+VLOOKUP(H320,'[2]IPS CTA BANCARIA (2)'!$B$1:$I$186,2,0)</f>
        <v>#REF!</v>
      </c>
      <c r="J320" s="62">
        <v>6029708.0</v>
      </c>
      <c r="K320" s="69" t="str">
        <f t="shared" ref="K320:K323" si="149">+VLOOKUP(H320,'[2]IPS CTA BANCARIA (2)'!$B$1:$I$186,4,0)</f>
        <v>#REF!</v>
      </c>
      <c r="L320" s="70" t="str">
        <f t="shared" ref="L320:L323" si="150">+VLOOKUP(H320,'[2]IPS CTA BANCARIA (2)'!$B$1:$I$186,5,0)</f>
        <v>#REF!</v>
      </c>
      <c r="M320" s="70" t="s">
        <v>802</v>
      </c>
      <c r="N320" s="68" t="s">
        <v>803</v>
      </c>
      <c r="O320" s="71">
        <v>42268.0</v>
      </c>
    </row>
    <row r="321" ht="19.5" customHeight="1">
      <c r="A321" s="62" t="s">
        <v>115</v>
      </c>
      <c r="B321" s="63" t="s">
        <v>33</v>
      </c>
      <c r="C321" s="64" t="s">
        <v>34</v>
      </c>
      <c r="D321" s="65">
        <v>3462.61</v>
      </c>
      <c r="E321" s="63">
        <v>0.0</v>
      </c>
      <c r="F321" s="66">
        <v>3463.0</v>
      </c>
      <c r="G321" s="67">
        <v>3463.0</v>
      </c>
      <c r="H321" s="68">
        <v>8.00130907E8</v>
      </c>
      <c r="I321" s="64" t="str">
        <f t="shared" si="148"/>
        <v>#REF!</v>
      </c>
      <c r="J321" s="62">
        <v>3463.0</v>
      </c>
      <c r="K321" s="69" t="str">
        <f t="shared" si="149"/>
        <v>#REF!</v>
      </c>
      <c r="L321" s="70" t="str">
        <f t="shared" si="150"/>
        <v>#REF!</v>
      </c>
      <c r="M321" s="70" t="s">
        <v>804</v>
      </c>
      <c r="N321" s="68" t="s">
        <v>805</v>
      </c>
      <c r="O321" s="71">
        <v>42268.0</v>
      </c>
    </row>
    <row r="322" ht="19.5" customHeight="1">
      <c r="A322" s="62" t="s">
        <v>115</v>
      </c>
      <c r="B322" s="63" t="s">
        <v>17</v>
      </c>
      <c r="C322" s="64" t="s">
        <v>18</v>
      </c>
      <c r="D322" s="65">
        <v>2977693.7</v>
      </c>
      <c r="E322" s="63">
        <v>0.0</v>
      </c>
      <c r="F322" s="66">
        <v>2977694.0</v>
      </c>
      <c r="G322" s="67">
        <v>2977694.0</v>
      </c>
      <c r="H322" s="68">
        <v>8.00250119E8</v>
      </c>
      <c r="I322" s="64" t="str">
        <f t="shared" si="148"/>
        <v>#REF!</v>
      </c>
      <c r="J322" s="62">
        <v>2977694.0</v>
      </c>
      <c r="K322" s="69" t="str">
        <f t="shared" si="149"/>
        <v>#REF!</v>
      </c>
      <c r="L322" s="70" t="str">
        <f t="shared" si="150"/>
        <v>#REF!</v>
      </c>
      <c r="M322" s="70" t="s">
        <v>806</v>
      </c>
      <c r="N322" s="68" t="s">
        <v>807</v>
      </c>
      <c r="O322" s="71">
        <v>42276.0</v>
      </c>
    </row>
    <row r="323" ht="19.5" customHeight="1">
      <c r="A323" s="62" t="s">
        <v>115</v>
      </c>
      <c r="B323" s="63" t="s">
        <v>19</v>
      </c>
      <c r="C323" s="64" t="s">
        <v>20</v>
      </c>
      <c r="D323" s="65">
        <v>317588.68</v>
      </c>
      <c r="E323" s="63">
        <v>0.0</v>
      </c>
      <c r="F323" s="66">
        <v>317589.0</v>
      </c>
      <c r="G323" s="67">
        <v>317589.0</v>
      </c>
      <c r="H323" s="68">
        <v>8.05000427E8</v>
      </c>
      <c r="I323" s="64" t="str">
        <f t="shared" si="148"/>
        <v>#REF!</v>
      </c>
      <c r="J323" s="62">
        <v>317589.0</v>
      </c>
      <c r="K323" s="69" t="str">
        <f t="shared" si="149"/>
        <v>#REF!</v>
      </c>
      <c r="L323" s="70" t="str">
        <f t="shared" si="150"/>
        <v>#REF!</v>
      </c>
      <c r="M323" s="70" t="s">
        <v>808</v>
      </c>
      <c r="N323" s="68" t="s">
        <v>809</v>
      </c>
      <c r="O323" s="71">
        <v>42268.0</v>
      </c>
    </row>
    <row r="324" ht="19.5" customHeight="1">
      <c r="A324" s="62" t="s">
        <v>115</v>
      </c>
      <c r="B324" s="63" t="s">
        <v>47</v>
      </c>
      <c r="C324" s="64" t="s">
        <v>48</v>
      </c>
      <c r="D324" s="65">
        <v>0.0</v>
      </c>
      <c r="E324" s="63">
        <v>0.0</v>
      </c>
      <c r="F324" s="66">
        <v>0.0</v>
      </c>
      <c r="G324" s="67">
        <v>0.0</v>
      </c>
      <c r="H324" s="68"/>
      <c r="I324" s="64"/>
      <c r="J324" s="62"/>
      <c r="K324" s="69"/>
      <c r="L324" s="70"/>
      <c r="M324" s="70"/>
      <c r="N324" s="68"/>
      <c r="O324" s="71"/>
    </row>
    <row r="325" ht="19.5" customHeight="1">
      <c r="A325" s="62" t="s">
        <v>115</v>
      </c>
      <c r="B325" s="63" t="s">
        <v>21</v>
      </c>
      <c r="C325" s="64" t="s">
        <v>22</v>
      </c>
      <c r="D325" s="65">
        <v>205028.8</v>
      </c>
      <c r="E325" s="63">
        <v>0.0</v>
      </c>
      <c r="F325" s="66">
        <v>205029.0</v>
      </c>
      <c r="G325" s="67">
        <v>205029.0</v>
      </c>
      <c r="H325" s="68">
        <v>9.00156264E8</v>
      </c>
      <c r="I325" s="64" t="str">
        <f t="shared" ref="I325:I331" si="151">+VLOOKUP(H325,'[2]IPS CTA BANCARIA (2)'!$B$1:$I$186,2,0)</f>
        <v>#REF!</v>
      </c>
      <c r="J325" s="62">
        <v>205029.0</v>
      </c>
      <c r="K325" s="69" t="str">
        <f t="shared" ref="K325:K331" si="152">+VLOOKUP(H325,'[2]IPS CTA BANCARIA (2)'!$B$1:$I$186,4,0)</f>
        <v>#REF!</v>
      </c>
      <c r="L325" s="70" t="str">
        <f t="shared" ref="L325:L331" si="153">+VLOOKUP(H325,'[2]IPS CTA BANCARIA (2)'!$B$1:$I$186,5,0)</f>
        <v>#REF!</v>
      </c>
      <c r="M325" s="70" t="s">
        <v>810</v>
      </c>
      <c r="N325" s="68" t="s">
        <v>811</v>
      </c>
      <c r="O325" s="71">
        <v>42270.0</v>
      </c>
    </row>
    <row r="326" ht="19.5" customHeight="1">
      <c r="A326" s="62" t="s">
        <v>115</v>
      </c>
      <c r="B326" s="63" t="s">
        <v>23</v>
      </c>
      <c r="C326" s="64" t="s">
        <v>24</v>
      </c>
      <c r="D326" s="65">
        <v>1.7943303929E8</v>
      </c>
      <c r="E326" s="63">
        <v>0.0</v>
      </c>
      <c r="F326" s="66">
        <v>1.79433039E8</v>
      </c>
      <c r="G326" s="67">
        <v>1.79433039E8</v>
      </c>
      <c r="H326" s="68">
        <v>8.00138311E8</v>
      </c>
      <c r="I326" s="64" t="str">
        <f t="shared" si="151"/>
        <v>#REF!</v>
      </c>
      <c r="J326" s="62">
        <v>1.3737791E8</v>
      </c>
      <c r="K326" s="69" t="str">
        <f t="shared" si="152"/>
        <v>#REF!</v>
      </c>
      <c r="L326" s="70" t="str">
        <f t="shared" si="153"/>
        <v>#REF!</v>
      </c>
      <c r="M326" s="70" t="s">
        <v>812</v>
      </c>
      <c r="N326" s="68" t="s">
        <v>813</v>
      </c>
      <c r="O326" s="71">
        <v>42265.0</v>
      </c>
    </row>
    <row r="327" ht="19.5" customHeight="1">
      <c r="A327" s="62" t="s">
        <v>115</v>
      </c>
      <c r="B327" s="63" t="s">
        <v>23</v>
      </c>
      <c r="C327" s="64" t="s">
        <v>24</v>
      </c>
      <c r="D327" s="65"/>
      <c r="E327" s="63"/>
      <c r="F327" s="66"/>
      <c r="G327" s="67"/>
      <c r="H327" s="68">
        <v>8.90980757E8</v>
      </c>
      <c r="I327" s="64" t="str">
        <f t="shared" si="151"/>
        <v>#REF!</v>
      </c>
      <c r="J327" s="62">
        <v>4.2055129E7</v>
      </c>
      <c r="K327" s="69" t="str">
        <f t="shared" si="152"/>
        <v>#REF!</v>
      </c>
      <c r="L327" s="70" t="str">
        <f t="shared" si="153"/>
        <v>#REF!</v>
      </c>
      <c r="M327" s="70" t="s">
        <v>814</v>
      </c>
      <c r="N327" s="68" t="s">
        <v>815</v>
      </c>
      <c r="O327" s="71">
        <v>42265.0</v>
      </c>
    </row>
    <row r="328" ht="19.5" customHeight="1">
      <c r="A328" s="62" t="s">
        <v>117</v>
      </c>
      <c r="B328" s="63" t="s">
        <v>13</v>
      </c>
      <c r="C328" s="64" t="s">
        <v>340</v>
      </c>
      <c r="D328" s="65">
        <v>2625835.36</v>
      </c>
      <c r="E328" s="63">
        <v>0.0</v>
      </c>
      <c r="F328" s="66">
        <v>2625835.0</v>
      </c>
      <c r="G328" s="67">
        <v>2625835.0</v>
      </c>
      <c r="H328" s="68">
        <v>8.11016192E8</v>
      </c>
      <c r="I328" s="64" t="str">
        <f t="shared" si="151"/>
        <v>#REF!</v>
      </c>
      <c r="J328" s="62">
        <v>2625835.0</v>
      </c>
      <c r="K328" s="69" t="str">
        <f t="shared" si="152"/>
        <v>#REF!</v>
      </c>
      <c r="L328" s="70" t="str">
        <f t="shared" si="153"/>
        <v>#REF!</v>
      </c>
      <c r="M328" s="70" t="s">
        <v>816</v>
      </c>
      <c r="N328" s="68" t="s">
        <v>817</v>
      </c>
      <c r="O328" s="71">
        <v>42262.0</v>
      </c>
    </row>
    <row r="329" ht="19.5" customHeight="1">
      <c r="A329" s="62" t="s">
        <v>117</v>
      </c>
      <c r="B329" s="63" t="s">
        <v>17</v>
      </c>
      <c r="C329" s="64" t="s">
        <v>18</v>
      </c>
      <c r="D329" s="65">
        <v>52134.22</v>
      </c>
      <c r="E329" s="63">
        <v>0.0</v>
      </c>
      <c r="F329" s="66">
        <v>52134.0</v>
      </c>
      <c r="G329" s="67">
        <v>52134.0</v>
      </c>
      <c r="H329" s="68">
        <v>8.00250119E8</v>
      </c>
      <c r="I329" s="64" t="str">
        <f t="shared" si="151"/>
        <v>#REF!</v>
      </c>
      <c r="J329" s="62">
        <v>52134.0</v>
      </c>
      <c r="K329" s="69" t="str">
        <f t="shared" si="152"/>
        <v>#REF!</v>
      </c>
      <c r="L329" s="70" t="str">
        <f t="shared" si="153"/>
        <v>#REF!</v>
      </c>
      <c r="M329" s="70" t="s">
        <v>818</v>
      </c>
      <c r="N329" s="68" t="s">
        <v>819</v>
      </c>
      <c r="O329" s="71">
        <v>42276.0</v>
      </c>
    </row>
    <row r="330" ht="19.5" customHeight="1">
      <c r="A330" s="62" t="s">
        <v>117</v>
      </c>
      <c r="B330" s="63" t="s">
        <v>19</v>
      </c>
      <c r="C330" s="64" t="s">
        <v>20</v>
      </c>
      <c r="D330" s="65">
        <v>20854.73</v>
      </c>
      <c r="E330" s="63">
        <v>0.0</v>
      </c>
      <c r="F330" s="66">
        <v>20855.0</v>
      </c>
      <c r="G330" s="67">
        <v>20855.0</v>
      </c>
      <c r="H330" s="68">
        <v>8.05000427E8</v>
      </c>
      <c r="I330" s="64" t="str">
        <f t="shared" si="151"/>
        <v>#REF!</v>
      </c>
      <c r="J330" s="62">
        <v>20855.0</v>
      </c>
      <c r="K330" s="69" t="str">
        <f t="shared" si="152"/>
        <v>#REF!</v>
      </c>
      <c r="L330" s="70" t="str">
        <f t="shared" si="153"/>
        <v>#REF!</v>
      </c>
      <c r="M330" s="70" t="s">
        <v>820</v>
      </c>
      <c r="N330" s="68" t="s">
        <v>821</v>
      </c>
      <c r="O330" s="71">
        <v>42268.0</v>
      </c>
    </row>
    <row r="331" ht="19.5" customHeight="1">
      <c r="A331" s="62" t="s">
        <v>117</v>
      </c>
      <c r="B331" s="63" t="s">
        <v>21</v>
      </c>
      <c r="C331" s="64" t="s">
        <v>22</v>
      </c>
      <c r="D331" s="65">
        <v>9351.69</v>
      </c>
      <c r="E331" s="63">
        <v>0.0</v>
      </c>
      <c r="F331" s="66">
        <v>9352.0</v>
      </c>
      <c r="G331" s="67">
        <v>9352.0</v>
      </c>
      <c r="H331" s="68">
        <v>9.00156264E8</v>
      </c>
      <c r="I331" s="64" t="str">
        <f t="shared" si="151"/>
        <v>#REF!</v>
      </c>
      <c r="J331" s="62">
        <v>9352.0</v>
      </c>
      <c r="K331" s="69" t="str">
        <f t="shared" si="152"/>
        <v>#REF!</v>
      </c>
      <c r="L331" s="70" t="str">
        <f t="shared" si="153"/>
        <v>#REF!</v>
      </c>
      <c r="M331" s="70" t="s">
        <v>822</v>
      </c>
      <c r="N331" s="68" t="s">
        <v>823</v>
      </c>
      <c r="O331" s="71">
        <v>42270.0</v>
      </c>
    </row>
    <row r="332" ht="19.5" customHeight="1">
      <c r="A332" s="62" t="s">
        <v>302</v>
      </c>
      <c r="B332" s="63" t="s">
        <v>13</v>
      </c>
      <c r="C332" s="64" t="s">
        <v>340</v>
      </c>
      <c r="D332" s="65">
        <v>1652999.24</v>
      </c>
      <c r="E332" s="63">
        <v>1652999.24</v>
      </c>
      <c r="F332" s="66">
        <v>0.0</v>
      </c>
      <c r="G332" s="67">
        <v>0.0</v>
      </c>
      <c r="H332" s="68"/>
      <c r="I332" s="64"/>
      <c r="J332" s="62"/>
      <c r="K332" s="69"/>
      <c r="L332" s="70"/>
      <c r="M332" s="70"/>
      <c r="N332" s="68"/>
      <c r="O332" s="71"/>
    </row>
    <row r="333" ht="19.5" customHeight="1">
      <c r="A333" s="62" t="s">
        <v>302</v>
      </c>
      <c r="B333" s="63" t="s">
        <v>15</v>
      </c>
      <c r="C333" s="64" t="s">
        <v>16</v>
      </c>
      <c r="D333" s="65">
        <v>11072.48</v>
      </c>
      <c r="E333" s="63">
        <v>11072.48</v>
      </c>
      <c r="F333" s="66">
        <v>0.0</v>
      </c>
      <c r="G333" s="67">
        <v>0.0</v>
      </c>
      <c r="H333" s="68"/>
      <c r="I333" s="64"/>
      <c r="J333" s="62"/>
      <c r="K333" s="69"/>
      <c r="L333" s="70"/>
      <c r="M333" s="70"/>
      <c r="N333" s="68"/>
      <c r="O333" s="71"/>
    </row>
    <row r="334" ht="19.5" customHeight="1">
      <c r="A334" s="62" t="s">
        <v>302</v>
      </c>
      <c r="B334" s="63" t="s">
        <v>31</v>
      </c>
      <c r="C334" s="64" t="s">
        <v>32</v>
      </c>
      <c r="D334" s="65">
        <v>2202.51</v>
      </c>
      <c r="E334" s="63">
        <v>2202.51</v>
      </c>
      <c r="F334" s="66">
        <v>0.0</v>
      </c>
      <c r="G334" s="67">
        <v>0.0</v>
      </c>
      <c r="H334" s="68"/>
      <c r="I334" s="64"/>
      <c r="J334" s="62"/>
      <c r="K334" s="69"/>
      <c r="L334" s="70"/>
      <c r="M334" s="70"/>
      <c r="N334" s="68"/>
      <c r="O334" s="71"/>
    </row>
    <row r="335" ht="19.5" customHeight="1">
      <c r="A335" s="62" t="s">
        <v>302</v>
      </c>
      <c r="B335" s="63" t="s">
        <v>33</v>
      </c>
      <c r="C335" s="64" t="s">
        <v>34</v>
      </c>
      <c r="D335" s="65">
        <v>8450.51</v>
      </c>
      <c r="E335" s="63">
        <v>8450.51</v>
      </c>
      <c r="F335" s="66">
        <v>0.0</v>
      </c>
      <c r="G335" s="67">
        <v>0.0</v>
      </c>
      <c r="H335" s="68"/>
      <c r="I335" s="64"/>
      <c r="J335" s="62"/>
      <c r="K335" s="69"/>
      <c r="L335" s="70"/>
      <c r="M335" s="70"/>
      <c r="N335" s="68"/>
      <c r="O335" s="71"/>
    </row>
    <row r="336" ht="19.5" customHeight="1">
      <c r="A336" s="62" t="s">
        <v>302</v>
      </c>
      <c r="B336" s="63" t="s">
        <v>148</v>
      </c>
      <c r="C336" s="64" t="s">
        <v>149</v>
      </c>
      <c r="D336" s="65">
        <v>91.16</v>
      </c>
      <c r="E336" s="63">
        <v>91.16</v>
      </c>
      <c r="F336" s="66">
        <v>0.0</v>
      </c>
      <c r="G336" s="67">
        <v>0.0</v>
      </c>
      <c r="H336" s="68"/>
      <c r="I336" s="64"/>
      <c r="J336" s="62"/>
      <c r="K336" s="69"/>
      <c r="L336" s="70"/>
      <c r="M336" s="70"/>
      <c r="N336" s="68"/>
      <c r="O336" s="71"/>
    </row>
    <row r="337" ht="19.5" customHeight="1">
      <c r="A337" s="62" t="s">
        <v>302</v>
      </c>
      <c r="B337" s="63" t="s">
        <v>64</v>
      </c>
      <c r="C337" s="64" t="s">
        <v>65</v>
      </c>
      <c r="D337" s="65">
        <v>28147.59</v>
      </c>
      <c r="E337" s="63">
        <v>28147.59</v>
      </c>
      <c r="F337" s="66">
        <v>0.0</v>
      </c>
      <c r="G337" s="67">
        <v>0.0</v>
      </c>
      <c r="H337" s="68"/>
      <c r="I337" s="64"/>
      <c r="J337" s="62"/>
      <c r="K337" s="69"/>
      <c r="L337" s="70"/>
      <c r="M337" s="70"/>
      <c r="N337" s="68"/>
      <c r="O337" s="71"/>
    </row>
    <row r="338" ht="19.5" customHeight="1">
      <c r="A338" s="62" t="s">
        <v>302</v>
      </c>
      <c r="B338" s="63" t="s">
        <v>17</v>
      </c>
      <c r="C338" s="64" t="s">
        <v>327</v>
      </c>
      <c r="D338" s="65">
        <v>7575.5</v>
      </c>
      <c r="E338" s="63">
        <v>7575.5</v>
      </c>
      <c r="F338" s="66">
        <v>0.0</v>
      </c>
      <c r="G338" s="67">
        <v>0.0</v>
      </c>
      <c r="H338" s="68"/>
      <c r="I338" s="64"/>
      <c r="J338" s="62"/>
      <c r="K338" s="69"/>
      <c r="L338" s="70"/>
      <c r="M338" s="70"/>
      <c r="N338" s="68"/>
      <c r="O338" s="71"/>
    </row>
    <row r="339" ht="19.5" customHeight="1">
      <c r="A339" s="62" t="s">
        <v>302</v>
      </c>
      <c r="B339" s="63" t="s">
        <v>19</v>
      </c>
      <c r="C339" s="64" t="s">
        <v>20</v>
      </c>
      <c r="D339" s="65">
        <v>0.0</v>
      </c>
      <c r="E339" s="63">
        <v>0.0</v>
      </c>
      <c r="F339" s="66">
        <v>0.0</v>
      </c>
      <c r="G339" s="67">
        <v>0.0</v>
      </c>
      <c r="H339" s="68"/>
      <c r="I339" s="64"/>
      <c r="J339" s="62"/>
      <c r="K339" s="69"/>
      <c r="L339" s="70"/>
      <c r="M339" s="70"/>
      <c r="N339" s="68"/>
      <c r="O339" s="71"/>
    </row>
    <row r="340" ht="19.5" customHeight="1">
      <c r="A340" s="62" t="s">
        <v>302</v>
      </c>
      <c r="B340" s="63" t="s">
        <v>196</v>
      </c>
      <c r="C340" s="64" t="s">
        <v>328</v>
      </c>
      <c r="D340" s="65">
        <v>184.86</v>
      </c>
      <c r="E340" s="63">
        <v>184.86</v>
      </c>
      <c r="F340" s="66">
        <v>0.0</v>
      </c>
      <c r="G340" s="67">
        <v>0.0</v>
      </c>
      <c r="H340" s="68"/>
      <c r="I340" s="64"/>
      <c r="J340" s="62"/>
      <c r="K340" s="69"/>
      <c r="L340" s="70"/>
      <c r="M340" s="70"/>
      <c r="N340" s="68"/>
      <c r="O340" s="71"/>
    </row>
    <row r="341" ht="19.5" customHeight="1">
      <c r="A341" s="62" t="s">
        <v>302</v>
      </c>
      <c r="B341" s="63" t="s">
        <v>184</v>
      </c>
      <c r="C341" s="64" t="s">
        <v>185</v>
      </c>
      <c r="D341" s="65">
        <v>0.0</v>
      </c>
      <c r="E341" s="63">
        <v>0.0</v>
      </c>
      <c r="F341" s="66">
        <v>0.0</v>
      </c>
      <c r="G341" s="67">
        <v>0.0</v>
      </c>
      <c r="H341" s="68"/>
      <c r="I341" s="64"/>
      <c r="J341" s="62"/>
      <c r="K341" s="69"/>
      <c r="L341" s="70"/>
      <c r="M341" s="70"/>
      <c r="N341" s="68"/>
      <c r="O341" s="71"/>
    </row>
    <row r="342" ht="19.5" customHeight="1">
      <c r="A342" s="62" t="s">
        <v>302</v>
      </c>
      <c r="B342" s="63" t="s">
        <v>21</v>
      </c>
      <c r="C342" s="64" t="s">
        <v>22</v>
      </c>
      <c r="D342" s="65">
        <v>5539.15</v>
      </c>
      <c r="E342" s="63">
        <v>5539.15</v>
      </c>
      <c r="F342" s="66">
        <v>0.0</v>
      </c>
      <c r="G342" s="67">
        <v>0.0</v>
      </c>
      <c r="H342" s="68"/>
      <c r="I342" s="64"/>
      <c r="J342" s="62"/>
      <c r="K342" s="69"/>
      <c r="L342" s="70"/>
      <c r="M342" s="70"/>
      <c r="N342" s="68"/>
      <c r="O342" s="71"/>
    </row>
    <row r="343" ht="19.5" customHeight="1">
      <c r="A343" s="62" t="s">
        <v>119</v>
      </c>
      <c r="B343" s="63" t="s">
        <v>13</v>
      </c>
      <c r="C343" s="64" t="s">
        <v>340</v>
      </c>
      <c r="D343" s="65">
        <v>4.144130311E7</v>
      </c>
      <c r="E343" s="63">
        <v>0.0</v>
      </c>
      <c r="F343" s="66">
        <v>4.1441303E7</v>
      </c>
      <c r="G343" s="67">
        <v>4.1441303E7</v>
      </c>
      <c r="H343" s="68">
        <v>8.11016192E8</v>
      </c>
      <c r="I343" s="64" t="str">
        <f>+VLOOKUP(H343,'[2]IPS CTA BANCARIA (2)'!$B$1:$I$186,2,0)</f>
        <v>#REF!</v>
      </c>
      <c r="J343" s="62">
        <v>4.1441303E7</v>
      </c>
      <c r="K343" s="69" t="str">
        <f>+VLOOKUP(H343,'[2]IPS CTA BANCARIA (2)'!$B$1:$I$186,4,0)</f>
        <v>#REF!</v>
      </c>
      <c r="L343" s="70" t="str">
        <f>+VLOOKUP(H343,'[2]IPS CTA BANCARIA (2)'!$B$1:$I$186,5,0)</f>
        <v>#REF!</v>
      </c>
      <c r="M343" s="70" t="s">
        <v>824</v>
      </c>
      <c r="N343" s="68" t="s">
        <v>825</v>
      </c>
      <c r="O343" s="71">
        <v>42262.0</v>
      </c>
    </row>
    <row r="344" ht="19.5" customHeight="1">
      <c r="A344" s="62" t="s">
        <v>119</v>
      </c>
      <c r="B344" s="63" t="s">
        <v>15</v>
      </c>
      <c r="C344" s="64" t="s">
        <v>16</v>
      </c>
      <c r="D344" s="65">
        <v>6017265.31</v>
      </c>
      <c r="E344" s="63">
        <v>0.0</v>
      </c>
      <c r="F344" s="66">
        <v>6017265.0</v>
      </c>
      <c r="G344" s="67">
        <v>6017265.0</v>
      </c>
      <c r="H344" s="68"/>
      <c r="I344" s="64"/>
      <c r="J344" s="62"/>
      <c r="K344" s="69"/>
      <c r="L344" s="70"/>
      <c r="M344" s="70"/>
      <c r="N344" s="68"/>
      <c r="O344" s="71"/>
    </row>
    <row r="345" ht="19.5" customHeight="1">
      <c r="A345" s="62" t="s">
        <v>119</v>
      </c>
      <c r="B345" s="63" t="s">
        <v>31</v>
      </c>
      <c r="C345" s="64" t="s">
        <v>32</v>
      </c>
      <c r="D345" s="65">
        <v>85944.72</v>
      </c>
      <c r="E345" s="63">
        <v>0.0</v>
      </c>
      <c r="F345" s="66">
        <v>85945.0</v>
      </c>
      <c r="G345" s="67">
        <v>85945.0</v>
      </c>
      <c r="H345" s="68">
        <v>8.00140949E8</v>
      </c>
      <c r="I345" s="64" t="str">
        <f t="shared" ref="I345:I346" si="154">+VLOOKUP(H345,'[2]IPS CTA BANCARIA (2)'!$B$1:$I$186,2,0)</f>
        <v>#REF!</v>
      </c>
      <c r="J345" s="62">
        <v>85945.0</v>
      </c>
      <c r="K345" s="69" t="str">
        <f t="shared" ref="K345:K346" si="155">+VLOOKUP(H345,'[2]IPS CTA BANCARIA (2)'!$B$1:$I$186,4,0)</f>
        <v>#REF!</v>
      </c>
      <c r="L345" s="70" t="str">
        <f t="shared" ref="L345:L346" si="156">+VLOOKUP(H345,'[2]IPS CTA BANCARIA (2)'!$B$1:$I$186,5,0)</f>
        <v>#REF!</v>
      </c>
      <c r="M345" s="70" t="s">
        <v>826</v>
      </c>
      <c r="N345" s="68" t="s">
        <v>827</v>
      </c>
      <c r="O345" s="71">
        <v>42275.0</v>
      </c>
    </row>
    <row r="346" ht="19.5" customHeight="1">
      <c r="A346" s="62" t="s">
        <v>119</v>
      </c>
      <c r="B346" s="63" t="s">
        <v>17</v>
      </c>
      <c r="C346" s="64" t="s">
        <v>18</v>
      </c>
      <c r="D346" s="65">
        <v>436825.46</v>
      </c>
      <c r="E346" s="63">
        <v>0.0</v>
      </c>
      <c r="F346" s="66">
        <v>436825.0</v>
      </c>
      <c r="G346" s="67">
        <v>436825.0</v>
      </c>
      <c r="H346" s="68">
        <v>8.00250119E8</v>
      </c>
      <c r="I346" s="64" t="str">
        <f t="shared" si="154"/>
        <v>#REF!</v>
      </c>
      <c r="J346" s="62">
        <v>436825.0</v>
      </c>
      <c r="K346" s="69" t="str">
        <f t="shared" si="155"/>
        <v>#REF!</v>
      </c>
      <c r="L346" s="70" t="str">
        <f t="shared" si="156"/>
        <v>#REF!</v>
      </c>
      <c r="M346" s="70" t="s">
        <v>828</v>
      </c>
      <c r="N346" s="68" t="s">
        <v>829</v>
      </c>
      <c r="O346" s="71">
        <v>42276.0</v>
      </c>
    </row>
    <row r="347" ht="19.5" customHeight="1">
      <c r="A347" s="62" t="s">
        <v>119</v>
      </c>
      <c r="B347" s="63" t="s">
        <v>19</v>
      </c>
      <c r="C347" s="64" t="s">
        <v>20</v>
      </c>
      <c r="D347" s="65">
        <v>0.0</v>
      </c>
      <c r="E347" s="63">
        <v>0.0</v>
      </c>
      <c r="F347" s="66">
        <v>0.0</v>
      </c>
      <c r="G347" s="67">
        <v>0.0</v>
      </c>
      <c r="H347" s="68"/>
      <c r="I347" s="64"/>
      <c r="J347" s="62"/>
      <c r="K347" s="69"/>
      <c r="L347" s="70"/>
      <c r="M347" s="70"/>
      <c r="N347" s="68"/>
      <c r="O347" s="71"/>
    </row>
    <row r="348" ht="19.5" customHeight="1">
      <c r="A348" s="62" t="s">
        <v>119</v>
      </c>
      <c r="B348" s="63" t="s">
        <v>21</v>
      </c>
      <c r="C348" s="64" t="s">
        <v>22</v>
      </c>
      <c r="D348" s="65">
        <v>14035.4</v>
      </c>
      <c r="E348" s="63">
        <v>0.0</v>
      </c>
      <c r="F348" s="66">
        <v>14035.0</v>
      </c>
      <c r="G348" s="67">
        <v>14035.0</v>
      </c>
      <c r="H348" s="68">
        <v>9.00156264E8</v>
      </c>
      <c r="I348" s="64" t="str">
        <f t="shared" ref="I348:I349" si="157">+VLOOKUP(H348,'[2]IPS CTA BANCARIA (2)'!$B$1:$I$186,2,0)</f>
        <v>#REF!</v>
      </c>
      <c r="J348" s="62">
        <v>14035.0</v>
      </c>
      <c r="K348" s="69" t="str">
        <f t="shared" ref="K348:K349" si="158">+VLOOKUP(H348,'[2]IPS CTA BANCARIA (2)'!$B$1:$I$186,4,0)</f>
        <v>#REF!</v>
      </c>
      <c r="L348" s="70" t="str">
        <f t="shared" ref="L348:L349" si="159">+VLOOKUP(H348,'[2]IPS CTA BANCARIA (2)'!$B$1:$I$186,5,0)</f>
        <v>#REF!</v>
      </c>
      <c r="M348" s="70" t="s">
        <v>830</v>
      </c>
      <c r="N348" s="68" t="s">
        <v>831</v>
      </c>
      <c r="O348" s="71">
        <v>42270.0</v>
      </c>
    </row>
    <row r="349" ht="19.5" customHeight="1">
      <c r="A349" s="62" t="s">
        <v>121</v>
      </c>
      <c r="B349" s="63" t="s">
        <v>13</v>
      </c>
      <c r="C349" s="64" t="s">
        <v>340</v>
      </c>
      <c r="D349" s="65">
        <v>812727.37</v>
      </c>
      <c r="E349" s="63">
        <v>0.0</v>
      </c>
      <c r="F349" s="66">
        <v>812727.0</v>
      </c>
      <c r="G349" s="67">
        <v>812727.0</v>
      </c>
      <c r="H349" s="68">
        <v>8.11016192E8</v>
      </c>
      <c r="I349" s="64" t="str">
        <f t="shared" si="157"/>
        <v>#REF!</v>
      </c>
      <c r="J349" s="62">
        <v>812727.0</v>
      </c>
      <c r="K349" s="69" t="str">
        <f t="shared" si="158"/>
        <v>#REF!</v>
      </c>
      <c r="L349" s="70" t="str">
        <f t="shared" si="159"/>
        <v>#REF!</v>
      </c>
      <c r="M349" s="70" t="s">
        <v>832</v>
      </c>
      <c r="N349" s="68" t="s">
        <v>833</v>
      </c>
      <c r="O349" s="71">
        <v>42262.0</v>
      </c>
    </row>
    <row r="350" ht="19.5" customHeight="1">
      <c r="A350" s="62" t="s">
        <v>121</v>
      </c>
      <c r="B350" s="63" t="s">
        <v>15</v>
      </c>
      <c r="C350" s="64" t="s">
        <v>16</v>
      </c>
      <c r="D350" s="65">
        <v>249995.91</v>
      </c>
      <c r="E350" s="63">
        <v>0.0</v>
      </c>
      <c r="F350" s="66">
        <v>249996.0</v>
      </c>
      <c r="G350" s="67">
        <v>249996.0</v>
      </c>
      <c r="H350" s="68"/>
      <c r="I350" s="64"/>
      <c r="J350" s="62"/>
      <c r="K350" s="69"/>
      <c r="L350" s="70"/>
      <c r="M350" s="70"/>
      <c r="N350" s="68"/>
      <c r="O350" s="71"/>
    </row>
    <row r="351" ht="19.5" customHeight="1">
      <c r="A351" s="62" t="s">
        <v>121</v>
      </c>
      <c r="B351" s="63" t="s">
        <v>56</v>
      </c>
      <c r="C351" s="64" t="s">
        <v>57</v>
      </c>
      <c r="D351" s="65">
        <v>829289.03</v>
      </c>
      <c r="E351" s="63">
        <v>0.0</v>
      </c>
      <c r="F351" s="66">
        <v>829289.0</v>
      </c>
      <c r="G351" s="67">
        <v>829289.0</v>
      </c>
      <c r="H351" s="68">
        <v>8.90900518E8</v>
      </c>
      <c r="I351" s="64" t="str">
        <f t="shared" ref="I351:I354" si="160">+VLOOKUP(H351,'[2]IPS CTA BANCARIA (2)'!$B$1:$I$186,2,0)</f>
        <v>#REF!</v>
      </c>
      <c r="J351" s="62">
        <v>829289.0</v>
      </c>
      <c r="K351" s="69" t="str">
        <f t="shared" ref="K351:K354" si="161">+VLOOKUP(H351,'[2]IPS CTA BANCARIA (2)'!$B$1:$I$186,4,0)</f>
        <v>#REF!</v>
      </c>
      <c r="L351" s="70" t="str">
        <f t="shared" ref="L351:L354" si="162">+VLOOKUP(H351,'[2]IPS CTA BANCARIA (2)'!$B$1:$I$186,5,0)</f>
        <v>#REF!</v>
      </c>
      <c r="M351" s="70" t="s">
        <v>834</v>
      </c>
      <c r="N351" s="68" t="s">
        <v>835</v>
      </c>
      <c r="O351" s="71">
        <v>42268.0</v>
      </c>
    </row>
    <row r="352" ht="19.5" customHeight="1">
      <c r="A352" s="62" t="s">
        <v>121</v>
      </c>
      <c r="B352" s="63" t="s">
        <v>31</v>
      </c>
      <c r="C352" s="64" t="s">
        <v>32</v>
      </c>
      <c r="D352" s="65">
        <v>492.58</v>
      </c>
      <c r="E352" s="63">
        <v>0.0</v>
      </c>
      <c r="F352" s="66">
        <v>493.0</v>
      </c>
      <c r="G352" s="67">
        <v>493.0</v>
      </c>
      <c r="H352" s="68">
        <v>8.00140949E8</v>
      </c>
      <c r="I352" s="64" t="str">
        <f t="shared" si="160"/>
        <v>#REF!</v>
      </c>
      <c r="J352" s="62">
        <v>493.0</v>
      </c>
      <c r="K352" s="69" t="str">
        <f t="shared" si="161"/>
        <v>#REF!</v>
      </c>
      <c r="L352" s="70" t="str">
        <f t="shared" si="162"/>
        <v>#REF!</v>
      </c>
      <c r="M352" s="70" t="s">
        <v>836</v>
      </c>
      <c r="N352" s="68" t="s">
        <v>837</v>
      </c>
      <c r="O352" s="71">
        <v>42275.0</v>
      </c>
    </row>
    <row r="353" ht="19.5" customHeight="1">
      <c r="A353" s="62" t="s">
        <v>121</v>
      </c>
      <c r="B353" s="63" t="s">
        <v>33</v>
      </c>
      <c r="C353" s="64" t="s">
        <v>34</v>
      </c>
      <c r="D353" s="65">
        <v>1006.68</v>
      </c>
      <c r="E353" s="63">
        <v>0.0</v>
      </c>
      <c r="F353" s="66">
        <v>1007.0</v>
      </c>
      <c r="G353" s="67">
        <v>1007.0</v>
      </c>
      <c r="H353" s="68">
        <v>8.00130907E8</v>
      </c>
      <c r="I353" s="64" t="str">
        <f t="shared" si="160"/>
        <v>#REF!</v>
      </c>
      <c r="J353" s="62">
        <v>1007.0</v>
      </c>
      <c r="K353" s="69" t="str">
        <f t="shared" si="161"/>
        <v>#REF!</v>
      </c>
      <c r="L353" s="70" t="str">
        <f t="shared" si="162"/>
        <v>#REF!</v>
      </c>
      <c r="M353" s="70" t="s">
        <v>838</v>
      </c>
      <c r="N353" s="68" t="s">
        <v>839</v>
      </c>
      <c r="O353" s="71">
        <v>42268.0</v>
      </c>
    </row>
    <row r="354" ht="19.5" customHeight="1">
      <c r="A354" s="62" t="s">
        <v>121</v>
      </c>
      <c r="B354" s="63" t="s">
        <v>17</v>
      </c>
      <c r="C354" s="64" t="s">
        <v>18</v>
      </c>
      <c r="D354" s="65">
        <v>54150.32</v>
      </c>
      <c r="E354" s="63">
        <v>0.0</v>
      </c>
      <c r="F354" s="66">
        <v>54150.0</v>
      </c>
      <c r="G354" s="67">
        <v>54150.0</v>
      </c>
      <c r="H354" s="68">
        <v>8.00250119E8</v>
      </c>
      <c r="I354" s="64" t="str">
        <f t="shared" si="160"/>
        <v>#REF!</v>
      </c>
      <c r="J354" s="62">
        <v>54150.0</v>
      </c>
      <c r="K354" s="69" t="str">
        <f t="shared" si="161"/>
        <v>#REF!</v>
      </c>
      <c r="L354" s="70" t="str">
        <f t="shared" si="162"/>
        <v>#REF!</v>
      </c>
      <c r="M354" s="70" t="s">
        <v>840</v>
      </c>
      <c r="N354" s="68" t="s">
        <v>841</v>
      </c>
      <c r="O354" s="71">
        <v>42276.0</v>
      </c>
    </row>
    <row r="355" ht="19.5" customHeight="1">
      <c r="A355" s="62" t="s">
        <v>121</v>
      </c>
      <c r="B355" s="63" t="s">
        <v>19</v>
      </c>
      <c r="C355" s="64" t="s">
        <v>20</v>
      </c>
      <c r="D355" s="65">
        <v>0.0</v>
      </c>
      <c r="E355" s="63">
        <v>0.0</v>
      </c>
      <c r="F355" s="66">
        <v>0.0</v>
      </c>
      <c r="G355" s="67">
        <v>0.0</v>
      </c>
      <c r="H355" s="68"/>
      <c r="I355" s="64"/>
      <c r="J355" s="62"/>
      <c r="K355" s="69"/>
      <c r="L355" s="70"/>
      <c r="M355" s="70"/>
      <c r="N355" s="68"/>
      <c r="O355" s="71"/>
    </row>
    <row r="356" ht="19.5" customHeight="1">
      <c r="A356" s="62" t="s">
        <v>121</v>
      </c>
      <c r="B356" s="63" t="s">
        <v>21</v>
      </c>
      <c r="C356" s="64" t="s">
        <v>22</v>
      </c>
      <c r="D356" s="65">
        <v>0.0</v>
      </c>
      <c r="E356" s="63">
        <v>0.0</v>
      </c>
      <c r="F356" s="66">
        <v>0.0</v>
      </c>
      <c r="G356" s="67">
        <v>0.0</v>
      </c>
      <c r="H356" s="68"/>
      <c r="I356" s="64"/>
      <c r="J356" s="62"/>
      <c r="K356" s="69"/>
      <c r="L356" s="70"/>
      <c r="M356" s="70"/>
      <c r="N356" s="68"/>
      <c r="O356" s="71"/>
    </row>
    <row r="357" ht="19.5" customHeight="1">
      <c r="A357" s="62" t="s">
        <v>121</v>
      </c>
      <c r="B357" s="63" t="s">
        <v>23</v>
      </c>
      <c r="C357" s="64" t="s">
        <v>24</v>
      </c>
      <c r="D357" s="65">
        <v>3190929.11</v>
      </c>
      <c r="E357" s="63">
        <v>0.0</v>
      </c>
      <c r="F357" s="66">
        <v>3190929.0</v>
      </c>
      <c r="G357" s="67">
        <v>3190929.0</v>
      </c>
      <c r="H357" s="68">
        <v>8.90981726E8</v>
      </c>
      <c r="I357" s="64" t="str">
        <f>+VLOOKUP(H357,'[2]IPS CTA BANCARIA (2)'!$B$1:$I$186,2,0)</f>
        <v>#REF!</v>
      </c>
      <c r="J357" s="62">
        <v>3190929.0</v>
      </c>
      <c r="K357" s="69" t="str">
        <f>+VLOOKUP(H357,'[2]IPS CTA BANCARIA (2)'!$B$1:$I$186,4,0)</f>
        <v>#REF!</v>
      </c>
      <c r="L357" s="70" t="str">
        <f>+VLOOKUP(H357,'[2]IPS CTA BANCARIA (2)'!$B$1:$I$186,5,0)</f>
        <v>#REF!</v>
      </c>
      <c r="M357" s="70" t="s">
        <v>842</v>
      </c>
      <c r="N357" s="68" t="s">
        <v>843</v>
      </c>
      <c r="O357" s="71">
        <v>42265.0</v>
      </c>
    </row>
    <row r="358" ht="19.5" customHeight="1">
      <c r="A358" s="62" t="s">
        <v>123</v>
      </c>
      <c r="B358" s="63" t="s">
        <v>15</v>
      </c>
      <c r="C358" s="64" t="s">
        <v>16</v>
      </c>
      <c r="D358" s="65">
        <v>7005433.51</v>
      </c>
      <c r="E358" s="63">
        <v>0.0</v>
      </c>
      <c r="F358" s="66">
        <v>7005434.0</v>
      </c>
      <c r="G358" s="67">
        <v>7005434.0</v>
      </c>
      <c r="H358" s="68"/>
      <c r="I358" s="64"/>
      <c r="J358" s="62"/>
      <c r="K358" s="69"/>
      <c r="L358" s="70"/>
      <c r="M358" s="70"/>
      <c r="N358" s="68"/>
      <c r="O358" s="71"/>
    </row>
    <row r="359" ht="19.5" customHeight="1">
      <c r="A359" s="62" t="s">
        <v>123</v>
      </c>
      <c r="B359" s="63" t="s">
        <v>33</v>
      </c>
      <c r="C359" s="64" t="s">
        <v>34</v>
      </c>
      <c r="D359" s="65">
        <v>0.0</v>
      </c>
      <c r="E359" s="63">
        <v>0.0</v>
      </c>
      <c r="F359" s="66">
        <v>0.0</v>
      </c>
      <c r="G359" s="67">
        <v>0.0</v>
      </c>
      <c r="H359" s="68"/>
      <c r="I359" s="64"/>
      <c r="J359" s="62"/>
      <c r="K359" s="69"/>
      <c r="L359" s="70"/>
      <c r="M359" s="70"/>
      <c r="N359" s="68"/>
      <c r="O359" s="71"/>
    </row>
    <row r="360" ht="19.5" customHeight="1">
      <c r="A360" s="62" t="s">
        <v>123</v>
      </c>
      <c r="B360" s="63" t="s">
        <v>17</v>
      </c>
      <c r="C360" s="64" t="s">
        <v>18</v>
      </c>
      <c r="D360" s="65">
        <v>19942.13</v>
      </c>
      <c r="E360" s="63">
        <v>0.0</v>
      </c>
      <c r="F360" s="66">
        <v>19942.0</v>
      </c>
      <c r="G360" s="67">
        <v>19942.0</v>
      </c>
      <c r="H360" s="68">
        <v>8.00250119E8</v>
      </c>
      <c r="I360" s="64" t="str">
        <f>+VLOOKUP(H360,'[2]IPS CTA BANCARIA (2)'!$B$1:$I$186,2,0)</f>
        <v>#REF!</v>
      </c>
      <c r="J360" s="62">
        <v>19942.0</v>
      </c>
      <c r="K360" s="69" t="str">
        <f>+VLOOKUP(H360,'[2]IPS CTA BANCARIA (2)'!$B$1:$I$186,4,0)</f>
        <v>#REF!</v>
      </c>
      <c r="L360" s="70" t="str">
        <f>+VLOOKUP(H360,'[2]IPS CTA BANCARIA (2)'!$B$1:$I$186,5,0)</f>
        <v>#REF!</v>
      </c>
      <c r="M360" s="70" t="s">
        <v>844</v>
      </c>
      <c r="N360" s="68" t="s">
        <v>845</v>
      </c>
      <c r="O360" s="71">
        <v>42276.0</v>
      </c>
    </row>
    <row r="361" ht="19.5" customHeight="1">
      <c r="A361" s="62" t="s">
        <v>123</v>
      </c>
      <c r="B361" s="63" t="s">
        <v>19</v>
      </c>
      <c r="C361" s="64" t="s">
        <v>20</v>
      </c>
      <c r="D361" s="65">
        <v>0.0</v>
      </c>
      <c r="E361" s="63">
        <v>0.0</v>
      </c>
      <c r="F361" s="66">
        <v>0.0</v>
      </c>
      <c r="G361" s="67">
        <v>0.0</v>
      </c>
      <c r="H361" s="68"/>
      <c r="I361" s="64"/>
      <c r="J361" s="62"/>
      <c r="K361" s="69"/>
      <c r="L361" s="70"/>
      <c r="M361" s="70"/>
      <c r="N361" s="68"/>
      <c r="O361" s="71"/>
    </row>
    <row r="362" ht="19.5" customHeight="1">
      <c r="A362" s="62" t="s">
        <v>123</v>
      </c>
      <c r="B362" s="63" t="s">
        <v>49</v>
      </c>
      <c r="C362" s="64" t="s">
        <v>50</v>
      </c>
      <c r="D362" s="65">
        <v>2491.14</v>
      </c>
      <c r="E362" s="63">
        <v>0.0</v>
      </c>
      <c r="F362" s="66">
        <v>2491.0</v>
      </c>
      <c r="G362" s="67">
        <v>2491.0</v>
      </c>
      <c r="H362" s="68"/>
      <c r="I362" s="64"/>
      <c r="J362" s="62"/>
      <c r="K362" s="69"/>
      <c r="L362" s="70"/>
      <c r="M362" s="70"/>
      <c r="N362" s="68"/>
      <c r="O362" s="71"/>
    </row>
    <row r="363" ht="19.5" customHeight="1">
      <c r="A363" s="62" t="s">
        <v>123</v>
      </c>
      <c r="B363" s="63" t="s">
        <v>21</v>
      </c>
      <c r="C363" s="64" t="s">
        <v>22</v>
      </c>
      <c r="D363" s="65">
        <v>12764.84</v>
      </c>
      <c r="E363" s="63">
        <v>0.0</v>
      </c>
      <c r="F363" s="66">
        <v>12765.0</v>
      </c>
      <c r="G363" s="67">
        <v>12765.0</v>
      </c>
      <c r="H363" s="68">
        <v>9.00156264E8</v>
      </c>
      <c r="I363" s="64" t="str">
        <f t="shared" ref="I363:I365" si="163">+VLOOKUP(H363,'[2]IPS CTA BANCARIA (2)'!$B$1:$I$186,2,0)</f>
        <v>#REF!</v>
      </c>
      <c r="J363" s="62">
        <v>12765.0</v>
      </c>
      <c r="K363" s="69" t="str">
        <f t="shared" ref="K363:K365" si="164">+VLOOKUP(H363,'[2]IPS CTA BANCARIA (2)'!$B$1:$I$186,4,0)</f>
        <v>#REF!</v>
      </c>
      <c r="L363" s="70" t="str">
        <f t="shared" ref="L363:L365" si="165">+VLOOKUP(H363,'[2]IPS CTA BANCARIA (2)'!$B$1:$I$186,5,0)</f>
        <v>#REF!</v>
      </c>
      <c r="M363" s="70" t="s">
        <v>846</v>
      </c>
      <c r="N363" s="68" t="s">
        <v>847</v>
      </c>
      <c r="O363" s="71">
        <v>42270.0</v>
      </c>
    </row>
    <row r="364" ht="19.5" customHeight="1">
      <c r="A364" s="62" t="s">
        <v>123</v>
      </c>
      <c r="B364" s="63" t="s">
        <v>39</v>
      </c>
      <c r="C364" s="64" t="s">
        <v>40</v>
      </c>
      <c r="D364" s="65">
        <v>1842187.38</v>
      </c>
      <c r="E364" s="63">
        <v>0.0</v>
      </c>
      <c r="F364" s="66">
        <v>1842187.0</v>
      </c>
      <c r="G364" s="67">
        <v>1842187.0</v>
      </c>
      <c r="H364" s="68">
        <v>8.90980003E8</v>
      </c>
      <c r="I364" s="64" t="str">
        <f t="shared" si="163"/>
        <v>#REF!</v>
      </c>
      <c r="J364" s="62">
        <v>1842187.0</v>
      </c>
      <c r="K364" s="69" t="str">
        <f t="shared" si="164"/>
        <v>#REF!</v>
      </c>
      <c r="L364" s="70" t="str">
        <f t="shared" si="165"/>
        <v>#REF!</v>
      </c>
      <c r="M364" s="70" t="s">
        <v>848</v>
      </c>
      <c r="N364" s="68" t="s">
        <v>849</v>
      </c>
      <c r="O364" s="71">
        <v>42276.0</v>
      </c>
    </row>
    <row r="365" ht="19.5" customHeight="1">
      <c r="A365" s="62" t="s">
        <v>125</v>
      </c>
      <c r="B365" s="63" t="s">
        <v>13</v>
      </c>
      <c r="C365" s="64" t="s">
        <v>340</v>
      </c>
      <c r="D365" s="65">
        <v>6.503913126E7</v>
      </c>
      <c r="E365" s="63">
        <v>0.0</v>
      </c>
      <c r="F365" s="66">
        <v>6.5039131E7</v>
      </c>
      <c r="G365" s="67">
        <v>6.5039131E7</v>
      </c>
      <c r="H365" s="68">
        <v>8.90907215E8</v>
      </c>
      <c r="I365" s="64" t="str">
        <f t="shared" si="163"/>
        <v>#REF!</v>
      </c>
      <c r="J365" s="62">
        <v>6.5039131E7</v>
      </c>
      <c r="K365" s="69" t="str">
        <f t="shared" si="164"/>
        <v>#REF!</v>
      </c>
      <c r="L365" s="70" t="str">
        <f t="shared" si="165"/>
        <v>#REF!</v>
      </c>
      <c r="M365" s="70" t="s">
        <v>850</v>
      </c>
      <c r="N365" s="68" t="s">
        <v>477</v>
      </c>
      <c r="O365" s="71">
        <v>42262.0</v>
      </c>
    </row>
    <row r="366" ht="19.5" customHeight="1">
      <c r="A366" s="62" t="s">
        <v>125</v>
      </c>
      <c r="B366" s="63" t="s">
        <v>15</v>
      </c>
      <c r="C366" s="64" t="s">
        <v>16</v>
      </c>
      <c r="D366" s="65">
        <v>58221.89</v>
      </c>
      <c r="E366" s="63">
        <v>0.0</v>
      </c>
      <c r="F366" s="66">
        <v>58222.0</v>
      </c>
      <c r="G366" s="67">
        <v>58222.0</v>
      </c>
      <c r="H366" s="68"/>
      <c r="I366" s="64"/>
      <c r="J366" s="62"/>
      <c r="K366" s="69"/>
      <c r="L366" s="70"/>
      <c r="M366" s="70"/>
      <c r="N366" s="68"/>
      <c r="O366" s="71"/>
    </row>
    <row r="367" ht="19.5" customHeight="1">
      <c r="A367" s="62" t="s">
        <v>125</v>
      </c>
      <c r="B367" s="63" t="s">
        <v>31</v>
      </c>
      <c r="C367" s="64" t="s">
        <v>32</v>
      </c>
      <c r="D367" s="65">
        <v>38687.06</v>
      </c>
      <c r="E367" s="63">
        <v>0.0</v>
      </c>
      <c r="F367" s="66">
        <v>38687.0</v>
      </c>
      <c r="G367" s="67">
        <v>38687.0</v>
      </c>
      <c r="H367" s="68">
        <v>8.00140949E8</v>
      </c>
      <c r="I367" s="64" t="str">
        <f t="shared" ref="I367:I374" si="166">+VLOOKUP(H367,'[2]IPS CTA BANCARIA (2)'!$B$1:$I$186,2,0)</f>
        <v>#REF!</v>
      </c>
      <c r="J367" s="62">
        <v>38687.0</v>
      </c>
      <c r="K367" s="69" t="str">
        <f t="shared" ref="K367:K374" si="167">+VLOOKUP(H367,'[2]IPS CTA BANCARIA (2)'!$B$1:$I$186,4,0)</f>
        <v>#REF!</v>
      </c>
      <c r="L367" s="70" t="str">
        <f t="shared" ref="L367:L374" si="168">+VLOOKUP(H367,'[2]IPS CTA BANCARIA (2)'!$B$1:$I$186,5,0)</f>
        <v>#REF!</v>
      </c>
      <c r="M367" s="70" t="s">
        <v>851</v>
      </c>
      <c r="N367" s="68" t="s">
        <v>852</v>
      </c>
      <c r="O367" s="71">
        <v>42275.0</v>
      </c>
    </row>
    <row r="368" ht="19.5" customHeight="1">
      <c r="A368" s="62" t="s">
        <v>125</v>
      </c>
      <c r="B368" s="63" t="s">
        <v>33</v>
      </c>
      <c r="C368" s="64" t="s">
        <v>34</v>
      </c>
      <c r="D368" s="65">
        <v>320098.33</v>
      </c>
      <c r="E368" s="63">
        <v>0.0</v>
      </c>
      <c r="F368" s="66">
        <v>320098.0</v>
      </c>
      <c r="G368" s="67">
        <v>320098.0</v>
      </c>
      <c r="H368" s="68">
        <v>8.00130907E8</v>
      </c>
      <c r="I368" s="64" t="str">
        <f t="shared" si="166"/>
        <v>#REF!</v>
      </c>
      <c r="J368" s="62">
        <v>320098.0</v>
      </c>
      <c r="K368" s="69" t="str">
        <f t="shared" si="167"/>
        <v>#REF!</v>
      </c>
      <c r="L368" s="70" t="str">
        <f t="shared" si="168"/>
        <v>#REF!</v>
      </c>
      <c r="M368" s="70" t="s">
        <v>853</v>
      </c>
      <c r="N368" s="68" t="s">
        <v>854</v>
      </c>
      <c r="O368" s="71">
        <v>42268.0</v>
      </c>
    </row>
    <row r="369" ht="19.5" customHeight="1">
      <c r="A369" s="62" t="s">
        <v>125</v>
      </c>
      <c r="B369" s="63" t="s">
        <v>64</v>
      </c>
      <c r="C369" s="64" t="s">
        <v>65</v>
      </c>
      <c r="D369" s="65">
        <v>2866518.17</v>
      </c>
      <c r="E369" s="63">
        <v>0.0</v>
      </c>
      <c r="F369" s="66">
        <v>2866518.0</v>
      </c>
      <c r="G369" s="67">
        <v>2866518.0</v>
      </c>
      <c r="H369" s="68">
        <v>8.00088702E8</v>
      </c>
      <c r="I369" s="64" t="str">
        <f t="shared" si="166"/>
        <v>#REF!</v>
      </c>
      <c r="J369" s="62">
        <v>2866518.0</v>
      </c>
      <c r="K369" s="69" t="str">
        <f t="shared" si="167"/>
        <v>#REF!</v>
      </c>
      <c r="L369" s="70" t="str">
        <f t="shared" si="168"/>
        <v>#REF!</v>
      </c>
      <c r="M369" s="70" t="s">
        <v>855</v>
      </c>
      <c r="N369" s="68" t="s">
        <v>856</v>
      </c>
      <c r="O369" s="71">
        <v>42268.0</v>
      </c>
    </row>
    <row r="370" ht="19.5" customHeight="1">
      <c r="A370" s="62" t="s">
        <v>125</v>
      </c>
      <c r="B370" s="63" t="s">
        <v>17</v>
      </c>
      <c r="C370" s="64" t="s">
        <v>18</v>
      </c>
      <c r="D370" s="65">
        <v>332115.5</v>
      </c>
      <c r="E370" s="63">
        <v>0.0</v>
      </c>
      <c r="F370" s="66">
        <v>332116.0</v>
      </c>
      <c r="G370" s="67">
        <v>332116.0</v>
      </c>
      <c r="H370" s="68">
        <v>8.00250119E8</v>
      </c>
      <c r="I370" s="64" t="str">
        <f t="shared" si="166"/>
        <v>#REF!</v>
      </c>
      <c r="J370" s="62">
        <v>332116.0</v>
      </c>
      <c r="K370" s="69" t="str">
        <f t="shared" si="167"/>
        <v>#REF!</v>
      </c>
      <c r="L370" s="70" t="str">
        <f t="shared" si="168"/>
        <v>#REF!</v>
      </c>
      <c r="M370" s="70" t="s">
        <v>857</v>
      </c>
      <c r="N370" s="68" t="s">
        <v>858</v>
      </c>
      <c r="O370" s="71">
        <v>42276.0</v>
      </c>
    </row>
    <row r="371" ht="19.5" customHeight="1">
      <c r="A371" s="62" t="s">
        <v>125</v>
      </c>
      <c r="B371" s="63" t="s">
        <v>19</v>
      </c>
      <c r="C371" s="64" t="s">
        <v>20</v>
      </c>
      <c r="D371" s="65">
        <v>279306.14</v>
      </c>
      <c r="E371" s="63">
        <v>0.0</v>
      </c>
      <c r="F371" s="66">
        <v>279306.0</v>
      </c>
      <c r="G371" s="67">
        <v>279306.0</v>
      </c>
      <c r="H371" s="68">
        <v>8.05000427E8</v>
      </c>
      <c r="I371" s="64" t="str">
        <f t="shared" si="166"/>
        <v>#REF!</v>
      </c>
      <c r="J371" s="62">
        <v>279306.0</v>
      </c>
      <c r="K371" s="69" t="str">
        <f t="shared" si="167"/>
        <v>#REF!</v>
      </c>
      <c r="L371" s="70" t="str">
        <f t="shared" si="168"/>
        <v>#REF!</v>
      </c>
      <c r="M371" s="70" t="s">
        <v>859</v>
      </c>
      <c r="N371" s="68" t="s">
        <v>860</v>
      </c>
      <c r="O371" s="71">
        <v>42268.0</v>
      </c>
    </row>
    <row r="372" ht="19.5" customHeight="1">
      <c r="A372" s="62" t="s">
        <v>125</v>
      </c>
      <c r="B372" s="63" t="s">
        <v>21</v>
      </c>
      <c r="C372" s="64" t="s">
        <v>22</v>
      </c>
      <c r="D372" s="65">
        <v>169562.65</v>
      </c>
      <c r="E372" s="63">
        <v>0.0</v>
      </c>
      <c r="F372" s="66">
        <v>169563.0</v>
      </c>
      <c r="G372" s="67">
        <v>169563.0</v>
      </c>
      <c r="H372" s="68">
        <v>9.00156264E8</v>
      </c>
      <c r="I372" s="64" t="str">
        <f t="shared" si="166"/>
        <v>#REF!</v>
      </c>
      <c r="J372" s="62">
        <v>169563.0</v>
      </c>
      <c r="K372" s="69" t="str">
        <f t="shared" si="167"/>
        <v>#REF!</v>
      </c>
      <c r="L372" s="70" t="str">
        <f t="shared" si="168"/>
        <v>#REF!</v>
      </c>
      <c r="M372" s="70" t="s">
        <v>861</v>
      </c>
      <c r="N372" s="68" t="s">
        <v>862</v>
      </c>
      <c r="O372" s="71">
        <v>42270.0</v>
      </c>
    </row>
    <row r="373" ht="19.5" customHeight="1">
      <c r="A373" s="62" t="s">
        <v>127</v>
      </c>
      <c r="B373" s="63" t="s">
        <v>13</v>
      </c>
      <c r="C373" s="64" t="s">
        <v>340</v>
      </c>
      <c r="D373" s="65">
        <v>4.795472075E7</v>
      </c>
      <c r="E373" s="63">
        <v>0.0</v>
      </c>
      <c r="F373" s="66">
        <v>4.7954721E7</v>
      </c>
      <c r="G373" s="67">
        <v>4.7954721E7</v>
      </c>
      <c r="H373" s="68">
        <v>8.11016192E8</v>
      </c>
      <c r="I373" s="64" t="str">
        <f t="shared" si="166"/>
        <v>#REF!</v>
      </c>
      <c r="J373" s="62">
        <v>4.7954721E7</v>
      </c>
      <c r="K373" s="69" t="str">
        <f t="shared" si="167"/>
        <v>#REF!</v>
      </c>
      <c r="L373" s="70" t="str">
        <f t="shared" si="168"/>
        <v>#REF!</v>
      </c>
      <c r="M373" s="70" t="s">
        <v>863</v>
      </c>
      <c r="N373" s="68" t="s">
        <v>864</v>
      </c>
      <c r="O373" s="71">
        <v>42262.0</v>
      </c>
    </row>
    <row r="374" ht="19.5" customHeight="1">
      <c r="A374" s="62" t="s">
        <v>127</v>
      </c>
      <c r="B374" s="63" t="s">
        <v>17</v>
      </c>
      <c r="C374" s="64" t="s">
        <v>18</v>
      </c>
      <c r="D374" s="65">
        <v>716595.38</v>
      </c>
      <c r="E374" s="63">
        <v>0.0</v>
      </c>
      <c r="F374" s="66">
        <v>716595.0</v>
      </c>
      <c r="G374" s="67">
        <v>716595.0</v>
      </c>
      <c r="H374" s="68">
        <v>8.00250119E8</v>
      </c>
      <c r="I374" s="64" t="str">
        <f t="shared" si="166"/>
        <v>#REF!</v>
      </c>
      <c r="J374" s="62">
        <v>716595.0</v>
      </c>
      <c r="K374" s="69" t="str">
        <f t="shared" si="167"/>
        <v>#REF!</v>
      </c>
      <c r="L374" s="70" t="str">
        <f t="shared" si="168"/>
        <v>#REF!</v>
      </c>
      <c r="M374" s="70" t="s">
        <v>865</v>
      </c>
      <c r="N374" s="68" t="s">
        <v>866</v>
      </c>
      <c r="O374" s="71">
        <v>42276.0</v>
      </c>
    </row>
    <row r="375" ht="19.5" customHeight="1">
      <c r="A375" s="62" t="s">
        <v>127</v>
      </c>
      <c r="B375" s="63" t="s">
        <v>19</v>
      </c>
      <c r="C375" s="64" t="s">
        <v>20</v>
      </c>
      <c r="D375" s="65">
        <v>0.0</v>
      </c>
      <c r="E375" s="63">
        <v>0.0</v>
      </c>
      <c r="F375" s="66">
        <v>0.0</v>
      </c>
      <c r="G375" s="67">
        <v>0.0</v>
      </c>
      <c r="H375" s="68"/>
      <c r="I375" s="64"/>
      <c r="J375" s="62"/>
      <c r="K375" s="69"/>
      <c r="L375" s="70"/>
      <c r="M375" s="70"/>
      <c r="N375" s="68"/>
      <c r="O375" s="71"/>
    </row>
    <row r="376" ht="19.5" customHeight="1">
      <c r="A376" s="62" t="s">
        <v>127</v>
      </c>
      <c r="B376" s="63" t="s">
        <v>21</v>
      </c>
      <c r="C376" s="64" t="s">
        <v>22</v>
      </c>
      <c r="D376" s="65">
        <v>87664.87</v>
      </c>
      <c r="E376" s="63">
        <v>0.0</v>
      </c>
      <c r="F376" s="66">
        <v>87665.0</v>
      </c>
      <c r="G376" s="67">
        <v>87665.0</v>
      </c>
      <c r="H376" s="68">
        <v>9.00156264E8</v>
      </c>
      <c r="I376" s="64" t="str">
        <f t="shared" ref="I376:I377" si="169">+VLOOKUP(H376,'[2]IPS CTA BANCARIA (2)'!$B$1:$I$186,2,0)</f>
        <v>#REF!</v>
      </c>
      <c r="J376" s="62">
        <v>87665.0</v>
      </c>
      <c r="K376" s="69" t="str">
        <f t="shared" ref="K376:K377" si="170">+VLOOKUP(H376,'[2]IPS CTA BANCARIA (2)'!$B$1:$I$186,4,0)</f>
        <v>#REF!</v>
      </c>
      <c r="L376" s="70" t="str">
        <f t="shared" ref="L376:L377" si="171">+VLOOKUP(H376,'[2]IPS CTA BANCARIA (2)'!$B$1:$I$186,5,0)</f>
        <v>#REF!</v>
      </c>
      <c r="M376" s="70" t="s">
        <v>867</v>
      </c>
      <c r="N376" s="68" t="s">
        <v>868</v>
      </c>
      <c r="O376" s="71">
        <v>42270.0</v>
      </c>
    </row>
    <row r="377" ht="19.5" customHeight="1">
      <c r="A377" s="62" t="s">
        <v>129</v>
      </c>
      <c r="B377" s="63" t="s">
        <v>13</v>
      </c>
      <c r="C377" s="64" t="s">
        <v>340</v>
      </c>
      <c r="D377" s="65">
        <v>797056.34</v>
      </c>
      <c r="E377" s="63">
        <v>0.0</v>
      </c>
      <c r="F377" s="66">
        <v>797056.0</v>
      </c>
      <c r="G377" s="67">
        <v>797056.0</v>
      </c>
      <c r="H377" s="68">
        <v>8.11016192E8</v>
      </c>
      <c r="I377" s="64" t="str">
        <f t="shared" si="169"/>
        <v>#REF!</v>
      </c>
      <c r="J377" s="62">
        <v>797056.0</v>
      </c>
      <c r="K377" s="69" t="str">
        <f t="shared" si="170"/>
        <v>#REF!</v>
      </c>
      <c r="L377" s="70" t="str">
        <f t="shared" si="171"/>
        <v>#REF!</v>
      </c>
      <c r="M377" s="70" t="s">
        <v>869</v>
      </c>
      <c r="N377" s="68" t="s">
        <v>870</v>
      </c>
      <c r="O377" s="71">
        <v>42262.0</v>
      </c>
    </row>
    <row r="378" ht="19.5" customHeight="1">
      <c r="A378" s="62" t="s">
        <v>129</v>
      </c>
      <c r="B378" s="63" t="s">
        <v>33</v>
      </c>
      <c r="C378" s="64" t="s">
        <v>34</v>
      </c>
      <c r="D378" s="65">
        <v>53.96</v>
      </c>
      <c r="E378" s="63">
        <v>0.0</v>
      </c>
      <c r="F378" s="66">
        <v>54.0</v>
      </c>
      <c r="G378" s="67">
        <v>54.0</v>
      </c>
      <c r="H378" s="68"/>
      <c r="I378" s="64"/>
      <c r="J378" s="62"/>
      <c r="K378" s="69"/>
      <c r="L378" s="70"/>
      <c r="M378" s="70"/>
      <c r="N378" s="68"/>
      <c r="O378" s="71"/>
    </row>
    <row r="379" ht="19.5" customHeight="1">
      <c r="A379" s="62" t="s">
        <v>129</v>
      </c>
      <c r="B379" s="63" t="s">
        <v>17</v>
      </c>
      <c r="C379" s="64" t="s">
        <v>18</v>
      </c>
      <c r="D379" s="65">
        <v>13386.83</v>
      </c>
      <c r="E379" s="63">
        <v>0.0</v>
      </c>
      <c r="F379" s="66">
        <v>13387.0</v>
      </c>
      <c r="G379" s="67">
        <v>13387.0</v>
      </c>
      <c r="H379" s="68">
        <v>8.00250119E8</v>
      </c>
      <c r="I379" s="64" t="str">
        <f>+VLOOKUP(H379,'[2]IPS CTA BANCARIA (2)'!$B$1:$I$186,2,0)</f>
        <v>#REF!</v>
      </c>
      <c r="J379" s="62">
        <v>13387.0</v>
      </c>
      <c r="K379" s="69" t="str">
        <f>+VLOOKUP(H379,'[2]IPS CTA BANCARIA (2)'!$B$1:$I$186,4,0)</f>
        <v>#REF!</v>
      </c>
      <c r="L379" s="70" t="str">
        <f>+VLOOKUP(H379,'[2]IPS CTA BANCARIA (2)'!$B$1:$I$186,5,0)</f>
        <v>#REF!</v>
      </c>
      <c r="M379" s="70" t="s">
        <v>871</v>
      </c>
      <c r="N379" s="68" t="s">
        <v>872</v>
      </c>
      <c r="O379" s="71">
        <v>42276.0</v>
      </c>
    </row>
    <row r="380" ht="19.5" customHeight="1">
      <c r="A380" s="62" t="s">
        <v>129</v>
      </c>
      <c r="B380" s="63" t="s">
        <v>19</v>
      </c>
      <c r="C380" s="64" t="s">
        <v>20</v>
      </c>
      <c r="D380" s="65">
        <v>0.0</v>
      </c>
      <c r="E380" s="63">
        <v>0.0</v>
      </c>
      <c r="F380" s="66">
        <v>0.0</v>
      </c>
      <c r="G380" s="67">
        <v>0.0</v>
      </c>
      <c r="H380" s="68"/>
      <c r="I380" s="64"/>
      <c r="J380" s="62"/>
      <c r="K380" s="69"/>
      <c r="L380" s="70"/>
      <c r="M380" s="70"/>
      <c r="N380" s="68"/>
      <c r="O380" s="71"/>
    </row>
    <row r="381" ht="19.5" customHeight="1">
      <c r="A381" s="62" t="s">
        <v>129</v>
      </c>
      <c r="B381" s="63" t="s">
        <v>21</v>
      </c>
      <c r="C381" s="64" t="s">
        <v>22</v>
      </c>
      <c r="D381" s="65">
        <v>2396.42</v>
      </c>
      <c r="E381" s="63">
        <v>0.0</v>
      </c>
      <c r="F381" s="66">
        <v>2396.0</v>
      </c>
      <c r="G381" s="67">
        <v>2396.0</v>
      </c>
      <c r="H381" s="68">
        <v>9.00156264E8</v>
      </c>
      <c r="I381" s="64" t="str">
        <f t="shared" ref="I381:I383" si="172">+VLOOKUP(H381,'[2]IPS CTA BANCARIA (2)'!$B$1:$I$186,2,0)</f>
        <v>#REF!</v>
      </c>
      <c r="J381" s="62">
        <v>2396.0</v>
      </c>
      <c r="K381" s="69" t="str">
        <f t="shared" ref="K381:K383" si="173">+VLOOKUP(H381,'[2]IPS CTA BANCARIA (2)'!$B$1:$I$186,4,0)</f>
        <v>#REF!</v>
      </c>
      <c r="L381" s="70" t="str">
        <f t="shared" ref="L381:L383" si="174">+VLOOKUP(H381,'[2]IPS CTA BANCARIA (2)'!$B$1:$I$186,5,0)</f>
        <v>#REF!</v>
      </c>
      <c r="M381" s="70" t="s">
        <v>873</v>
      </c>
      <c r="N381" s="68" t="s">
        <v>874</v>
      </c>
      <c r="O381" s="71">
        <v>42270.0</v>
      </c>
    </row>
    <row r="382" ht="19.5" customHeight="1">
      <c r="A382" s="62" t="s">
        <v>129</v>
      </c>
      <c r="B382" s="63" t="s">
        <v>39</v>
      </c>
      <c r="C382" s="64" t="s">
        <v>40</v>
      </c>
      <c r="D382" s="65">
        <v>386625.45</v>
      </c>
      <c r="E382" s="63">
        <v>0.0</v>
      </c>
      <c r="F382" s="66">
        <v>386625.0</v>
      </c>
      <c r="G382" s="67">
        <v>386625.0</v>
      </c>
      <c r="H382" s="68">
        <v>8.90905198E8</v>
      </c>
      <c r="I382" s="64" t="str">
        <f t="shared" si="172"/>
        <v>#REF!</v>
      </c>
      <c r="J382" s="62">
        <v>386625.0</v>
      </c>
      <c r="K382" s="69" t="str">
        <f t="shared" si="173"/>
        <v>#REF!</v>
      </c>
      <c r="L382" s="70" t="str">
        <f t="shared" si="174"/>
        <v>#REF!</v>
      </c>
      <c r="M382" s="70" t="s">
        <v>875</v>
      </c>
      <c r="N382" s="68" t="s">
        <v>876</v>
      </c>
      <c r="O382" s="71">
        <v>42275.0</v>
      </c>
    </row>
    <row r="383" ht="19.5" customHeight="1">
      <c r="A383" s="62" t="s">
        <v>131</v>
      </c>
      <c r="B383" s="63" t="s">
        <v>13</v>
      </c>
      <c r="C383" s="64" t="s">
        <v>340</v>
      </c>
      <c r="D383" s="65">
        <v>4802926.0</v>
      </c>
      <c r="E383" s="63">
        <v>0.0</v>
      </c>
      <c r="F383" s="66">
        <v>4802926.0</v>
      </c>
      <c r="G383" s="67">
        <v>4802926.0</v>
      </c>
      <c r="H383" s="68">
        <v>8.11016192E8</v>
      </c>
      <c r="I383" s="64" t="str">
        <f t="shared" si="172"/>
        <v>#REF!</v>
      </c>
      <c r="J383" s="62">
        <v>4802926.0</v>
      </c>
      <c r="K383" s="69" t="str">
        <f t="shared" si="173"/>
        <v>#REF!</v>
      </c>
      <c r="L383" s="70" t="str">
        <f t="shared" si="174"/>
        <v>#REF!</v>
      </c>
      <c r="M383" s="70" t="s">
        <v>877</v>
      </c>
      <c r="N383" s="68" t="s">
        <v>878</v>
      </c>
      <c r="O383" s="71">
        <v>42262.0</v>
      </c>
    </row>
    <row r="384" ht="19.5" customHeight="1">
      <c r="A384" s="62" t="s">
        <v>131</v>
      </c>
      <c r="B384" s="63" t="s">
        <v>15</v>
      </c>
      <c r="C384" s="64" t="s">
        <v>16</v>
      </c>
      <c r="D384" s="65">
        <v>1669745.99</v>
      </c>
      <c r="E384" s="63">
        <v>0.0</v>
      </c>
      <c r="F384" s="66">
        <v>1669746.0</v>
      </c>
      <c r="G384" s="67">
        <v>1669746.0</v>
      </c>
      <c r="H384" s="68"/>
      <c r="I384" s="64"/>
      <c r="J384" s="62"/>
      <c r="K384" s="69"/>
      <c r="L384" s="70"/>
      <c r="M384" s="70"/>
      <c r="N384" s="68"/>
      <c r="O384" s="71"/>
    </row>
    <row r="385" ht="19.5" customHeight="1">
      <c r="A385" s="62" t="s">
        <v>131</v>
      </c>
      <c r="B385" s="63" t="s">
        <v>33</v>
      </c>
      <c r="C385" s="64" t="s">
        <v>34</v>
      </c>
      <c r="D385" s="65">
        <v>0.0</v>
      </c>
      <c r="E385" s="63">
        <v>0.0</v>
      </c>
      <c r="F385" s="66">
        <v>0.0</v>
      </c>
      <c r="G385" s="67">
        <v>0.0</v>
      </c>
      <c r="H385" s="68"/>
      <c r="I385" s="64"/>
      <c r="J385" s="62"/>
      <c r="K385" s="69"/>
      <c r="L385" s="70"/>
      <c r="M385" s="70"/>
      <c r="N385" s="68"/>
      <c r="O385" s="71"/>
    </row>
    <row r="386" ht="19.5" customHeight="1">
      <c r="A386" s="62" t="s">
        <v>131</v>
      </c>
      <c r="B386" s="63" t="s">
        <v>17</v>
      </c>
      <c r="C386" s="64" t="s">
        <v>18</v>
      </c>
      <c r="D386" s="65">
        <v>206899.36</v>
      </c>
      <c r="E386" s="63">
        <v>0.0</v>
      </c>
      <c r="F386" s="66">
        <v>206899.0</v>
      </c>
      <c r="G386" s="67">
        <v>206899.0</v>
      </c>
      <c r="H386" s="68">
        <v>8.00250119E8</v>
      </c>
      <c r="I386" s="64" t="str">
        <f t="shared" ref="I386:I388" si="175">+VLOOKUP(H386,'[2]IPS CTA BANCARIA (2)'!$B$1:$I$186,2,0)</f>
        <v>#REF!</v>
      </c>
      <c r="J386" s="62">
        <v>206899.0</v>
      </c>
      <c r="K386" s="69" t="str">
        <f t="shared" ref="K386:K388" si="176">+VLOOKUP(H386,'[2]IPS CTA BANCARIA (2)'!$B$1:$I$186,4,0)</f>
        <v>#REF!</v>
      </c>
      <c r="L386" s="70" t="str">
        <f t="shared" ref="L386:L388" si="177">+VLOOKUP(H386,'[2]IPS CTA BANCARIA (2)'!$B$1:$I$186,5,0)</f>
        <v>#REF!</v>
      </c>
      <c r="M386" s="70" t="s">
        <v>879</v>
      </c>
      <c r="N386" s="68" t="s">
        <v>880</v>
      </c>
      <c r="O386" s="71">
        <v>42276.0</v>
      </c>
    </row>
    <row r="387" ht="19.5" customHeight="1">
      <c r="A387" s="62" t="s">
        <v>131</v>
      </c>
      <c r="B387" s="63" t="s">
        <v>21</v>
      </c>
      <c r="C387" s="64" t="s">
        <v>22</v>
      </c>
      <c r="D387" s="65">
        <v>13159.65</v>
      </c>
      <c r="E387" s="63">
        <v>0.0</v>
      </c>
      <c r="F387" s="66">
        <v>13160.0</v>
      </c>
      <c r="G387" s="67">
        <v>13160.0</v>
      </c>
      <c r="H387" s="68">
        <v>9.00156264E8</v>
      </c>
      <c r="I387" s="64" t="str">
        <f t="shared" si="175"/>
        <v>#REF!</v>
      </c>
      <c r="J387" s="62">
        <v>13160.0</v>
      </c>
      <c r="K387" s="69" t="str">
        <f t="shared" si="176"/>
        <v>#REF!</v>
      </c>
      <c r="L387" s="70" t="str">
        <f t="shared" si="177"/>
        <v>#REF!</v>
      </c>
      <c r="M387" s="70" t="s">
        <v>881</v>
      </c>
      <c r="N387" s="68" t="s">
        <v>882</v>
      </c>
      <c r="O387" s="71">
        <v>42270.0</v>
      </c>
    </row>
    <row r="388" ht="19.5" customHeight="1">
      <c r="A388" s="62" t="s">
        <v>133</v>
      </c>
      <c r="B388" s="63" t="s">
        <v>13</v>
      </c>
      <c r="C388" s="64" t="s">
        <v>340</v>
      </c>
      <c r="D388" s="65">
        <v>8765487.07</v>
      </c>
      <c r="E388" s="63">
        <v>0.0</v>
      </c>
      <c r="F388" s="66">
        <v>8765487.0</v>
      </c>
      <c r="G388" s="67">
        <v>8765487.0</v>
      </c>
      <c r="H388" s="68">
        <v>8.11016192E8</v>
      </c>
      <c r="I388" s="64" t="str">
        <f t="shared" si="175"/>
        <v>#REF!</v>
      </c>
      <c r="J388" s="62">
        <v>8765487.0</v>
      </c>
      <c r="K388" s="69" t="str">
        <f t="shared" si="176"/>
        <v>#REF!</v>
      </c>
      <c r="L388" s="70" t="str">
        <f t="shared" si="177"/>
        <v>#REF!</v>
      </c>
      <c r="M388" s="70" t="s">
        <v>883</v>
      </c>
      <c r="N388" s="68" t="s">
        <v>884</v>
      </c>
      <c r="O388" s="71">
        <v>42263.0</v>
      </c>
    </row>
    <row r="389" ht="19.5" customHeight="1">
      <c r="A389" s="62" t="s">
        <v>133</v>
      </c>
      <c r="B389" s="63" t="s">
        <v>15</v>
      </c>
      <c r="C389" s="64" t="s">
        <v>16</v>
      </c>
      <c r="D389" s="65">
        <v>1246930.06</v>
      </c>
      <c r="E389" s="63">
        <v>0.0</v>
      </c>
      <c r="F389" s="66">
        <v>1246930.0</v>
      </c>
      <c r="G389" s="67">
        <v>1246930.0</v>
      </c>
      <c r="H389" s="68"/>
      <c r="I389" s="64"/>
      <c r="J389" s="62"/>
      <c r="K389" s="69"/>
      <c r="L389" s="70"/>
      <c r="M389" s="70"/>
      <c r="N389" s="68"/>
      <c r="O389" s="71"/>
    </row>
    <row r="390" ht="19.5" customHeight="1">
      <c r="A390" s="62" t="s">
        <v>133</v>
      </c>
      <c r="B390" s="63" t="s">
        <v>33</v>
      </c>
      <c r="C390" s="64" t="s">
        <v>34</v>
      </c>
      <c r="D390" s="65">
        <v>16726.99</v>
      </c>
      <c r="E390" s="63">
        <v>0.0</v>
      </c>
      <c r="F390" s="66">
        <v>16727.0</v>
      </c>
      <c r="G390" s="67">
        <v>16727.0</v>
      </c>
      <c r="H390" s="68">
        <v>8.00130907E8</v>
      </c>
      <c r="I390" s="64" t="str">
        <f t="shared" ref="I390:I392" si="178">+VLOOKUP(H390,'[2]IPS CTA BANCARIA (2)'!$B$1:$I$186,2,0)</f>
        <v>#REF!</v>
      </c>
      <c r="J390" s="62">
        <v>16727.0</v>
      </c>
      <c r="K390" s="69" t="str">
        <f t="shared" ref="K390:K392" si="179">+VLOOKUP(H390,'[2]IPS CTA BANCARIA (2)'!$B$1:$I$186,4,0)</f>
        <v>#REF!</v>
      </c>
      <c r="L390" s="70" t="str">
        <f t="shared" ref="L390:L392" si="180">+VLOOKUP(H390,'[2]IPS CTA BANCARIA (2)'!$B$1:$I$186,5,0)</f>
        <v>#REF!</v>
      </c>
      <c r="M390" s="70" t="s">
        <v>885</v>
      </c>
      <c r="N390" s="68" t="s">
        <v>886</v>
      </c>
      <c r="O390" s="71">
        <v>42268.0</v>
      </c>
    </row>
    <row r="391" ht="19.5" customHeight="1">
      <c r="A391" s="62" t="s">
        <v>133</v>
      </c>
      <c r="B391" s="63" t="s">
        <v>64</v>
      </c>
      <c r="C391" s="64" t="s">
        <v>65</v>
      </c>
      <c r="D391" s="65">
        <v>215420.18</v>
      </c>
      <c r="E391" s="63">
        <v>0.0</v>
      </c>
      <c r="F391" s="66">
        <v>215420.0</v>
      </c>
      <c r="G391" s="67">
        <v>215420.0</v>
      </c>
      <c r="H391" s="68">
        <v>8.00088702E8</v>
      </c>
      <c r="I391" s="64" t="str">
        <f t="shared" si="178"/>
        <v>#REF!</v>
      </c>
      <c r="J391" s="62">
        <v>215420.0</v>
      </c>
      <c r="K391" s="69" t="str">
        <f t="shared" si="179"/>
        <v>#REF!</v>
      </c>
      <c r="L391" s="70" t="str">
        <f t="shared" si="180"/>
        <v>#REF!</v>
      </c>
      <c r="M391" s="70" t="s">
        <v>887</v>
      </c>
      <c r="N391" s="68" t="s">
        <v>888</v>
      </c>
      <c r="O391" s="71">
        <v>42268.0</v>
      </c>
    </row>
    <row r="392" ht="19.5" customHeight="1">
      <c r="A392" s="62" t="s">
        <v>133</v>
      </c>
      <c r="B392" s="63" t="s">
        <v>17</v>
      </c>
      <c r="C392" s="64" t="s">
        <v>18</v>
      </c>
      <c r="D392" s="65">
        <v>40258.8</v>
      </c>
      <c r="E392" s="63">
        <v>0.0</v>
      </c>
      <c r="F392" s="66">
        <v>40259.0</v>
      </c>
      <c r="G392" s="67">
        <v>40259.0</v>
      </c>
      <c r="H392" s="68">
        <v>8.00250119E8</v>
      </c>
      <c r="I392" s="64" t="str">
        <f t="shared" si="178"/>
        <v>#REF!</v>
      </c>
      <c r="J392" s="62">
        <v>40259.0</v>
      </c>
      <c r="K392" s="69" t="str">
        <f t="shared" si="179"/>
        <v>#REF!</v>
      </c>
      <c r="L392" s="70" t="str">
        <f t="shared" si="180"/>
        <v>#REF!</v>
      </c>
      <c r="M392" s="70" t="s">
        <v>889</v>
      </c>
      <c r="N392" s="68" t="s">
        <v>890</v>
      </c>
      <c r="O392" s="71">
        <v>42276.0</v>
      </c>
    </row>
    <row r="393" ht="19.5" customHeight="1">
      <c r="A393" s="62" t="s">
        <v>133</v>
      </c>
      <c r="B393" s="63" t="s">
        <v>19</v>
      </c>
      <c r="C393" s="64" t="s">
        <v>20</v>
      </c>
      <c r="D393" s="65">
        <v>0.0</v>
      </c>
      <c r="E393" s="63">
        <v>0.0</v>
      </c>
      <c r="F393" s="66">
        <v>0.0</v>
      </c>
      <c r="G393" s="67">
        <v>0.0</v>
      </c>
      <c r="H393" s="68"/>
      <c r="I393" s="64"/>
      <c r="J393" s="62"/>
      <c r="K393" s="69"/>
      <c r="L393" s="70"/>
      <c r="M393" s="70"/>
      <c r="N393" s="68"/>
      <c r="O393" s="71"/>
    </row>
    <row r="394" ht="19.5" customHeight="1">
      <c r="A394" s="62" t="s">
        <v>133</v>
      </c>
      <c r="B394" s="63" t="s">
        <v>47</v>
      </c>
      <c r="C394" s="64" t="s">
        <v>48</v>
      </c>
      <c r="D394" s="65">
        <v>653.52</v>
      </c>
      <c r="E394" s="63">
        <v>0.0</v>
      </c>
      <c r="F394" s="66">
        <v>654.0</v>
      </c>
      <c r="G394" s="67">
        <v>654.0</v>
      </c>
      <c r="H394" s="68">
        <v>8.30003564E8</v>
      </c>
      <c r="I394" s="64" t="str">
        <f t="shared" ref="I394:I395" si="181">+VLOOKUP(H394,'[2]IPS CTA BANCARIA (2)'!$B$1:$I$186,2,0)</f>
        <v>#REF!</v>
      </c>
      <c r="J394" s="62">
        <v>654.0</v>
      </c>
      <c r="K394" s="69" t="str">
        <f t="shared" ref="K394:K395" si="182">+VLOOKUP(H394,'[2]IPS CTA BANCARIA (2)'!$B$1:$I$186,4,0)</f>
        <v>#REF!</v>
      </c>
      <c r="L394" s="70" t="str">
        <f t="shared" ref="L394:L395" si="183">+VLOOKUP(H394,'[2]IPS CTA BANCARIA (2)'!$B$1:$I$186,5,0)</f>
        <v>#REF!</v>
      </c>
      <c r="M394" s="70" t="s">
        <v>891</v>
      </c>
      <c r="N394" s="68" t="s">
        <v>892</v>
      </c>
      <c r="O394" s="71">
        <v>42265.0</v>
      </c>
    </row>
    <row r="395" ht="19.5" customHeight="1">
      <c r="A395" s="62" t="s">
        <v>133</v>
      </c>
      <c r="B395" s="63" t="s">
        <v>21</v>
      </c>
      <c r="C395" s="64" t="s">
        <v>22</v>
      </c>
      <c r="D395" s="65">
        <v>27814.38</v>
      </c>
      <c r="E395" s="63">
        <v>0.0</v>
      </c>
      <c r="F395" s="66">
        <v>27814.0</v>
      </c>
      <c r="G395" s="67">
        <v>27814.0</v>
      </c>
      <c r="H395" s="68">
        <v>9.00156264E8</v>
      </c>
      <c r="I395" s="64" t="str">
        <f t="shared" si="181"/>
        <v>#REF!</v>
      </c>
      <c r="J395" s="62">
        <v>27814.0</v>
      </c>
      <c r="K395" s="69" t="str">
        <f t="shared" si="182"/>
        <v>#REF!</v>
      </c>
      <c r="L395" s="70" t="str">
        <f t="shared" si="183"/>
        <v>#REF!</v>
      </c>
      <c r="M395" s="70" t="s">
        <v>893</v>
      </c>
      <c r="N395" s="68" t="s">
        <v>894</v>
      </c>
      <c r="O395" s="71">
        <v>42270.0</v>
      </c>
    </row>
    <row r="396" ht="19.5" customHeight="1">
      <c r="A396" s="62" t="s">
        <v>135</v>
      </c>
      <c r="B396" s="63" t="s">
        <v>13</v>
      </c>
      <c r="C396" s="64" t="s">
        <v>340</v>
      </c>
      <c r="D396" s="65">
        <v>0.0</v>
      </c>
      <c r="E396" s="63">
        <v>0.0</v>
      </c>
      <c r="F396" s="66">
        <v>0.0</v>
      </c>
      <c r="G396" s="67">
        <v>0.0</v>
      </c>
      <c r="H396" s="68"/>
      <c r="I396" s="64"/>
      <c r="J396" s="62"/>
      <c r="K396" s="69"/>
      <c r="L396" s="70"/>
      <c r="M396" s="70"/>
      <c r="N396" s="68"/>
      <c r="O396" s="71"/>
    </row>
    <row r="397" ht="19.5" customHeight="1">
      <c r="A397" s="62" t="s">
        <v>135</v>
      </c>
      <c r="B397" s="63" t="s">
        <v>33</v>
      </c>
      <c r="C397" s="64" t="s">
        <v>34</v>
      </c>
      <c r="D397" s="65">
        <v>0.0</v>
      </c>
      <c r="E397" s="63">
        <v>0.0</v>
      </c>
      <c r="F397" s="66">
        <v>0.0</v>
      </c>
      <c r="G397" s="67">
        <v>0.0</v>
      </c>
      <c r="H397" s="68"/>
      <c r="I397" s="64"/>
      <c r="J397" s="62"/>
      <c r="K397" s="69"/>
      <c r="L397" s="70"/>
      <c r="M397" s="70"/>
      <c r="N397" s="68"/>
      <c r="O397" s="71"/>
    </row>
    <row r="398" ht="19.5" customHeight="1">
      <c r="A398" s="62" t="s">
        <v>135</v>
      </c>
      <c r="B398" s="63" t="s">
        <v>17</v>
      </c>
      <c r="C398" s="64" t="s">
        <v>18</v>
      </c>
      <c r="D398" s="65">
        <v>0.0</v>
      </c>
      <c r="E398" s="63">
        <v>0.0</v>
      </c>
      <c r="F398" s="66">
        <v>0.0</v>
      </c>
      <c r="G398" s="67">
        <v>0.0</v>
      </c>
      <c r="H398" s="68"/>
      <c r="I398" s="64"/>
      <c r="J398" s="62"/>
      <c r="K398" s="69"/>
      <c r="L398" s="70"/>
      <c r="M398" s="70"/>
      <c r="N398" s="68"/>
      <c r="O398" s="71"/>
    </row>
    <row r="399" ht="19.5" customHeight="1">
      <c r="A399" s="62" t="s">
        <v>135</v>
      </c>
      <c r="B399" s="63" t="s">
        <v>19</v>
      </c>
      <c r="C399" s="64" t="s">
        <v>20</v>
      </c>
      <c r="D399" s="65">
        <v>0.0</v>
      </c>
      <c r="E399" s="63">
        <v>0.0</v>
      </c>
      <c r="F399" s="66">
        <v>0.0</v>
      </c>
      <c r="G399" s="67">
        <v>0.0</v>
      </c>
      <c r="H399" s="68"/>
      <c r="I399" s="64"/>
      <c r="J399" s="62"/>
      <c r="K399" s="69"/>
      <c r="L399" s="70"/>
      <c r="M399" s="70"/>
      <c r="N399" s="68"/>
      <c r="O399" s="71"/>
    </row>
    <row r="400" ht="19.5" customHeight="1">
      <c r="A400" s="62" t="s">
        <v>135</v>
      </c>
      <c r="B400" s="63" t="s">
        <v>21</v>
      </c>
      <c r="C400" s="64" t="s">
        <v>22</v>
      </c>
      <c r="D400" s="65">
        <v>0.0</v>
      </c>
      <c r="E400" s="63">
        <v>0.0</v>
      </c>
      <c r="F400" s="66">
        <v>0.0</v>
      </c>
      <c r="G400" s="67">
        <v>0.0</v>
      </c>
      <c r="H400" s="68"/>
      <c r="I400" s="64"/>
      <c r="J400" s="62"/>
      <c r="K400" s="69"/>
      <c r="L400" s="70"/>
      <c r="M400" s="70"/>
      <c r="N400" s="68"/>
      <c r="O400" s="71"/>
    </row>
    <row r="401" ht="19.5" customHeight="1">
      <c r="A401" s="62" t="s">
        <v>137</v>
      </c>
      <c r="B401" s="63" t="s">
        <v>13</v>
      </c>
      <c r="C401" s="64" t="s">
        <v>340</v>
      </c>
      <c r="D401" s="65">
        <v>2.279019022E7</v>
      </c>
      <c r="E401" s="63">
        <v>0.0</v>
      </c>
      <c r="F401" s="66">
        <v>2.279019E7</v>
      </c>
      <c r="G401" s="67">
        <v>2.279019E7</v>
      </c>
      <c r="H401" s="68">
        <v>8.11016192E8</v>
      </c>
      <c r="I401" s="64" t="str">
        <f>+VLOOKUP(H401,'[2]IPS CTA BANCARIA (2)'!$B$1:$I$186,2,0)</f>
        <v>#REF!</v>
      </c>
      <c r="J401" s="62">
        <v>2.279019E7</v>
      </c>
      <c r="K401" s="69" t="str">
        <f>+VLOOKUP(H401,'[2]IPS CTA BANCARIA (2)'!$B$1:$I$186,4,0)</f>
        <v>#REF!</v>
      </c>
      <c r="L401" s="70" t="str">
        <f>+VLOOKUP(H401,'[2]IPS CTA BANCARIA (2)'!$B$1:$I$186,5,0)</f>
        <v>#REF!</v>
      </c>
      <c r="M401" s="70" t="s">
        <v>895</v>
      </c>
      <c r="N401" s="68" t="s">
        <v>896</v>
      </c>
      <c r="O401" s="71">
        <v>42262.0</v>
      </c>
    </row>
    <row r="402" ht="19.5" customHeight="1">
      <c r="A402" s="62" t="s">
        <v>137</v>
      </c>
      <c r="B402" s="63" t="s">
        <v>15</v>
      </c>
      <c r="C402" s="64" t="s">
        <v>16</v>
      </c>
      <c r="D402" s="65">
        <v>6955555.55</v>
      </c>
      <c r="E402" s="63">
        <v>0.0</v>
      </c>
      <c r="F402" s="66">
        <v>6955556.0</v>
      </c>
      <c r="G402" s="67">
        <v>6955556.0</v>
      </c>
      <c r="H402" s="68"/>
      <c r="I402" s="64"/>
      <c r="J402" s="62"/>
      <c r="K402" s="69"/>
      <c r="L402" s="70"/>
      <c r="M402" s="70"/>
      <c r="N402" s="68"/>
      <c r="O402" s="71"/>
    </row>
    <row r="403" ht="19.5" customHeight="1">
      <c r="A403" s="62" t="s">
        <v>137</v>
      </c>
      <c r="B403" s="63" t="s">
        <v>17</v>
      </c>
      <c r="C403" s="64" t="s">
        <v>18</v>
      </c>
      <c r="D403" s="65">
        <v>477238.77</v>
      </c>
      <c r="E403" s="63">
        <v>0.0</v>
      </c>
      <c r="F403" s="66">
        <v>477239.0</v>
      </c>
      <c r="G403" s="67">
        <v>477239.0</v>
      </c>
      <c r="H403" s="68">
        <v>8.00250119E8</v>
      </c>
      <c r="I403" s="64" t="str">
        <f>+VLOOKUP(H403,'[2]IPS CTA BANCARIA (2)'!$B$1:$I$186,2,0)</f>
        <v>#REF!</v>
      </c>
      <c r="J403" s="62">
        <v>477239.0</v>
      </c>
      <c r="K403" s="69" t="str">
        <f>+VLOOKUP(H403,'[2]IPS CTA BANCARIA (2)'!$B$1:$I$186,4,0)</f>
        <v>#REF!</v>
      </c>
      <c r="L403" s="70" t="str">
        <f>+VLOOKUP(H403,'[2]IPS CTA BANCARIA (2)'!$B$1:$I$186,5,0)</f>
        <v>#REF!</v>
      </c>
      <c r="M403" s="70" t="s">
        <v>897</v>
      </c>
      <c r="N403" s="68" t="s">
        <v>898</v>
      </c>
      <c r="O403" s="71">
        <v>42276.0</v>
      </c>
    </row>
    <row r="404" ht="19.5" customHeight="1">
      <c r="A404" s="62" t="s">
        <v>137</v>
      </c>
      <c r="B404" s="63" t="s">
        <v>19</v>
      </c>
      <c r="C404" s="64" t="s">
        <v>20</v>
      </c>
      <c r="D404" s="65">
        <v>0.0</v>
      </c>
      <c r="E404" s="63">
        <v>0.0</v>
      </c>
      <c r="F404" s="66">
        <v>0.0</v>
      </c>
      <c r="G404" s="67">
        <v>0.0</v>
      </c>
      <c r="H404" s="68"/>
      <c r="I404" s="64"/>
      <c r="J404" s="62"/>
      <c r="K404" s="69"/>
      <c r="L404" s="70"/>
      <c r="M404" s="70"/>
      <c r="N404" s="68"/>
      <c r="O404" s="71"/>
    </row>
    <row r="405" ht="19.5" customHeight="1">
      <c r="A405" s="62" t="s">
        <v>137</v>
      </c>
      <c r="B405" s="63" t="s">
        <v>21</v>
      </c>
      <c r="C405" s="64" t="s">
        <v>22</v>
      </c>
      <c r="D405" s="65">
        <v>157690.46</v>
      </c>
      <c r="E405" s="63">
        <v>0.0</v>
      </c>
      <c r="F405" s="66">
        <v>157690.0</v>
      </c>
      <c r="G405" s="67">
        <v>157690.0</v>
      </c>
      <c r="H405" s="68">
        <v>9.00156264E8</v>
      </c>
      <c r="I405" s="64" t="str">
        <f t="shared" ref="I405:I407" si="184">+VLOOKUP(H405,'[2]IPS CTA BANCARIA (2)'!$B$1:$I$186,2,0)</f>
        <v>#REF!</v>
      </c>
      <c r="J405" s="62">
        <v>157690.0</v>
      </c>
      <c r="K405" s="69" t="str">
        <f t="shared" ref="K405:K407" si="185">+VLOOKUP(H405,'[2]IPS CTA BANCARIA (2)'!$B$1:$I$186,4,0)</f>
        <v>#REF!</v>
      </c>
      <c r="L405" s="70" t="str">
        <f t="shared" ref="L405:L407" si="186">+VLOOKUP(H405,'[2]IPS CTA BANCARIA (2)'!$B$1:$I$186,5,0)</f>
        <v>#REF!</v>
      </c>
      <c r="M405" s="70" t="s">
        <v>899</v>
      </c>
      <c r="N405" s="68" t="s">
        <v>900</v>
      </c>
      <c r="O405" s="71">
        <v>42270.0</v>
      </c>
    </row>
    <row r="406" ht="19.5" customHeight="1">
      <c r="A406" s="62" t="s">
        <v>139</v>
      </c>
      <c r="B406" s="63" t="s">
        <v>13</v>
      </c>
      <c r="C406" s="64" t="s">
        <v>340</v>
      </c>
      <c r="D406" s="65">
        <v>1094547.4</v>
      </c>
      <c r="E406" s="63">
        <v>0.0</v>
      </c>
      <c r="F406" s="66">
        <v>1094547.0</v>
      </c>
      <c r="G406" s="67">
        <v>1094547.0</v>
      </c>
      <c r="H406" s="68">
        <v>8.11016192E8</v>
      </c>
      <c r="I406" s="64" t="str">
        <f t="shared" si="184"/>
        <v>#REF!</v>
      </c>
      <c r="J406" s="62">
        <v>1094547.0</v>
      </c>
      <c r="K406" s="69" t="str">
        <f t="shared" si="185"/>
        <v>#REF!</v>
      </c>
      <c r="L406" s="70" t="str">
        <f t="shared" si="186"/>
        <v>#REF!</v>
      </c>
      <c r="M406" s="70" t="s">
        <v>901</v>
      </c>
      <c r="N406" s="68" t="s">
        <v>902</v>
      </c>
      <c r="O406" s="71">
        <v>42262.0</v>
      </c>
    </row>
    <row r="407" ht="19.5" customHeight="1">
      <c r="A407" s="62" t="s">
        <v>139</v>
      </c>
      <c r="B407" s="63" t="s">
        <v>17</v>
      </c>
      <c r="C407" s="64" t="s">
        <v>18</v>
      </c>
      <c r="D407" s="65">
        <v>139802.97</v>
      </c>
      <c r="E407" s="63">
        <v>0.0</v>
      </c>
      <c r="F407" s="66">
        <v>139803.0</v>
      </c>
      <c r="G407" s="67">
        <v>139803.0</v>
      </c>
      <c r="H407" s="68">
        <v>8.00250119E8</v>
      </c>
      <c r="I407" s="64" t="str">
        <f t="shared" si="184"/>
        <v>#REF!</v>
      </c>
      <c r="J407" s="62">
        <v>139803.0</v>
      </c>
      <c r="K407" s="69" t="str">
        <f t="shared" si="185"/>
        <v>#REF!</v>
      </c>
      <c r="L407" s="70" t="str">
        <f t="shared" si="186"/>
        <v>#REF!</v>
      </c>
      <c r="M407" s="70" t="s">
        <v>903</v>
      </c>
      <c r="N407" s="68" t="s">
        <v>904</v>
      </c>
      <c r="O407" s="71">
        <v>42276.0</v>
      </c>
    </row>
    <row r="408" ht="19.5" customHeight="1">
      <c r="A408" s="62" t="s">
        <v>139</v>
      </c>
      <c r="B408" s="63" t="s">
        <v>19</v>
      </c>
      <c r="C408" s="64" t="s">
        <v>20</v>
      </c>
      <c r="D408" s="65">
        <v>0.0</v>
      </c>
      <c r="E408" s="63">
        <v>0.0</v>
      </c>
      <c r="F408" s="66">
        <v>0.0</v>
      </c>
      <c r="G408" s="67">
        <v>0.0</v>
      </c>
      <c r="H408" s="68"/>
      <c r="I408" s="64"/>
      <c r="J408" s="62"/>
      <c r="K408" s="69"/>
      <c r="L408" s="70"/>
      <c r="M408" s="70"/>
      <c r="N408" s="68"/>
      <c r="O408" s="71"/>
    </row>
    <row r="409" ht="19.5" customHeight="1">
      <c r="A409" s="62" t="s">
        <v>139</v>
      </c>
      <c r="B409" s="63" t="s">
        <v>21</v>
      </c>
      <c r="C409" s="64" t="s">
        <v>22</v>
      </c>
      <c r="D409" s="65">
        <v>14898.35</v>
      </c>
      <c r="E409" s="63">
        <v>0.0</v>
      </c>
      <c r="F409" s="66">
        <v>14898.0</v>
      </c>
      <c r="G409" s="67">
        <v>14898.0</v>
      </c>
      <c r="H409" s="68">
        <v>9.00156264E8</v>
      </c>
      <c r="I409" s="64" t="str">
        <f t="shared" ref="I409:I412" si="187">+VLOOKUP(H409,'[2]IPS CTA BANCARIA (2)'!$B$1:$I$186,2,0)</f>
        <v>#REF!</v>
      </c>
      <c r="J409" s="62">
        <v>14898.0</v>
      </c>
      <c r="K409" s="69" t="str">
        <f t="shared" ref="K409:K412" si="188">+VLOOKUP(H409,'[2]IPS CTA BANCARIA (2)'!$B$1:$I$186,4,0)</f>
        <v>#REF!</v>
      </c>
      <c r="L409" s="70" t="str">
        <f t="shared" ref="L409:L412" si="189">+VLOOKUP(H409,'[2]IPS CTA BANCARIA (2)'!$B$1:$I$186,5,0)</f>
        <v>#REF!</v>
      </c>
      <c r="M409" s="70" t="s">
        <v>905</v>
      </c>
      <c r="N409" s="68" t="s">
        <v>906</v>
      </c>
      <c r="O409" s="71">
        <v>42270.0</v>
      </c>
    </row>
    <row r="410" ht="19.5" customHeight="1">
      <c r="A410" s="62" t="s">
        <v>139</v>
      </c>
      <c r="B410" s="63" t="s">
        <v>23</v>
      </c>
      <c r="C410" s="64" t="s">
        <v>24</v>
      </c>
      <c r="D410" s="65">
        <v>8614069.28</v>
      </c>
      <c r="E410" s="63">
        <v>0.0</v>
      </c>
      <c r="F410" s="66">
        <v>8614069.0</v>
      </c>
      <c r="G410" s="67">
        <v>8614069.0</v>
      </c>
      <c r="H410" s="68">
        <v>8.00068653E8</v>
      </c>
      <c r="I410" s="64" t="str">
        <f t="shared" si="187"/>
        <v>#REF!</v>
      </c>
      <c r="J410" s="62">
        <v>2720203.0</v>
      </c>
      <c r="K410" s="69" t="str">
        <f t="shared" si="188"/>
        <v>#REF!</v>
      </c>
      <c r="L410" s="70" t="str">
        <f t="shared" si="189"/>
        <v>#REF!</v>
      </c>
      <c r="M410" s="70" t="s">
        <v>907</v>
      </c>
      <c r="N410" s="68" t="s">
        <v>908</v>
      </c>
      <c r="O410" s="71">
        <v>42265.0</v>
      </c>
    </row>
    <row r="411" ht="19.5" customHeight="1">
      <c r="A411" s="62" t="s">
        <v>139</v>
      </c>
      <c r="B411" s="63" t="s">
        <v>23</v>
      </c>
      <c r="C411" s="64" t="s">
        <v>24</v>
      </c>
      <c r="D411" s="65"/>
      <c r="E411" s="63"/>
      <c r="F411" s="66"/>
      <c r="G411" s="67"/>
      <c r="H411" s="68">
        <v>8.90981726E8</v>
      </c>
      <c r="I411" s="64" t="str">
        <f t="shared" si="187"/>
        <v>#REF!</v>
      </c>
      <c r="J411" s="62">
        <v>5893866.0</v>
      </c>
      <c r="K411" s="69" t="str">
        <f t="shared" si="188"/>
        <v>#REF!</v>
      </c>
      <c r="L411" s="70" t="str">
        <f t="shared" si="189"/>
        <v>#REF!</v>
      </c>
      <c r="M411" s="70" t="s">
        <v>909</v>
      </c>
      <c r="N411" s="68" t="s">
        <v>910</v>
      </c>
      <c r="O411" s="71">
        <v>42265.0</v>
      </c>
    </row>
    <row r="412" ht="19.5" customHeight="1">
      <c r="A412" s="62" t="s">
        <v>304</v>
      </c>
      <c r="B412" s="63" t="s">
        <v>13</v>
      </c>
      <c r="C412" s="64" t="s">
        <v>340</v>
      </c>
      <c r="D412" s="65">
        <v>3.2034403085E8</v>
      </c>
      <c r="E412" s="63">
        <v>5.3145527850000024E7</v>
      </c>
      <c r="F412" s="66">
        <v>2.67198503E8</v>
      </c>
      <c r="G412" s="67">
        <v>2.67198503E8</v>
      </c>
      <c r="H412" s="68">
        <v>8.90906347E8</v>
      </c>
      <c r="I412" s="64" t="str">
        <f t="shared" si="187"/>
        <v>#REF!</v>
      </c>
      <c r="J412" s="62">
        <v>2.67198503E8</v>
      </c>
      <c r="K412" s="69" t="str">
        <f t="shared" si="188"/>
        <v>#REF!</v>
      </c>
      <c r="L412" s="70" t="str">
        <f t="shared" si="189"/>
        <v>#REF!</v>
      </c>
      <c r="M412" s="70" t="s">
        <v>911</v>
      </c>
      <c r="N412" s="68" t="s">
        <v>912</v>
      </c>
      <c r="O412" s="71">
        <v>42262.0</v>
      </c>
    </row>
    <row r="413" ht="19.5" customHeight="1">
      <c r="A413" s="62" t="s">
        <v>304</v>
      </c>
      <c r="B413" s="63" t="s">
        <v>15</v>
      </c>
      <c r="C413" s="64" t="s">
        <v>16</v>
      </c>
      <c r="D413" s="65">
        <v>2.133702483E7</v>
      </c>
      <c r="E413" s="63">
        <v>3539842.829999998</v>
      </c>
      <c r="F413" s="66">
        <v>1.7797182E7</v>
      </c>
      <c r="G413" s="67">
        <v>1.7797182E7</v>
      </c>
      <c r="H413" s="68"/>
      <c r="I413" s="64"/>
      <c r="J413" s="62"/>
      <c r="K413" s="69"/>
      <c r="L413" s="70"/>
      <c r="M413" s="70"/>
      <c r="N413" s="68"/>
      <c r="O413" s="71"/>
    </row>
    <row r="414" ht="19.5" customHeight="1">
      <c r="A414" s="62" t="s">
        <v>304</v>
      </c>
      <c r="B414" s="63" t="s">
        <v>31</v>
      </c>
      <c r="C414" s="64" t="s">
        <v>32</v>
      </c>
      <c r="D414" s="65">
        <v>280766.97</v>
      </c>
      <c r="E414" s="63">
        <v>46579.96999999997</v>
      </c>
      <c r="F414" s="66">
        <v>234187.0</v>
      </c>
      <c r="G414" s="67">
        <v>234187.0</v>
      </c>
      <c r="H414" s="68">
        <v>8.00140949E8</v>
      </c>
      <c r="I414" s="64" t="str">
        <f t="shared" ref="I414:I419" si="190">+VLOOKUP(H414,'[2]IPS CTA BANCARIA (2)'!$B$1:$I$186,2,0)</f>
        <v>#REF!</v>
      </c>
      <c r="J414" s="62">
        <v>234187.0</v>
      </c>
      <c r="K414" s="69" t="str">
        <f t="shared" ref="K414:K419" si="191">+VLOOKUP(H414,'[2]IPS CTA BANCARIA (2)'!$B$1:$I$186,4,0)</f>
        <v>#REF!</v>
      </c>
      <c r="L414" s="70" t="str">
        <f t="shared" ref="L414:L419" si="192">+VLOOKUP(H414,'[2]IPS CTA BANCARIA (2)'!$B$1:$I$186,5,0)</f>
        <v>#REF!</v>
      </c>
      <c r="M414" s="70" t="s">
        <v>913</v>
      </c>
      <c r="N414" s="68" t="s">
        <v>914</v>
      </c>
      <c r="O414" s="71">
        <v>42275.0</v>
      </c>
    </row>
    <row r="415" ht="19.5" customHeight="1">
      <c r="A415" s="62" t="s">
        <v>304</v>
      </c>
      <c r="B415" s="63" t="s">
        <v>33</v>
      </c>
      <c r="C415" s="64" t="s">
        <v>34</v>
      </c>
      <c r="D415" s="65">
        <v>4370050.09</v>
      </c>
      <c r="E415" s="63">
        <v>724997.0899999999</v>
      </c>
      <c r="F415" s="66">
        <v>3645053.0</v>
      </c>
      <c r="G415" s="67">
        <v>3645053.0</v>
      </c>
      <c r="H415" s="68">
        <v>8.00130907E8</v>
      </c>
      <c r="I415" s="64" t="str">
        <f t="shared" si="190"/>
        <v>#REF!</v>
      </c>
      <c r="J415" s="62">
        <v>3645053.0</v>
      </c>
      <c r="K415" s="69" t="str">
        <f t="shared" si="191"/>
        <v>#REF!</v>
      </c>
      <c r="L415" s="70" t="str">
        <f t="shared" si="192"/>
        <v>#REF!</v>
      </c>
      <c r="M415" s="70" t="s">
        <v>915</v>
      </c>
      <c r="N415" s="68" t="s">
        <v>916</v>
      </c>
      <c r="O415" s="71">
        <v>42268.0</v>
      </c>
    </row>
    <row r="416" ht="19.5" customHeight="1">
      <c r="A416" s="62" t="s">
        <v>304</v>
      </c>
      <c r="B416" s="63" t="s">
        <v>148</v>
      </c>
      <c r="C416" s="64" t="s">
        <v>149</v>
      </c>
      <c r="D416" s="65">
        <v>106102.18</v>
      </c>
      <c r="E416" s="63">
        <v>17602.179999999993</v>
      </c>
      <c r="F416" s="66">
        <v>88500.0</v>
      </c>
      <c r="G416" s="67">
        <v>88500.0</v>
      </c>
      <c r="H416" s="68">
        <v>8.0025144E8</v>
      </c>
      <c r="I416" s="64" t="str">
        <f t="shared" si="190"/>
        <v>#REF!</v>
      </c>
      <c r="J416" s="62">
        <v>88500.0</v>
      </c>
      <c r="K416" s="69" t="str">
        <f t="shared" si="191"/>
        <v>#REF!</v>
      </c>
      <c r="L416" s="70" t="str">
        <f t="shared" si="192"/>
        <v>#REF!</v>
      </c>
      <c r="M416" s="70" t="s">
        <v>917</v>
      </c>
      <c r="N416" s="68" t="s">
        <v>918</v>
      </c>
      <c r="O416" s="71">
        <v>42262.0</v>
      </c>
    </row>
    <row r="417" ht="19.5" customHeight="1">
      <c r="A417" s="62" t="s">
        <v>304</v>
      </c>
      <c r="B417" s="63" t="s">
        <v>64</v>
      </c>
      <c r="C417" s="64" t="s">
        <v>65</v>
      </c>
      <c r="D417" s="65">
        <v>6348416.65</v>
      </c>
      <c r="E417" s="63">
        <v>1053211.6500000004</v>
      </c>
      <c r="F417" s="66">
        <v>5295205.0</v>
      </c>
      <c r="G417" s="67">
        <v>5295205.0</v>
      </c>
      <c r="H417" s="68">
        <v>8.00088702E8</v>
      </c>
      <c r="I417" s="64" t="str">
        <f t="shared" si="190"/>
        <v>#REF!</v>
      </c>
      <c r="J417" s="62">
        <v>5295205.0</v>
      </c>
      <c r="K417" s="69" t="str">
        <f t="shared" si="191"/>
        <v>#REF!</v>
      </c>
      <c r="L417" s="70" t="str">
        <f t="shared" si="192"/>
        <v>#REF!</v>
      </c>
      <c r="M417" s="70" t="s">
        <v>919</v>
      </c>
      <c r="N417" s="68" t="s">
        <v>920</v>
      </c>
      <c r="O417" s="71">
        <v>42268.0</v>
      </c>
    </row>
    <row r="418" ht="19.5" customHeight="1">
      <c r="A418" s="62" t="s">
        <v>304</v>
      </c>
      <c r="B418" s="63" t="s">
        <v>17</v>
      </c>
      <c r="C418" s="64" t="s">
        <v>327</v>
      </c>
      <c r="D418" s="65">
        <v>2029059.51</v>
      </c>
      <c r="E418" s="63">
        <v>336623.51</v>
      </c>
      <c r="F418" s="66">
        <v>1692436.0</v>
      </c>
      <c r="G418" s="67">
        <v>1692436.0</v>
      </c>
      <c r="H418" s="68">
        <v>8.00250119E8</v>
      </c>
      <c r="I418" s="64" t="str">
        <f t="shared" si="190"/>
        <v>#REF!</v>
      </c>
      <c r="J418" s="62">
        <v>1692436.0</v>
      </c>
      <c r="K418" s="69" t="str">
        <f t="shared" si="191"/>
        <v>#REF!</v>
      </c>
      <c r="L418" s="70" t="str">
        <f t="shared" si="192"/>
        <v>#REF!</v>
      </c>
      <c r="M418" s="70" t="s">
        <v>921</v>
      </c>
      <c r="N418" s="68" t="s">
        <v>922</v>
      </c>
      <c r="O418" s="71">
        <v>42276.0</v>
      </c>
    </row>
    <row r="419" ht="19.5" customHeight="1">
      <c r="A419" s="62" t="s">
        <v>304</v>
      </c>
      <c r="B419" s="63" t="s">
        <v>19</v>
      </c>
      <c r="C419" s="64" t="s">
        <v>20</v>
      </c>
      <c r="D419" s="65">
        <v>604231.19</v>
      </c>
      <c r="E419" s="63">
        <v>100243.18999999994</v>
      </c>
      <c r="F419" s="66">
        <v>503988.0</v>
      </c>
      <c r="G419" s="67">
        <v>503988.0</v>
      </c>
      <c r="H419" s="68">
        <v>8.05000427E8</v>
      </c>
      <c r="I419" s="64" t="str">
        <f t="shared" si="190"/>
        <v>#REF!</v>
      </c>
      <c r="J419" s="62">
        <v>503988.0</v>
      </c>
      <c r="K419" s="69" t="str">
        <f t="shared" si="191"/>
        <v>#REF!</v>
      </c>
      <c r="L419" s="70" t="str">
        <f t="shared" si="192"/>
        <v>#REF!</v>
      </c>
      <c r="M419" s="70" t="s">
        <v>923</v>
      </c>
      <c r="N419" s="68" t="s">
        <v>924</v>
      </c>
      <c r="O419" s="71">
        <v>42268.0</v>
      </c>
    </row>
    <row r="420" ht="19.5" customHeight="1">
      <c r="A420" s="62" t="s">
        <v>304</v>
      </c>
      <c r="B420" s="63" t="s">
        <v>47</v>
      </c>
      <c r="C420" s="64" t="s">
        <v>48</v>
      </c>
      <c r="D420" s="65">
        <v>0.0</v>
      </c>
      <c r="E420" s="63">
        <v>0.0</v>
      </c>
      <c r="F420" s="66">
        <v>0.0</v>
      </c>
      <c r="G420" s="67">
        <v>0.0</v>
      </c>
      <c r="H420" s="68"/>
      <c r="I420" s="64"/>
      <c r="J420" s="62"/>
      <c r="K420" s="69"/>
      <c r="L420" s="70"/>
      <c r="M420" s="70"/>
      <c r="N420" s="68"/>
      <c r="O420" s="71"/>
    </row>
    <row r="421" ht="19.5" customHeight="1">
      <c r="A421" s="62" t="s">
        <v>304</v>
      </c>
      <c r="B421" s="63" t="s">
        <v>196</v>
      </c>
      <c r="C421" s="64" t="s">
        <v>328</v>
      </c>
      <c r="D421" s="65">
        <v>0.0</v>
      </c>
      <c r="E421" s="63">
        <v>0.0</v>
      </c>
      <c r="F421" s="66">
        <v>0.0</v>
      </c>
      <c r="G421" s="67">
        <v>0.0</v>
      </c>
      <c r="H421" s="68"/>
      <c r="I421" s="64"/>
      <c r="J421" s="62"/>
      <c r="K421" s="69"/>
      <c r="L421" s="70"/>
      <c r="M421" s="70"/>
      <c r="N421" s="68"/>
      <c r="O421" s="71"/>
    </row>
    <row r="422" ht="19.5" customHeight="1">
      <c r="A422" s="62" t="s">
        <v>304</v>
      </c>
      <c r="B422" s="63" t="s">
        <v>184</v>
      </c>
      <c r="C422" s="64" t="s">
        <v>185</v>
      </c>
      <c r="D422" s="65">
        <v>545223.36</v>
      </c>
      <c r="E422" s="63">
        <v>90453.35999999999</v>
      </c>
      <c r="F422" s="66">
        <v>454770.0</v>
      </c>
      <c r="G422" s="67">
        <v>454770.0</v>
      </c>
      <c r="H422" s="68">
        <v>8.30009783E8</v>
      </c>
      <c r="I422" s="64" t="str">
        <f t="shared" ref="I422:I424" si="193">+VLOOKUP(H422,'[2]IPS CTA BANCARIA (2)'!$B$1:$I$186,2,0)</f>
        <v>#REF!</v>
      </c>
      <c r="J422" s="62">
        <v>454770.0</v>
      </c>
      <c r="K422" s="69" t="str">
        <f t="shared" ref="K422:K424" si="194">+VLOOKUP(H422,'[2]IPS CTA BANCARIA (2)'!$B$1:$I$186,4,0)</f>
        <v>#REF!</v>
      </c>
      <c r="L422" s="70" t="str">
        <f t="shared" ref="L422:L424" si="195">+VLOOKUP(H422,'[2]IPS CTA BANCARIA (2)'!$B$1:$I$186,5,0)</f>
        <v>#REF!</v>
      </c>
      <c r="M422" s="70" t="s">
        <v>925</v>
      </c>
      <c r="N422" s="68" t="s">
        <v>926</v>
      </c>
      <c r="O422" s="71">
        <v>42275.0</v>
      </c>
    </row>
    <row r="423" ht="19.5" customHeight="1">
      <c r="A423" s="62" t="s">
        <v>304</v>
      </c>
      <c r="B423" s="63" t="s">
        <v>21</v>
      </c>
      <c r="C423" s="64" t="s">
        <v>22</v>
      </c>
      <c r="D423" s="65">
        <v>883785.37</v>
      </c>
      <c r="E423" s="63">
        <v>146621.37</v>
      </c>
      <c r="F423" s="66">
        <v>737164.0</v>
      </c>
      <c r="G423" s="67">
        <v>737164.0</v>
      </c>
      <c r="H423" s="68">
        <v>9.00156264E8</v>
      </c>
      <c r="I423" s="64" t="str">
        <f t="shared" si="193"/>
        <v>#REF!</v>
      </c>
      <c r="J423" s="62">
        <v>737164.0</v>
      </c>
      <c r="K423" s="69" t="str">
        <f t="shared" si="194"/>
        <v>#REF!</v>
      </c>
      <c r="L423" s="70" t="str">
        <f t="shared" si="195"/>
        <v>#REF!</v>
      </c>
      <c r="M423" s="70" t="s">
        <v>927</v>
      </c>
      <c r="N423" s="68" t="s">
        <v>928</v>
      </c>
      <c r="O423" s="71">
        <v>42270.0</v>
      </c>
    </row>
    <row r="424" ht="19.5" customHeight="1">
      <c r="A424" s="62" t="s">
        <v>141</v>
      </c>
      <c r="B424" s="63" t="s">
        <v>13</v>
      </c>
      <c r="C424" s="64" t="s">
        <v>340</v>
      </c>
      <c r="D424" s="65">
        <v>1.866168606E7</v>
      </c>
      <c r="E424" s="63">
        <v>0.0</v>
      </c>
      <c r="F424" s="66">
        <v>1.8661686E7</v>
      </c>
      <c r="G424" s="67">
        <v>1.8661686E7</v>
      </c>
      <c r="H424" s="68">
        <v>8.11016192E8</v>
      </c>
      <c r="I424" s="64" t="str">
        <f t="shared" si="193"/>
        <v>#REF!</v>
      </c>
      <c r="J424" s="62">
        <v>1.8661686E7</v>
      </c>
      <c r="K424" s="69" t="str">
        <f t="shared" si="194"/>
        <v>#REF!</v>
      </c>
      <c r="L424" s="70" t="str">
        <f t="shared" si="195"/>
        <v>#REF!</v>
      </c>
      <c r="M424" s="70" t="s">
        <v>929</v>
      </c>
      <c r="N424" s="68" t="s">
        <v>930</v>
      </c>
      <c r="O424" s="71">
        <v>42262.0</v>
      </c>
    </row>
    <row r="425" ht="19.5" customHeight="1">
      <c r="A425" s="62" t="s">
        <v>141</v>
      </c>
      <c r="B425" s="63" t="s">
        <v>15</v>
      </c>
      <c r="C425" s="64" t="s">
        <v>16</v>
      </c>
      <c r="D425" s="65">
        <v>164394.52</v>
      </c>
      <c r="E425" s="63">
        <v>0.0</v>
      </c>
      <c r="F425" s="66">
        <v>164395.0</v>
      </c>
      <c r="G425" s="67">
        <v>164395.0</v>
      </c>
      <c r="H425" s="68"/>
      <c r="I425" s="64"/>
      <c r="J425" s="62"/>
      <c r="K425" s="69"/>
      <c r="L425" s="70"/>
      <c r="M425" s="70"/>
      <c r="N425" s="68"/>
      <c r="O425" s="71"/>
    </row>
    <row r="426" ht="19.5" customHeight="1">
      <c r="A426" s="62" t="s">
        <v>141</v>
      </c>
      <c r="B426" s="63" t="s">
        <v>17</v>
      </c>
      <c r="C426" s="64" t="s">
        <v>18</v>
      </c>
      <c r="D426" s="65">
        <v>194234.23</v>
      </c>
      <c r="E426" s="63">
        <v>0.0</v>
      </c>
      <c r="F426" s="66">
        <v>194234.0</v>
      </c>
      <c r="G426" s="67">
        <v>194234.0</v>
      </c>
      <c r="H426" s="68">
        <v>8.00250119E8</v>
      </c>
      <c r="I426" s="64" t="str">
        <f>+VLOOKUP(H426,'[2]IPS CTA BANCARIA (2)'!$B$1:$I$186,2,0)</f>
        <v>#REF!</v>
      </c>
      <c r="J426" s="62">
        <v>194234.0</v>
      </c>
      <c r="K426" s="69" t="str">
        <f>+VLOOKUP(H426,'[2]IPS CTA BANCARIA (2)'!$B$1:$I$186,4,0)</f>
        <v>#REF!</v>
      </c>
      <c r="L426" s="70" t="str">
        <f>+VLOOKUP(H426,'[2]IPS CTA BANCARIA (2)'!$B$1:$I$186,5,0)</f>
        <v>#REF!</v>
      </c>
      <c r="M426" s="70" t="s">
        <v>931</v>
      </c>
      <c r="N426" s="68" t="s">
        <v>932</v>
      </c>
      <c r="O426" s="71">
        <v>42276.0</v>
      </c>
    </row>
    <row r="427" ht="19.5" customHeight="1">
      <c r="A427" s="62" t="s">
        <v>141</v>
      </c>
      <c r="B427" s="63" t="s">
        <v>19</v>
      </c>
      <c r="C427" s="64" t="s">
        <v>20</v>
      </c>
      <c r="D427" s="65">
        <v>0.0</v>
      </c>
      <c r="E427" s="63">
        <v>0.0</v>
      </c>
      <c r="F427" s="66">
        <v>0.0</v>
      </c>
      <c r="G427" s="67">
        <v>0.0</v>
      </c>
      <c r="H427" s="68"/>
      <c r="I427" s="64"/>
      <c r="J427" s="62"/>
      <c r="K427" s="69"/>
      <c r="L427" s="70"/>
      <c r="M427" s="70"/>
      <c r="N427" s="68"/>
      <c r="O427" s="71"/>
    </row>
    <row r="428" ht="19.5" customHeight="1">
      <c r="A428" s="62" t="s">
        <v>141</v>
      </c>
      <c r="B428" s="63" t="s">
        <v>21</v>
      </c>
      <c r="C428" s="64" t="s">
        <v>22</v>
      </c>
      <c r="D428" s="65">
        <v>23782.19</v>
      </c>
      <c r="E428" s="63">
        <v>0.0</v>
      </c>
      <c r="F428" s="66">
        <v>23782.0</v>
      </c>
      <c r="G428" s="67">
        <v>23782.0</v>
      </c>
      <c r="H428" s="68">
        <v>9.00156264E8</v>
      </c>
      <c r="I428" s="64" t="str">
        <f t="shared" ref="I428:I429" si="196">+VLOOKUP(H428,'[2]IPS CTA BANCARIA (2)'!$B$1:$I$186,2,0)</f>
        <v>#REF!</v>
      </c>
      <c r="J428" s="62">
        <v>23782.0</v>
      </c>
      <c r="K428" s="69" t="str">
        <f t="shared" ref="K428:K429" si="197">+VLOOKUP(H428,'[2]IPS CTA BANCARIA (2)'!$B$1:$I$186,4,0)</f>
        <v>#REF!</v>
      </c>
      <c r="L428" s="70" t="str">
        <f t="shared" ref="L428:L429" si="198">+VLOOKUP(H428,'[2]IPS CTA BANCARIA (2)'!$B$1:$I$186,5,0)</f>
        <v>#REF!</v>
      </c>
      <c r="M428" s="70" t="s">
        <v>933</v>
      </c>
      <c r="N428" s="68" t="s">
        <v>934</v>
      </c>
      <c r="O428" s="71">
        <v>42270.0</v>
      </c>
    </row>
    <row r="429" ht="19.5" customHeight="1">
      <c r="A429" s="62" t="s">
        <v>143</v>
      </c>
      <c r="B429" s="63" t="s">
        <v>13</v>
      </c>
      <c r="C429" s="64" t="s">
        <v>340</v>
      </c>
      <c r="D429" s="65">
        <v>2.946667476E7</v>
      </c>
      <c r="E429" s="63">
        <v>0.0</v>
      </c>
      <c r="F429" s="66">
        <v>2.9466675E7</v>
      </c>
      <c r="G429" s="67">
        <v>2.9466675E7</v>
      </c>
      <c r="H429" s="68">
        <v>8.11016192E8</v>
      </c>
      <c r="I429" s="64" t="str">
        <f t="shared" si="196"/>
        <v>#REF!</v>
      </c>
      <c r="J429" s="62">
        <v>2.9466675E7</v>
      </c>
      <c r="K429" s="69" t="str">
        <f t="shared" si="197"/>
        <v>#REF!</v>
      </c>
      <c r="L429" s="70" t="str">
        <f t="shared" si="198"/>
        <v>#REF!</v>
      </c>
      <c r="M429" s="70" t="s">
        <v>935</v>
      </c>
      <c r="N429" s="68" t="s">
        <v>936</v>
      </c>
      <c r="O429" s="71">
        <v>42262.0</v>
      </c>
    </row>
    <row r="430" ht="19.5" customHeight="1">
      <c r="A430" s="62" t="s">
        <v>143</v>
      </c>
      <c r="B430" s="63" t="s">
        <v>15</v>
      </c>
      <c r="C430" s="64" t="s">
        <v>16</v>
      </c>
      <c r="D430" s="65">
        <v>1429321.09</v>
      </c>
      <c r="E430" s="63">
        <v>0.0</v>
      </c>
      <c r="F430" s="66">
        <v>1429321.0</v>
      </c>
      <c r="G430" s="67">
        <v>1429321.0</v>
      </c>
      <c r="H430" s="68"/>
      <c r="I430" s="64"/>
      <c r="J430" s="62"/>
      <c r="K430" s="69"/>
      <c r="L430" s="70"/>
      <c r="M430" s="70"/>
      <c r="N430" s="68"/>
      <c r="O430" s="71"/>
    </row>
    <row r="431" ht="19.5" customHeight="1">
      <c r="A431" s="62" t="s">
        <v>143</v>
      </c>
      <c r="B431" s="63" t="s">
        <v>56</v>
      </c>
      <c r="C431" s="64" t="s">
        <v>57</v>
      </c>
      <c r="D431" s="65">
        <v>5042179.34</v>
      </c>
      <c r="E431" s="63">
        <v>0.0</v>
      </c>
      <c r="F431" s="66">
        <v>5042179.0</v>
      </c>
      <c r="G431" s="67">
        <v>5042179.0</v>
      </c>
      <c r="H431" s="68">
        <v>8.90900518E8</v>
      </c>
      <c r="I431" s="64" t="str">
        <f t="shared" ref="I431:I433" si="199">+VLOOKUP(H431,'[2]IPS CTA BANCARIA (2)'!$B$1:$I$186,2,0)</f>
        <v>#REF!</v>
      </c>
      <c r="J431" s="62">
        <v>5042179.0</v>
      </c>
      <c r="K431" s="69" t="str">
        <f t="shared" ref="K431:K433" si="200">+VLOOKUP(H431,'[2]IPS CTA BANCARIA (2)'!$B$1:$I$186,4,0)</f>
        <v>#REF!</v>
      </c>
      <c r="L431" s="70" t="str">
        <f t="shared" ref="L431:L433" si="201">+VLOOKUP(H431,'[2]IPS CTA BANCARIA (2)'!$B$1:$I$186,5,0)</f>
        <v>#REF!</v>
      </c>
      <c r="M431" s="70" t="s">
        <v>937</v>
      </c>
      <c r="N431" s="68" t="s">
        <v>938</v>
      </c>
      <c r="O431" s="71">
        <v>42268.0</v>
      </c>
    </row>
    <row r="432" ht="19.5" customHeight="1">
      <c r="A432" s="62" t="s">
        <v>143</v>
      </c>
      <c r="B432" s="63" t="s">
        <v>31</v>
      </c>
      <c r="C432" s="64" t="s">
        <v>32</v>
      </c>
      <c r="D432" s="65">
        <v>14447.66</v>
      </c>
      <c r="E432" s="63">
        <v>0.0</v>
      </c>
      <c r="F432" s="66">
        <v>14448.0</v>
      </c>
      <c r="G432" s="67">
        <v>14448.0</v>
      </c>
      <c r="H432" s="68">
        <v>8.00140949E8</v>
      </c>
      <c r="I432" s="64" t="str">
        <f t="shared" si="199"/>
        <v>#REF!</v>
      </c>
      <c r="J432" s="62">
        <v>14448.0</v>
      </c>
      <c r="K432" s="69" t="str">
        <f t="shared" si="200"/>
        <v>#REF!</v>
      </c>
      <c r="L432" s="70" t="str">
        <f t="shared" si="201"/>
        <v>#REF!</v>
      </c>
      <c r="M432" s="70" t="s">
        <v>939</v>
      </c>
      <c r="N432" s="68" t="s">
        <v>940</v>
      </c>
      <c r="O432" s="71">
        <v>42275.0</v>
      </c>
    </row>
    <row r="433" ht="19.5" customHeight="1">
      <c r="A433" s="62" t="s">
        <v>143</v>
      </c>
      <c r="B433" s="63" t="s">
        <v>17</v>
      </c>
      <c r="C433" s="64" t="s">
        <v>18</v>
      </c>
      <c r="D433" s="65">
        <v>248944.95</v>
      </c>
      <c r="E433" s="63">
        <v>0.0</v>
      </c>
      <c r="F433" s="66">
        <v>248945.0</v>
      </c>
      <c r="G433" s="67">
        <v>248945.0</v>
      </c>
      <c r="H433" s="68">
        <v>8.00250119E8</v>
      </c>
      <c r="I433" s="64" t="str">
        <f t="shared" si="199"/>
        <v>#REF!</v>
      </c>
      <c r="J433" s="62">
        <v>248945.0</v>
      </c>
      <c r="K433" s="69" t="str">
        <f t="shared" si="200"/>
        <v>#REF!</v>
      </c>
      <c r="L433" s="70" t="str">
        <f t="shared" si="201"/>
        <v>#REF!</v>
      </c>
      <c r="M433" s="70" t="s">
        <v>941</v>
      </c>
      <c r="N433" s="68" t="s">
        <v>942</v>
      </c>
      <c r="O433" s="71">
        <v>42276.0</v>
      </c>
    </row>
    <row r="434" ht="19.5" customHeight="1">
      <c r="A434" s="62" t="s">
        <v>143</v>
      </c>
      <c r="B434" s="63" t="s">
        <v>19</v>
      </c>
      <c r="C434" s="64" t="s">
        <v>20</v>
      </c>
      <c r="D434" s="65">
        <v>0.0</v>
      </c>
      <c r="E434" s="63">
        <v>0.0</v>
      </c>
      <c r="F434" s="66">
        <v>0.0</v>
      </c>
      <c r="G434" s="67">
        <v>0.0</v>
      </c>
      <c r="H434" s="68"/>
      <c r="I434" s="64"/>
      <c r="J434" s="62"/>
      <c r="K434" s="69"/>
      <c r="L434" s="70"/>
      <c r="M434" s="70"/>
      <c r="N434" s="68"/>
      <c r="O434" s="71"/>
    </row>
    <row r="435" ht="19.5" customHeight="1">
      <c r="A435" s="62" t="s">
        <v>143</v>
      </c>
      <c r="B435" s="63" t="s">
        <v>21</v>
      </c>
      <c r="C435" s="64" t="s">
        <v>22</v>
      </c>
      <c r="D435" s="65">
        <v>158318.2</v>
      </c>
      <c r="E435" s="63">
        <v>0.0</v>
      </c>
      <c r="F435" s="66">
        <v>158318.0</v>
      </c>
      <c r="G435" s="67">
        <v>158318.0</v>
      </c>
      <c r="H435" s="68">
        <v>9.00156264E8</v>
      </c>
      <c r="I435" s="64" t="str">
        <f t="shared" ref="I435:I443" si="202">+VLOOKUP(H435,'[2]IPS CTA BANCARIA (2)'!$B$1:$I$186,2,0)</f>
        <v>#REF!</v>
      </c>
      <c r="J435" s="62">
        <v>158318.0</v>
      </c>
      <c r="K435" s="69" t="str">
        <f t="shared" ref="K435:K443" si="203">+VLOOKUP(H435,'[2]IPS CTA BANCARIA (2)'!$B$1:$I$186,4,0)</f>
        <v>#REF!</v>
      </c>
      <c r="L435" s="70" t="str">
        <f t="shared" ref="L435:L443" si="204">+VLOOKUP(H435,'[2]IPS CTA BANCARIA (2)'!$B$1:$I$186,5,0)</f>
        <v>#REF!</v>
      </c>
      <c r="M435" s="70" t="s">
        <v>943</v>
      </c>
      <c r="N435" s="68" t="s">
        <v>944</v>
      </c>
      <c r="O435" s="71">
        <v>42270.0</v>
      </c>
    </row>
    <row r="436" ht="19.5" customHeight="1">
      <c r="A436" s="62" t="s">
        <v>145</v>
      </c>
      <c r="B436" s="63" t="s">
        <v>31</v>
      </c>
      <c r="C436" s="64" t="s">
        <v>32</v>
      </c>
      <c r="D436" s="65">
        <v>19087.57</v>
      </c>
      <c r="E436" s="63">
        <v>0.0</v>
      </c>
      <c r="F436" s="66">
        <v>19088.0</v>
      </c>
      <c r="G436" s="67">
        <v>19088.0</v>
      </c>
      <c r="H436" s="68">
        <v>8.00140949E8</v>
      </c>
      <c r="I436" s="64" t="str">
        <f t="shared" si="202"/>
        <v>#REF!</v>
      </c>
      <c r="J436" s="62">
        <v>19088.0</v>
      </c>
      <c r="K436" s="69" t="str">
        <f t="shared" si="203"/>
        <v>#REF!</v>
      </c>
      <c r="L436" s="70" t="str">
        <f t="shared" si="204"/>
        <v>#REF!</v>
      </c>
      <c r="M436" s="70" t="s">
        <v>945</v>
      </c>
      <c r="N436" s="68" t="s">
        <v>946</v>
      </c>
      <c r="O436" s="71">
        <v>42275.0</v>
      </c>
    </row>
    <row r="437" ht="19.5" customHeight="1">
      <c r="A437" s="62" t="s">
        <v>145</v>
      </c>
      <c r="B437" s="63" t="s">
        <v>33</v>
      </c>
      <c r="C437" s="64" t="s">
        <v>34</v>
      </c>
      <c r="D437" s="65">
        <v>6645.86</v>
      </c>
      <c r="E437" s="63">
        <v>0.0</v>
      </c>
      <c r="F437" s="66">
        <v>6646.0</v>
      </c>
      <c r="G437" s="67">
        <v>6646.0</v>
      </c>
      <c r="H437" s="68">
        <v>8.00130907E8</v>
      </c>
      <c r="I437" s="64" t="str">
        <f t="shared" si="202"/>
        <v>#REF!</v>
      </c>
      <c r="J437" s="62">
        <v>6646.0</v>
      </c>
      <c r="K437" s="69" t="str">
        <f t="shared" si="203"/>
        <v>#REF!</v>
      </c>
      <c r="L437" s="70" t="str">
        <f t="shared" si="204"/>
        <v>#REF!</v>
      </c>
      <c r="M437" s="70" t="s">
        <v>947</v>
      </c>
      <c r="N437" s="68" t="s">
        <v>948</v>
      </c>
      <c r="O437" s="71">
        <v>42268.0</v>
      </c>
    </row>
    <row r="438" ht="19.5" customHeight="1">
      <c r="A438" s="62" t="s">
        <v>145</v>
      </c>
      <c r="B438" s="63" t="s">
        <v>17</v>
      </c>
      <c r="C438" s="64" t="s">
        <v>18</v>
      </c>
      <c r="D438" s="65">
        <v>24359.26</v>
      </c>
      <c r="E438" s="63">
        <v>0.0</v>
      </c>
      <c r="F438" s="66">
        <v>24359.0</v>
      </c>
      <c r="G438" s="67">
        <v>24359.0</v>
      </c>
      <c r="H438" s="68">
        <v>8.00250119E8</v>
      </c>
      <c r="I438" s="64" t="str">
        <f t="shared" si="202"/>
        <v>#REF!</v>
      </c>
      <c r="J438" s="62">
        <v>24359.0</v>
      </c>
      <c r="K438" s="69" t="str">
        <f t="shared" si="203"/>
        <v>#REF!</v>
      </c>
      <c r="L438" s="70" t="str">
        <f t="shared" si="204"/>
        <v>#REF!</v>
      </c>
      <c r="M438" s="70" t="s">
        <v>949</v>
      </c>
      <c r="N438" s="68" t="s">
        <v>950</v>
      </c>
      <c r="O438" s="71">
        <v>42276.0</v>
      </c>
    </row>
    <row r="439" ht="19.5" customHeight="1">
      <c r="A439" s="62" t="s">
        <v>145</v>
      </c>
      <c r="B439" s="63" t="s">
        <v>19</v>
      </c>
      <c r="C439" s="64" t="s">
        <v>20</v>
      </c>
      <c r="D439" s="65">
        <v>117651.79</v>
      </c>
      <c r="E439" s="63">
        <v>0.0</v>
      </c>
      <c r="F439" s="66">
        <v>117652.0</v>
      </c>
      <c r="G439" s="67">
        <v>117652.0</v>
      </c>
      <c r="H439" s="68">
        <v>8.05000427E8</v>
      </c>
      <c r="I439" s="64" t="str">
        <f t="shared" si="202"/>
        <v>#REF!</v>
      </c>
      <c r="J439" s="62">
        <v>117652.0</v>
      </c>
      <c r="K439" s="69" t="str">
        <f t="shared" si="203"/>
        <v>#REF!</v>
      </c>
      <c r="L439" s="70" t="str">
        <f t="shared" si="204"/>
        <v>#REF!</v>
      </c>
      <c r="M439" s="70" t="s">
        <v>951</v>
      </c>
      <c r="N439" s="68" t="s">
        <v>952</v>
      </c>
      <c r="O439" s="71">
        <v>42268.0</v>
      </c>
    </row>
    <row r="440" ht="19.5" customHeight="1">
      <c r="A440" s="62" t="s">
        <v>145</v>
      </c>
      <c r="B440" s="63" t="s">
        <v>21</v>
      </c>
      <c r="C440" s="64" t="s">
        <v>22</v>
      </c>
      <c r="D440" s="65">
        <v>63506.29</v>
      </c>
      <c r="E440" s="63">
        <v>0.0</v>
      </c>
      <c r="F440" s="66">
        <v>63506.0</v>
      </c>
      <c r="G440" s="67">
        <v>63506.0</v>
      </c>
      <c r="H440" s="68">
        <v>9.00156264E8</v>
      </c>
      <c r="I440" s="64" t="str">
        <f t="shared" si="202"/>
        <v>#REF!</v>
      </c>
      <c r="J440" s="62">
        <v>63506.0</v>
      </c>
      <c r="K440" s="69" t="str">
        <f t="shared" si="203"/>
        <v>#REF!</v>
      </c>
      <c r="L440" s="70" t="str">
        <f t="shared" si="204"/>
        <v>#REF!</v>
      </c>
      <c r="M440" s="70" t="s">
        <v>953</v>
      </c>
      <c r="N440" s="68" t="s">
        <v>954</v>
      </c>
      <c r="O440" s="71">
        <v>42270.0</v>
      </c>
    </row>
    <row r="441" ht="19.5" customHeight="1">
      <c r="A441" s="62" t="s">
        <v>145</v>
      </c>
      <c r="B441" s="63" t="s">
        <v>23</v>
      </c>
      <c r="C441" s="64" t="s">
        <v>24</v>
      </c>
      <c r="D441" s="65">
        <v>3.223942223E7</v>
      </c>
      <c r="E441" s="63">
        <v>0.0</v>
      </c>
      <c r="F441" s="66">
        <v>3.2239422E7</v>
      </c>
      <c r="G441" s="67">
        <v>3.2239422E7</v>
      </c>
      <c r="H441" s="68">
        <v>8.90980765E8</v>
      </c>
      <c r="I441" s="64" t="str">
        <f t="shared" si="202"/>
        <v>#REF!</v>
      </c>
      <c r="J441" s="62">
        <v>2.3794785E7</v>
      </c>
      <c r="K441" s="69" t="str">
        <f t="shared" si="203"/>
        <v>#REF!</v>
      </c>
      <c r="L441" s="70" t="str">
        <f t="shared" si="204"/>
        <v>#REF!</v>
      </c>
      <c r="M441" s="70" t="s">
        <v>955</v>
      </c>
      <c r="N441" s="68" t="s">
        <v>956</v>
      </c>
      <c r="O441" s="71">
        <v>42265.0</v>
      </c>
    </row>
    <row r="442" ht="19.5" customHeight="1">
      <c r="A442" s="62" t="s">
        <v>145</v>
      </c>
      <c r="B442" s="63" t="s">
        <v>23</v>
      </c>
      <c r="C442" s="64" t="s">
        <v>24</v>
      </c>
      <c r="D442" s="65"/>
      <c r="E442" s="63"/>
      <c r="F442" s="66"/>
      <c r="G442" s="67"/>
      <c r="H442" s="68">
        <v>8.90981726E8</v>
      </c>
      <c r="I442" s="64" t="str">
        <f t="shared" si="202"/>
        <v>#REF!</v>
      </c>
      <c r="J442" s="62">
        <v>8444637.0</v>
      </c>
      <c r="K442" s="69" t="str">
        <f t="shared" si="203"/>
        <v>#REF!</v>
      </c>
      <c r="L442" s="70" t="str">
        <f t="shared" si="204"/>
        <v>#REF!</v>
      </c>
      <c r="M442" s="70" t="s">
        <v>957</v>
      </c>
      <c r="N442" s="68" t="s">
        <v>958</v>
      </c>
      <c r="O442" s="71">
        <v>42265.0</v>
      </c>
    </row>
    <row r="443" ht="19.5" customHeight="1">
      <c r="A443" s="62" t="s">
        <v>147</v>
      </c>
      <c r="B443" s="63" t="s">
        <v>13</v>
      </c>
      <c r="C443" s="64" t="s">
        <v>340</v>
      </c>
      <c r="D443" s="65">
        <v>1.57529034E7</v>
      </c>
      <c r="E443" s="63">
        <v>0.0</v>
      </c>
      <c r="F443" s="66">
        <v>1.5752903E7</v>
      </c>
      <c r="G443" s="67">
        <v>1.5752903E7</v>
      </c>
      <c r="H443" s="68">
        <v>8.11016192E8</v>
      </c>
      <c r="I443" s="64" t="str">
        <f t="shared" si="202"/>
        <v>#REF!</v>
      </c>
      <c r="J443" s="62">
        <v>1.5752903E7</v>
      </c>
      <c r="K443" s="69" t="str">
        <f t="shared" si="203"/>
        <v>#REF!</v>
      </c>
      <c r="L443" s="70" t="str">
        <f t="shared" si="204"/>
        <v>#REF!</v>
      </c>
      <c r="M443" s="70" t="s">
        <v>959</v>
      </c>
      <c r="N443" s="68" t="s">
        <v>960</v>
      </c>
      <c r="O443" s="71">
        <v>42262.0</v>
      </c>
    </row>
    <row r="444" ht="19.5" customHeight="1">
      <c r="A444" s="62" t="s">
        <v>147</v>
      </c>
      <c r="B444" s="63" t="s">
        <v>15</v>
      </c>
      <c r="C444" s="64" t="s">
        <v>16</v>
      </c>
      <c r="D444" s="65">
        <v>8147837.44</v>
      </c>
      <c r="E444" s="63">
        <v>0.0</v>
      </c>
      <c r="F444" s="66">
        <v>8147837.0</v>
      </c>
      <c r="G444" s="67">
        <v>8147837.0</v>
      </c>
      <c r="H444" s="68"/>
      <c r="I444" s="64"/>
      <c r="J444" s="62"/>
      <c r="K444" s="69"/>
      <c r="L444" s="70"/>
      <c r="M444" s="70"/>
      <c r="N444" s="68"/>
      <c r="O444" s="71"/>
    </row>
    <row r="445" ht="19.5" customHeight="1">
      <c r="A445" s="62" t="s">
        <v>147</v>
      </c>
      <c r="B445" s="63" t="s">
        <v>31</v>
      </c>
      <c r="C445" s="64" t="s">
        <v>32</v>
      </c>
      <c r="D445" s="65">
        <v>9731.25</v>
      </c>
      <c r="E445" s="63">
        <v>0.0</v>
      </c>
      <c r="F445" s="66">
        <v>9731.0</v>
      </c>
      <c r="G445" s="67">
        <v>9731.0</v>
      </c>
      <c r="H445" s="68">
        <v>8.00140949E8</v>
      </c>
      <c r="I445" s="64" t="str">
        <f t="shared" ref="I445:I449" si="205">+VLOOKUP(H445,'[2]IPS CTA BANCARIA (2)'!$B$1:$I$186,2,0)</f>
        <v>#REF!</v>
      </c>
      <c r="J445" s="62">
        <v>9731.0</v>
      </c>
      <c r="K445" s="69" t="str">
        <f t="shared" ref="K445:K449" si="206">+VLOOKUP(H445,'[2]IPS CTA BANCARIA (2)'!$B$1:$I$186,4,0)</f>
        <v>#REF!</v>
      </c>
      <c r="L445" s="70" t="str">
        <f t="shared" ref="L445:L449" si="207">+VLOOKUP(H445,'[2]IPS CTA BANCARIA (2)'!$B$1:$I$186,5,0)</f>
        <v>#REF!</v>
      </c>
      <c r="M445" s="70" t="s">
        <v>961</v>
      </c>
      <c r="N445" s="68" t="s">
        <v>962</v>
      </c>
      <c r="O445" s="71">
        <v>42275.0</v>
      </c>
    </row>
    <row r="446" ht="19.5" customHeight="1">
      <c r="A446" s="62" t="s">
        <v>147</v>
      </c>
      <c r="B446" s="63" t="s">
        <v>33</v>
      </c>
      <c r="C446" s="64" t="s">
        <v>34</v>
      </c>
      <c r="D446" s="65">
        <v>24054.17</v>
      </c>
      <c r="E446" s="63">
        <v>0.0</v>
      </c>
      <c r="F446" s="66">
        <v>24054.0</v>
      </c>
      <c r="G446" s="67">
        <v>24054.0</v>
      </c>
      <c r="H446" s="68">
        <v>8.00130907E8</v>
      </c>
      <c r="I446" s="64" t="str">
        <f t="shared" si="205"/>
        <v>#REF!</v>
      </c>
      <c r="J446" s="62">
        <v>24054.0</v>
      </c>
      <c r="K446" s="69" t="str">
        <f t="shared" si="206"/>
        <v>#REF!</v>
      </c>
      <c r="L446" s="70" t="str">
        <f t="shared" si="207"/>
        <v>#REF!</v>
      </c>
      <c r="M446" s="70" t="s">
        <v>963</v>
      </c>
      <c r="N446" s="68" t="s">
        <v>964</v>
      </c>
      <c r="O446" s="71">
        <v>42268.0</v>
      </c>
    </row>
    <row r="447" ht="19.5" customHeight="1">
      <c r="A447" s="62" t="s">
        <v>147</v>
      </c>
      <c r="B447" s="63" t="s">
        <v>148</v>
      </c>
      <c r="C447" s="64" t="s">
        <v>149</v>
      </c>
      <c r="D447" s="65">
        <v>6353.7</v>
      </c>
      <c r="E447" s="63">
        <v>0.0</v>
      </c>
      <c r="F447" s="66">
        <v>6354.0</v>
      </c>
      <c r="G447" s="67">
        <v>6354.0</v>
      </c>
      <c r="H447" s="68">
        <v>8.0025144E8</v>
      </c>
      <c r="I447" s="64" t="str">
        <f t="shared" si="205"/>
        <v>#REF!</v>
      </c>
      <c r="J447" s="62">
        <v>6354.0</v>
      </c>
      <c r="K447" s="69" t="str">
        <f t="shared" si="206"/>
        <v>#REF!</v>
      </c>
      <c r="L447" s="70" t="str">
        <f t="shared" si="207"/>
        <v>#REF!</v>
      </c>
      <c r="M447" s="70" t="s">
        <v>965</v>
      </c>
      <c r="N447" s="68" t="s">
        <v>966</v>
      </c>
      <c r="O447" s="71">
        <v>42262.0</v>
      </c>
    </row>
    <row r="448" ht="19.5" customHeight="1">
      <c r="A448" s="62" t="s">
        <v>147</v>
      </c>
      <c r="B448" s="63" t="s">
        <v>64</v>
      </c>
      <c r="C448" s="64" t="s">
        <v>65</v>
      </c>
      <c r="D448" s="65">
        <v>1616061.54</v>
      </c>
      <c r="E448" s="63">
        <v>0.0</v>
      </c>
      <c r="F448" s="66">
        <v>1616062.0</v>
      </c>
      <c r="G448" s="67">
        <v>1616062.0</v>
      </c>
      <c r="H448" s="68">
        <v>8.00088702E8</v>
      </c>
      <c r="I448" s="64" t="str">
        <f t="shared" si="205"/>
        <v>#REF!</v>
      </c>
      <c r="J448" s="62">
        <v>1616062.0</v>
      </c>
      <c r="K448" s="69" t="str">
        <f t="shared" si="206"/>
        <v>#REF!</v>
      </c>
      <c r="L448" s="70" t="str">
        <f t="shared" si="207"/>
        <v>#REF!</v>
      </c>
      <c r="M448" s="70" t="s">
        <v>967</v>
      </c>
      <c r="N448" s="68" t="s">
        <v>968</v>
      </c>
      <c r="O448" s="71">
        <v>42268.0</v>
      </c>
    </row>
    <row r="449" ht="19.5" customHeight="1">
      <c r="A449" s="62" t="s">
        <v>147</v>
      </c>
      <c r="B449" s="63" t="s">
        <v>17</v>
      </c>
      <c r="C449" s="64" t="s">
        <v>18</v>
      </c>
      <c r="D449" s="65">
        <v>207432.14</v>
      </c>
      <c r="E449" s="63">
        <v>0.0</v>
      </c>
      <c r="F449" s="66">
        <v>207432.0</v>
      </c>
      <c r="G449" s="67">
        <v>207432.0</v>
      </c>
      <c r="H449" s="68">
        <v>8.00250119E8</v>
      </c>
      <c r="I449" s="64" t="str">
        <f t="shared" si="205"/>
        <v>#REF!</v>
      </c>
      <c r="J449" s="62">
        <v>207432.0</v>
      </c>
      <c r="K449" s="69" t="str">
        <f t="shared" si="206"/>
        <v>#REF!</v>
      </c>
      <c r="L449" s="70" t="str">
        <f t="shared" si="207"/>
        <v>#REF!</v>
      </c>
      <c r="M449" s="70" t="s">
        <v>969</v>
      </c>
      <c r="N449" s="68" t="s">
        <v>970</v>
      </c>
      <c r="O449" s="71">
        <v>42276.0</v>
      </c>
    </row>
    <row r="450" ht="19.5" customHeight="1">
      <c r="A450" s="62" t="s">
        <v>147</v>
      </c>
      <c r="B450" s="63" t="s">
        <v>19</v>
      </c>
      <c r="C450" s="64" t="s">
        <v>20</v>
      </c>
      <c r="D450" s="65">
        <v>0.0</v>
      </c>
      <c r="E450" s="63">
        <v>0.0</v>
      </c>
      <c r="F450" s="66">
        <v>0.0</v>
      </c>
      <c r="G450" s="67">
        <v>0.0</v>
      </c>
      <c r="H450" s="68"/>
      <c r="I450" s="64"/>
      <c r="J450" s="62"/>
      <c r="K450" s="69"/>
      <c r="L450" s="70"/>
      <c r="M450" s="70"/>
      <c r="N450" s="68"/>
      <c r="O450" s="71"/>
    </row>
    <row r="451" ht="19.5" customHeight="1">
      <c r="A451" s="62" t="s">
        <v>147</v>
      </c>
      <c r="B451" s="63" t="s">
        <v>21</v>
      </c>
      <c r="C451" s="64" t="s">
        <v>22</v>
      </c>
      <c r="D451" s="65">
        <v>235512.11</v>
      </c>
      <c r="E451" s="63">
        <v>0.0</v>
      </c>
      <c r="F451" s="66">
        <v>235512.0</v>
      </c>
      <c r="G451" s="67">
        <v>235512.0</v>
      </c>
      <c r="H451" s="68">
        <v>9.00156264E8</v>
      </c>
      <c r="I451" s="64" t="str">
        <f t="shared" ref="I451:I453" si="208">+VLOOKUP(H451,'[2]IPS CTA BANCARIA (2)'!$B$1:$I$186,2,0)</f>
        <v>#REF!</v>
      </c>
      <c r="J451" s="62">
        <v>235512.0</v>
      </c>
      <c r="K451" s="69" t="str">
        <f t="shared" ref="K451:K453" si="209">+VLOOKUP(H451,'[2]IPS CTA BANCARIA (2)'!$B$1:$I$186,4,0)</f>
        <v>#REF!</v>
      </c>
      <c r="L451" s="70" t="str">
        <f t="shared" ref="L451:L453" si="210">+VLOOKUP(H451,'[2]IPS CTA BANCARIA (2)'!$B$1:$I$186,5,0)</f>
        <v>#REF!</v>
      </c>
      <c r="M451" s="70" t="s">
        <v>971</v>
      </c>
      <c r="N451" s="68" t="s">
        <v>972</v>
      </c>
      <c r="O451" s="71">
        <v>42270.0</v>
      </c>
    </row>
    <row r="452" ht="19.5" customHeight="1">
      <c r="A452" s="62" t="s">
        <v>147</v>
      </c>
      <c r="B452" s="63" t="s">
        <v>39</v>
      </c>
      <c r="C452" s="64" t="s">
        <v>40</v>
      </c>
      <c r="D452" s="65">
        <v>1.733093725E7</v>
      </c>
      <c r="E452" s="63">
        <v>0.0</v>
      </c>
      <c r="F452" s="66">
        <v>1.7330937E7</v>
      </c>
      <c r="G452" s="67">
        <v>1.7330937E7</v>
      </c>
      <c r="H452" s="68">
        <v>8.90980758E8</v>
      </c>
      <c r="I452" s="64" t="str">
        <f t="shared" si="208"/>
        <v>#REF!</v>
      </c>
      <c r="J452" s="62">
        <v>1.7330937E7</v>
      </c>
      <c r="K452" s="69" t="str">
        <f t="shared" si="209"/>
        <v>#REF!</v>
      </c>
      <c r="L452" s="70" t="str">
        <f t="shared" si="210"/>
        <v>#REF!</v>
      </c>
      <c r="M452" s="70" t="s">
        <v>973</v>
      </c>
      <c r="N452" s="68" t="s">
        <v>974</v>
      </c>
      <c r="O452" s="71">
        <v>42275.0</v>
      </c>
    </row>
    <row r="453" ht="19.5" customHeight="1">
      <c r="A453" s="62" t="s">
        <v>306</v>
      </c>
      <c r="B453" s="63" t="s">
        <v>13</v>
      </c>
      <c r="C453" s="64" t="s">
        <v>340</v>
      </c>
      <c r="D453" s="65">
        <v>1.0078784859E8</v>
      </c>
      <c r="E453" s="63">
        <v>5187069.590000004</v>
      </c>
      <c r="F453" s="66">
        <v>9.5600779E7</v>
      </c>
      <c r="G453" s="67">
        <v>9.5600779E7</v>
      </c>
      <c r="H453" s="68">
        <v>8.90907254E8</v>
      </c>
      <c r="I453" s="64" t="str">
        <f t="shared" si="208"/>
        <v>#REF!</v>
      </c>
      <c r="J453" s="62">
        <v>9.5600779E7</v>
      </c>
      <c r="K453" s="69" t="str">
        <f t="shared" si="209"/>
        <v>#REF!</v>
      </c>
      <c r="L453" s="70" t="str">
        <f t="shared" si="210"/>
        <v>#REF!</v>
      </c>
      <c r="M453" s="70" t="s">
        <v>975</v>
      </c>
      <c r="N453" s="68" t="s">
        <v>976</v>
      </c>
      <c r="O453" s="71">
        <v>42262.0</v>
      </c>
    </row>
    <row r="454" ht="19.5" customHeight="1">
      <c r="A454" s="62" t="s">
        <v>306</v>
      </c>
      <c r="B454" s="63" t="s">
        <v>15</v>
      </c>
      <c r="C454" s="64" t="s">
        <v>16</v>
      </c>
      <c r="D454" s="65">
        <v>2.773078943E7</v>
      </c>
      <c r="E454" s="63">
        <v>1427171.4299999997</v>
      </c>
      <c r="F454" s="66">
        <v>2.6303618E7</v>
      </c>
      <c r="G454" s="67">
        <v>2.6303618E7</v>
      </c>
      <c r="H454" s="68"/>
      <c r="I454" s="64"/>
      <c r="J454" s="62"/>
      <c r="K454" s="69"/>
      <c r="L454" s="70"/>
      <c r="M454" s="70"/>
      <c r="N454" s="68"/>
      <c r="O454" s="71"/>
    </row>
    <row r="455" ht="19.5" customHeight="1">
      <c r="A455" s="62" t="s">
        <v>306</v>
      </c>
      <c r="B455" s="63" t="s">
        <v>148</v>
      </c>
      <c r="C455" s="64" t="s">
        <v>149</v>
      </c>
      <c r="D455" s="65">
        <v>3810.77</v>
      </c>
      <c r="E455" s="63">
        <v>195.76999999999998</v>
      </c>
      <c r="F455" s="66">
        <v>3615.0</v>
      </c>
      <c r="G455" s="67">
        <v>3615.0</v>
      </c>
      <c r="H455" s="68">
        <v>8.0025144E8</v>
      </c>
      <c r="I455" s="64" t="str">
        <f t="shared" ref="I455:I460" si="211">+VLOOKUP(H455,'[2]IPS CTA BANCARIA (2)'!$B$1:$I$186,2,0)</f>
        <v>#REF!</v>
      </c>
      <c r="J455" s="62">
        <v>3615.0</v>
      </c>
      <c r="K455" s="69" t="str">
        <f t="shared" ref="K455:K460" si="212">+VLOOKUP(H455,'[2]IPS CTA BANCARIA (2)'!$B$1:$I$186,4,0)</f>
        <v>#REF!</v>
      </c>
      <c r="L455" s="70" t="str">
        <f t="shared" ref="L455:L460" si="213">+VLOOKUP(H455,'[2]IPS CTA BANCARIA (2)'!$B$1:$I$186,5,0)</f>
        <v>#REF!</v>
      </c>
      <c r="M455" s="70" t="s">
        <v>977</v>
      </c>
      <c r="N455" s="68" t="s">
        <v>978</v>
      </c>
      <c r="O455" s="71">
        <v>42262.0</v>
      </c>
    </row>
    <row r="456" ht="19.5" customHeight="1">
      <c r="A456" s="62" t="s">
        <v>306</v>
      </c>
      <c r="B456" s="63" t="s">
        <v>64</v>
      </c>
      <c r="C456" s="64" t="s">
        <v>65</v>
      </c>
      <c r="D456" s="65">
        <v>4018133.65</v>
      </c>
      <c r="E456" s="63">
        <v>206794.6499999999</v>
      </c>
      <c r="F456" s="66">
        <v>3811339.0</v>
      </c>
      <c r="G456" s="67">
        <v>3811339.0</v>
      </c>
      <c r="H456" s="68">
        <v>8.00088702E8</v>
      </c>
      <c r="I456" s="64" t="str">
        <f t="shared" si="211"/>
        <v>#REF!</v>
      </c>
      <c r="J456" s="62">
        <v>3811339.0</v>
      </c>
      <c r="K456" s="69" t="str">
        <f t="shared" si="212"/>
        <v>#REF!</v>
      </c>
      <c r="L456" s="70" t="str">
        <f t="shared" si="213"/>
        <v>#REF!</v>
      </c>
      <c r="M456" s="70" t="s">
        <v>979</v>
      </c>
      <c r="N456" s="68" t="s">
        <v>980</v>
      </c>
      <c r="O456" s="71">
        <v>42268.0</v>
      </c>
    </row>
    <row r="457" ht="19.5" customHeight="1">
      <c r="A457" s="62" t="s">
        <v>306</v>
      </c>
      <c r="B457" s="63" t="s">
        <v>19</v>
      </c>
      <c r="C457" s="64" t="s">
        <v>20</v>
      </c>
      <c r="D457" s="65">
        <v>213510.65</v>
      </c>
      <c r="E457" s="63">
        <v>10988.649999999994</v>
      </c>
      <c r="F457" s="66">
        <v>202522.0</v>
      </c>
      <c r="G457" s="67">
        <v>202522.0</v>
      </c>
      <c r="H457" s="68">
        <v>8.05000427E8</v>
      </c>
      <c r="I457" s="64" t="str">
        <f t="shared" si="211"/>
        <v>#REF!</v>
      </c>
      <c r="J457" s="62">
        <v>202522.0</v>
      </c>
      <c r="K457" s="69" t="str">
        <f t="shared" si="212"/>
        <v>#REF!</v>
      </c>
      <c r="L457" s="70" t="str">
        <f t="shared" si="213"/>
        <v>#REF!</v>
      </c>
      <c r="M457" s="70" t="s">
        <v>981</v>
      </c>
      <c r="N457" s="68" t="s">
        <v>982</v>
      </c>
      <c r="O457" s="71">
        <v>42268.0</v>
      </c>
    </row>
    <row r="458" ht="19.5" customHeight="1">
      <c r="A458" s="62" t="s">
        <v>306</v>
      </c>
      <c r="B458" s="63" t="s">
        <v>21</v>
      </c>
      <c r="C458" s="64" t="s">
        <v>22</v>
      </c>
      <c r="D458" s="65">
        <v>431243.91</v>
      </c>
      <c r="E458" s="63">
        <v>22193.909999999974</v>
      </c>
      <c r="F458" s="66">
        <v>409050.0</v>
      </c>
      <c r="G458" s="67">
        <v>409050.0</v>
      </c>
      <c r="H458" s="68">
        <v>9.00156264E8</v>
      </c>
      <c r="I458" s="64" t="str">
        <f t="shared" si="211"/>
        <v>#REF!</v>
      </c>
      <c r="J458" s="62">
        <v>409050.0</v>
      </c>
      <c r="K458" s="69" t="str">
        <f t="shared" si="212"/>
        <v>#REF!</v>
      </c>
      <c r="L458" s="70" t="str">
        <f t="shared" si="213"/>
        <v>#REF!</v>
      </c>
      <c r="M458" s="70" t="s">
        <v>983</v>
      </c>
      <c r="N458" s="68" t="s">
        <v>984</v>
      </c>
      <c r="O458" s="71">
        <v>42270.0</v>
      </c>
    </row>
    <row r="459" ht="19.5" customHeight="1">
      <c r="A459" s="62" t="s">
        <v>151</v>
      </c>
      <c r="B459" s="63" t="s">
        <v>13</v>
      </c>
      <c r="C459" s="64" t="s">
        <v>340</v>
      </c>
      <c r="D459" s="65">
        <v>7.547172826E7</v>
      </c>
      <c r="E459" s="63">
        <v>0.0</v>
      </c>
      <c r="F459" s="66">
        <v>7.5471728E7</v>
      </c>
      <c r="G459" s="67">
        <v>7.5471728E7</v>
      </c>
      <c r="H459" s="68">
        <v>8.90907254E8</v>
      </c>
      <c r="I459" s="64" t="str">
        <f t="shared" si="211"/>
        <v>#REF!</v>
      </c>
      <c r="J459" s="62">
        <v>7.5471728E7</v>
      </c>
      <c r="K459" s="69" t="str">
        <f t="shared" si="212"/>
        <v>#REF!</v>
      </c>
      <c r="L459" s="70" t="str">
        <f t="shared" si="213"/>
        <v>#REF!</v>
      </c>
      <c r="M459" s="70" t="s">
        <v>985</v>
      </c>
      <c r="N459" s="68" t="s">
        <v>986</v>
      </c>
      <c r="O459" s="71">
        <v>42262.0</v>
      </c>
    </row>
    <row r="460" ht="19.5" customHeight="1">
      <c r="A460" s="62" t="s">
        <v>151</v>
      </c>
      <c r="B460" s="63" t="s">
        <v>17</v>
      </c>
      <c r="C460" s="64" t="s">
        <v>18</v>
      </c>
      <c r="D460" s="65">
        <v>638113.27</v>
      </c>
      <c r="E460" s="63">
        <v>0.0</v>
      </c>
      <c r="F460" s="66">
        <v>638113.0</v>
      </c>
      <c r="G460" s="67">
        <v>638113.0</v>
      </c>
      <c r="H460" s="68">
        <v>8.00250119E8</v>
      </c>
      <c r="I460" s="64" t="str">
        <f t="shared" si="211"/>
        <v>#REF!</v>
      </c>
      <c r="J460" s="62">
        <v>638113.0</v>
      </c>
      <c r="K460" s="69" t="str">
        <f t="shared" si="212"/>
        <v>#REF!</v>
      </c>
      <c r="L460" s="70" t="str">
        <f t="shared" si="213"/>
        <v>#REF!</v>
      </c>
      <c r="M460" s="70" t="s">
        <v>987</v>
      </c>
      <c r="N460" s="68" t="s">
        <v>988</v>
      </c>
      <c r="O460" s="71">
        <v>42276.0</v>
      </c>
    </row>
    <row r="461" ht="19.5" customHeight="1">
      <c r="A461" s="62" t="s">
        <v>151</v>
      </c>
      <c r="B461" s="63" t="s">
        <v>19</v>
      </c>
      <c r="C461" s="64" t="s">
        <v>20</v>
      </c>
      <c r="D461" s="65">
        <v>0.0</v>
      </c>
      <c r="E461" s="63">
        <v>0.0</v>
      </c>
      <c r="F461" s="66">
        <v>0.0</v>
      </c>
      <c r="G461" s="67">
        <v>0.0</v>
      </c>
      <c r="H461" s="68"/>
      <c r="I461" s="64"/>
      <c r="J461" s="62"/>
      <c r="K461" s="69"/>
      <c r="L461" s="70"/>
      <c r="M461" s="70"/>
      <c r="N461" s="68"/>
      <c r="O461" s="71"/>
    </row>
    <row r="462" ht="19.5" customHeight="1">
      <c r="A462" s="62" t="s">
        <v>151</v>
      </c>
      <c r="B462" s="63" t="s">
        <v>21</v>
      </c>
      <c r="C462" s="64" t="s">
        <v>22</v>
      </c>
      <c r="D462" s="65">
        <v>542646.47</v>
      </c>
      <c r="E462" s="63">
        <v>0.0</v>
      </c>
      <c r="F462" s="66">
        <v>542646.0</v>
      </c>
      <c r="G462" s="67">
        <v>542646.0</v>
      </c>
      <c r="H462" s="68">
        <v>9.00156264E8</v>
      </c>
      <c r="I462" s="64" t="str">
        <f t="shared" ref="I462:I463" si="214">+VLOOKUP(H462,'[2]IPS CTA BANCARIA (2)'!$B$1:$I$186,2,0)</f>
        <v>#REF!</v>
      </c>
      <c r="J462" s="62">
        <v>542646.0</v>
      </c>
      <c r="K462" s="69" t="str">
        <f t="shared" ref="K462:K463" si="215">+VLOOKUP(H462,'[2]IPS CTA BANCARIA (2)'!$B$1:$I$186,4,0)</f>
        <v>#REF!</v>
      </c>
      <c r="L462" s="70" t="str">
        <f t="shared" ref="L462:L463" si="216">+VLOOKUP(H462,'[2]IPS CTA BANCARIA (2)'!$B$1:$I$186,5,0)</f>
        <v>#REF!</v>
      </c>
      <c r="M462" s="70" t="s">
        <v>989</v>
      </c>
      <c r="N462" s="68" t="s">
        <v>990</v>
      </c>
      <c r="O462" s="71">
        <v>42270.0</v>
      </c>
    </row>
    <row r="463" ht="19.5" customHeight="1">
      <c r="A463" s="62" t="s">
        <v>153</v>
      </c>
      <c r="B463" s="63" t="s">
        <v>13</v>
      </c>
      <c r="C463" s="64" t="s">
        <v>340</v>
      </c>
      <c r="D463" s="65">
        <v>7389118.14</v>
      </c>
      <c r="E463" s="63">
        <v>0.0</v>
      </c>
      <c r="F463" s="66">
        <v>7389118.0</v>
      </c>
      <c r="G463" s="67">
        <v>7389118.0</v>
      </c>
      <c r="H463" s="68">
        <v>8.11016192E8</v>
      </c>
      <c r="I463" s="64" t="str">
        <f t="shared" si="214"/>
        <v>#REF!</v>
      </c>
      <c r="J463" s="62">
        <v>7389118.0</v>
      </c>
      <c r="K463" s="69" t="str">
        <f t="shared" si="215"/>
        <v>#REF!</v>
      </c>
      <c r="L463" s="70" t="str">
        <f t="shared" si="216"/>
        <v>#REF!</v>
      </c>
      <c r="M463" s="70" t="s">
        <v>991</v>
      </c>
      <c r="N463" s="68" t="s">
        <v>992</v>
      </c>
      <c r="O463" s="71">
        <v>42262.0</v>
      </c>
    </row>
    <row r="464" ht="19.5" customHeight="1">
      <c r="A464" s="62" t="s">
        <v>153</v>
      </c>
      <c r="B464" s="63" t="s">
        <v>15</v>
      </c>
      <c r="C464" s="64" t="s">
        <v>16</v>
      </c>
      <c r="D464" s="65">
        <v>3888638.47</v>
      </c>
      <c r="E464" s="63">
        <v>0.0</v>
      </c>
      <c r="F464" s="66">
        <v>3888638.0</v>
      </c>
      <c r="G464" s="67">
        <v>3888638.0</v>
      </c>
      <c r="H464" s="68"/>
      <c r="I464" s="64"/>
      <c r="J464" s="62"/>
      <c r="K464" s="69"/>
      <c r="L464" s="70"/>
      <c r="M464" s="70"/>
      <c r="N464" s="68"/>
      <c r="O464" s="71"/>
    </row>
    <row r="465" ht="19.5" customHeight="1">
      <c r="A465" s="62" t="s">
        <v>153</v>
      </c>
      <c r="B465" s="63" t="s">
        <v>31</v>
      </c>
      <c r="C465" s="64" t="s">
        <v>32</v>
      </c>
      <c r="D465" s="65">
        <v>0.0</v>
      </c>
      <c r="E465" s="63">
        <v>0.0</v>
      </c>
      <c r="F465" s="66">
        <v>0.0</v>
      </c>
      <c r="G465" s="67">
        <v>0.0</v>
      </c>
      <c r="H465" s="68"/>
      <c r="I465" s="64"/>
      <c r="J465" s="62"/>
      <c r="K465" s="69"/>
      <c r="L465" s="70"/>
      <c r="M465" s="70"/>
      <c r="N465" s="68"/>
      <c r="O465" s="71"/>
    </row>
    <row r="466" ht="19.5" customHeight="1">
      <c r="A466" s="62" t="s">
        <v>153</v>
      </c>
      <c r="B466" s="63" t="s">
        <v>33</v>
      </c>
      <c r="C466" s="64" t="s">
        <v>34</v>
      </c>
      <c r="D466" s="65">
        <v>17129.48</v>
      </c>
      <c r="E466" s="63">
        <v>0.0</v>
      </c>
      <c r="F466" s="66">
        <v>17129.0</v>
      </c>
      <c r="G466" s="67">
        <v>17129.0</v>
      </c>
      <c r="H466" s="68">
        <v>8.00130907E8</v>
      </c>
      <c r="I466" s="64" t="str">
        <f t="shared" ref="I466:I471" si="217">+VLOOKUP(H466,'[2]IPS CTA BANCARIA (2)'!$B$1:$I$186,2,0)</f>
        <v>#REF!</v>
      </c>
      <c r="J466" s="62">
        <v>17129.0</v>
      </c>
      <c r="K466" s="69" t="str">
        <f t="shared" ref="K466:K471" si="218">+VLOOKUP(H466,'[2]IPS CTA BANCARIA (2)'!$B$1:$I$186,4,0)</f>
        <v>#REF!</v>
      </c>
      <c r="L466" s="70" t="str">
        <f t="shared" ref="L466:L471" si="219">+VLOOKUP(H466,'[2]IPS CTA BANCARIA (2)'!$B$1:$I$186,5,0)</f>
        <v>#REF!</v>
      </c>
      <c r="M466" s="70" t="s">
        <v>993</v>
      </c>
      <c r="N466" s="68" t="s">
        <v>994</v>
      </c>
      <c r="O466" s="71">
        <v>42268.0</v>
      </c>
    </row>
    <row r="467" ht="19.5" customHeight="1">
      <c r="A467" s="62" t="s">
        <v>153</v>
      </c>
      <c r="B467" s="63" t="s">
        <v>64</v>
      </c>
      <c r="C467" s="64" t="s">
        <v>65</v>
      </c>
      <c r="D467" s="65">
        <v>27717.71</v>
      </c>
      <c r="E467" s="63">
        <v>0.0</v>
      </c>
      <c r="F467" s="66">
        <v>27718.0</v>
      </c>
      <c r="G467" s="67">
        <v>27718.0</v>
      </c>
      <c r="H467" s="68">
        <v>8.00088702E8</v>
      </c>
      <c r="I467" s="64" t="str">
        <f t="shared" si="217"/>
        <v>#REF!</v>
      </c>
      <c r="J467" s="62">
        <v>27718.0</v>
      </c>
      <c r="K467" s="69" t="str">
        <f t="shared" si="218"/>
        <v>#REF!</v>
      </c>
      <c r="L467" s="70" t="str">
        <f t="shared" si="219"/>
        <v>#REF!</v>
      </c>
      <c r="M467" s="70" t="s">
        <v>995</v>
      </c>
      <c r="N467" s="68" t="s">
        <v>996</v>
      </c>
      <c r="O467" s="71">
        <v>42268.0</v>
      </c>
    </row>
    <row r="468" ht="19.5" customHeight="1">
      <c r="A468" s="62" t="s">
        <v>153</v>
      </c>
      <c r="B468" s="63" t="s">
        <v>17</v>
      </c>
      <c r="C468" s="64" t="s">
        <v>18</v>
      </c>
      <c r="D468" s="65">
        <v>94970.45</v>
      </c>
      <c r="E468" s="63">
        <v>0.0</v>
      </c>
      <c r="F468" s="66">
        <v>94970.0</v>
      </c>
      <c r="G468" s="67">
        <v>94970.0</v>
      </c>
      <c r="H468" s="68">
        <v>8.00250119E8</v>
      </c>
      <c r="I468" s="64" t="str">
        <f t="shared" si="217"/>
        <v>#REF!</v>
      </c>
      <c r="J468" s="62">
        <v>94970.0</v>
      </c>
      <c r="K468" s="69" t="str">
        <f t="shared" si="218"/>
        <v>#REF!</v>
      </c>
      <c r="L468" s="70" t="str">
        <f t="shared" si="219"/>
        <v>#REF!</v>
      </c>
      <c r="M468" s="70" t="s">
        <v>997</v>
      </c>
      <c r="N468" s="68" t="s">
        <v>998</v>
      </c>
      <c r="O468" s="71">
        <v>42276.0</v>
      </c>
    </row>
    <row r="469" ht="19.5" customHeight="1">
      <c r="A469" s="62" t="s">
        <v>153</v>
      </c>
      <c r="B469" s="63" t="s">
        <v>19</v>
      </c>
      <c r="C469" s="64" t="s">
        <v>20</v>
      </c>
      <c r="D469" s="65">
        <v>84324.78</v>
      </c>
      <c r="E469" s="63">
        <v>0.0</v>
      </c>
      <c r="F469" s="66">
        <v>84325.0</v>
      </c>
      <c r="G469" s="67">
        <v>84325.0</v>
      </c>
      <c r="H469" s="68">
        <v>8.05000427E8</v>
      </c>
      <c r="I469" s="64" t="str">
        <f t="shared" si="217"/>
        <v>#REF!</v>
      </c>
      <c r="J469" s="62">
        <v>84325.0</v>
      </c>
      <c r="K469" s="69" t="str">
        <f t="shared" si="218"/>
        <v>#REF!</v>
      </c>
      <c r="L469" s="70" t="str">
        <f t="shared" si="219"/>
        <v>#REF!</v>
      </c>
      <c r="M469" s="70" t="s">
        <v>999</v>
      </c>
      <c r="N469" s="68" t="s">
        <v>1000</v>
      </c>
      <c r="O469" s="71">
        <v>42268.0</v>
      </c>
    </row>
    <row r="470" ht="19.5" customHeight="1">
      <c r="A470" s="62" t="s">
        <v>153</v>
      </c>
      <c r="B470" s="63" t="s">
        <v>21</v>
      </c>
      <c r="C470" s="64" t="s">
        <v>22</v>
      </c>
      <c r="D470" s="65">
        <v>16877.97</v>
      </c>
      <c r="E470" s="63">
        <v>0.0</v>
      </c>
      <c r="F470" s="66">
        <v>16878.0</v>
      </c>
      <c r="G470" s="67">
        <v>16878.0</v>
      </c>
      <c r="H470" s="68">
        <v>9.00156264E8</v>
      </c>
      <c r="I470" s="64" t="str">
        <f t="shared" si="217"/>
        <v>#REF!</v>
      </c>
      <c r="J470" s="62">
        <v>16878.0</v>
      </c>
      <c r="K470" s="69" t="str">
        <f t="shared" si="218"/>
        <v>#REF!</v>
      </c>
      <c r="L470" s="70" t="str">
        <f t="shared" si="219"/>
        <v>#REF!</v>
      </c>
      <c r="M470" s="70" t="s">
        <v>1001</v>
      </c>
      <c r="N470" s="68" t="s">
        <v>1002</v>
      </c>
      <c r="O470" s="71">
        <v>42270.0</v>
      </c>
    </row>
    <row r="471" ht="19.5" customHeight="1">
      <c r="A471" s="62" t="s">
        <v>155</v>
      </c>
      <c r="B471" s="63" t="s">
        <v>13</v>
      </c>
      <c r="C471" s="64" t="s">
        <v>340</v>
      </c>
      <c r="D471" s="65">
        <v>4.458436245E7</v>
      </c>
      <c r="E471" s="63">
        <v>0.0</v>
      </c>
      <c r="F471" s="66">
        <v>4.4584362E7</v>
      </c>
      <c r="G471" s="67">
        <v>4.4584362E7</v>
      </c>
      <c r="H471" s="68">
        <v>8.11016192E8</v>
      </c>
      <c r="I471" s="64" t="str">
        <f t="shared" si="217"/>
        <v>#REF!</v>
      </c>
      <c r="J471" s="62">
        <v>4.4584362E7</v>
      </c>
      <c r="K471" s="69" t="str">
        <f t="shared" si="218"/>
        <v>#REF!</v>
      </c>
      <c r="L471" s="70" t="str">
        <f t="shared" si="219"/>
        <v>#REF!</v>
      </c>
      <c r="M471" s="70" t="s">
        <v>1003</v>
      </c>
      <c r="N471" s="68" t="s">
        <v>1004</v>
      </c>
      <c r="O471" s="71">
        <v>42262.0</v>
      </c>
    </row>
    <row r="472" ht="19.5" customHeight="1">
      <c r="A472" s="62" t="s">
        <v>155</v>
      </c>
      <c r="B472" s="63" t="s">
        <v>15</v>
      </c>
      <c r="C472" s="64" t="s">
        <v>16</v>
      </c>
      <c r="D472" s="65">
        <v>1.184633028E7</v>
      </c>
      <c r="E472" s="63">
        <v>0.0</v>
      </c>
      <c r="F472" s="66">
        <v>1.184633E7</v>
      </c>
      <c r="G472" s="67">
        <v>1.184633E7</v>
      </c>
      <c r="H472" s="68"/>
      <c r="I472" s="64"/>
      <c r="J472" s="62"/>
      <c r="K472" s="69"/>
      <c r="L472" s="70"/>
      <c r="M472" s="70"/>
      <c r="N472" s="68"/>
      <c r="O472" s="71"/>
    </row>
    <row r="473" ht="19.5" customHeight="1">
      <c r="A473" s="62" t="s">
        <v>155</v>
      </c>
      <c r="B473" s="63" t="s">
        <v>17</v>
      </c>
      <c r="C473" s="64" t="s">
        <v>18</v>
      </c>
      <c r="D473" s="65">
        <v>1092196.6</v>
      </c>
      <c r="E473" s="63">
        <v>0.0</v>
      </c>
      <c r="F473" s="66">
        <v>1092197.0</v>
      </c>
      <c r="G473" s="67">
        <v>1092197.0</v>
      </c>
      <c r="H473" s="68">
        <v>8.00250119E8</v>
      </c>
      <c r="I473" s="64" t="str">
        <f>+VLOOKUP(H473,'[2]IPS CTA BANCARIA (2)'!$B$1:$I$186,2,0)</f>
        <v>#REF!</v>
      </c>
      <c r="J473" s="62">
        <v>1092197.0</v>
      </c>
      <c r="K473" s="69" t="str">
        <f>+VLOOKUP(H473,'[2]IPS CTA BANCARIA (2)'!$B$1:$I$186,4,0)</f>
        <v>#REF!</v>
      </c>
      <c r="L473" s="70" t="str">
        <f>+VLOOKUP(H473,'[2]IPS CTA BANCARIA (2)'!$B$1:$I$186,5,0)</f>
        <v>#REF!</v>
      </c>
      <c r="M473" s="70" t="s">
        <v>1005</v>
      </c>
      <c r="N473" s="68" t="s">
        <v>1006</v>
      </c>
      <c r="O473" s="71">
        <v>42276.0</v>
      </c>
    </row>
    <row r="474" ht="19.5" customHeight="1">
      <c r="A474" s="62" t="s">
        <v>155</v>
      </c>
      <c r="B474" s="63" t="s">
        <v>19</v>
      </c>
      <c r="C474" s="64" t="s">
        <v>20</v>
      </c>
      <c r="D474" s="65">
        <v>0.0</v>
      </c>
      <c r="E474" s="63">
        <v>0.0</v>
      </c>
      <c r="F474" s="66">
        <v>0.0</v>
      </c>
      <c r="G474" s="67">
        <v>0.0</v>
      </c>
      <c r="H474" s="68"/>
      <c r="I474" s="64"/>
      <c r="J474" s="62"/>
      <c r="K474" s="69"/>
      <c r="L474" s="70"/>
      <c r="M474" s="70"/>
      <c r="N474" s="68"/>
      <c r="O474" s="71"/>
    </row>
    <row r="475" ht="19.5" customHeight="1">
      <c r="A475" s="62" t="s">
        <v>155</v>
      </c>
      <c r="B475" s="63" t="s">
        <v>21</v>
      </c>
      <c r="C475" s="64" t="s">
        <v>22</v>
      </c>
      <c r="D475" s="65">
        <v>55024.67</v>
      </c>
      <c r="E475" s="63">
        <v>0.0</v>
      </c>
      <c r="F475" s="66">
        <v>55025.0</v>
      </c>
      <c r="G475" s="67">
        <v>55025.0</v>
      </c>
      <c r="H475" s="68">
        <v>9.00156264E8</v>
      </c>
      <c r="I475" s="64" t="str">
        <f t="shared" ref="I475:I476" si="220">+VLOOKUP(H475,'[2]IPS CTA BANCARIA (2)'!$B$1:$I$186,2,0)</f>
        <v>#REF!</v>
      </c>
      <c r="J475" s="62">
        <v>55025.0</v>
      </c>
      <c r="K475" s="69" t="str">
        <f t="shared" ref="K475:K476" si="221">+VLOOKUP(H475,'[2]IPS CTA BANCARIA (2)'!$B$1:$I$186,4,0)</f>
        <v>#REF!</v>
      </c>
      <c r="L475" s="70" t="str">
        <f t="shared" ref="L475:L476" si="222">+VLOOKUP(H475,'[2]IPS CTA BANCARIA (2)'!$B$1:$I$186,5,0)</f>
        <v>#REF!</v>
      </c>
      <c r="M475" s="70" t="s">
        <v>1007</v>
      </c>
      <c r="N475" s="68" t="s">
        <v>1008</v>
      </c>
      <c r="O475" s="71">
        <v>42270.0</v>
      </c>
    </row>
    <row r="476" ht="19.5" customHeight="1">
      <c r="A476" s="62" t="s">
        <v>157</v>
      </c>
      <c r="B476" s="63" t="s">
        <v>13</v>
      </c>
      <c r="C476" s="64" t="s">
        <v>340</v>
      </c>
      <c r="D476" s="65">
        <v>5.652164774E7</v>
      </c>
      <c r="E476" s="63">
        <v>0.0</v>
      </c>
      <c r="F476" s="66">
        <v>5.6521648E7</v>
      </c>
      <c r="G476" s="67">
        <v>5.6521648E7</v>
      </c>
      <c r="H476" s="68">
        <v>8.11016192E8</v>
      </c>
      <c r="I476" s="64" t="str">
        <f t="shared" si="220"/>
        <v>#REF!</v>
      </c>
      <c r="J476" s="62">
        <v>5.6521648E7</v>
      </c>
      <c r="K476" s="69" t="str">
        <f t="shared" si="221"/>
        <v>#REF!</v>
      </c>
      <c r="L476" s="70" t="str">
        <f t="shared" si="222"/>
        <v>#REF!</v>
      </c>
      <c r="M476" s="70" t="s">
        <v>1009</v>
      </c>
      <c r="N476" s="68" t="s">
        <v>1010</v>
      </c>
      <c r="O476" s="71">
        <v>42262.0</v>
      </c>
    </row>
    <row r="477" ht="19.5" customHeight="1">
      <c r="A477" s="62" t="s">
        <v>157</v>
      </c>
      <c r="B477" s="63" t="s">
        <v>15</v>
      </c>
      <c r="C477" s="64" t="s">
        <v>16</v>
      </c>
      <c r="D477" s="65">
        <v>317785.88</v>
      </c>
      <c r="E477" s="63">
        <v>0.0</v>
      </c>
      <c r="F477" s="66">
        <v>317786.0</v>
      </c>
      <c r="G477" s="67">
        <v>317786.0</v>
      </c>
      <c r="H477" s="68"/>
      <c r="I477" s="64"/>
      <c r="J477" s="62"/>
      <c r="K477" s="69"/>
      <c r="L477" s="70"/>
      <c r="M477" s="70"/>
      <c r="N477" s="68"/>
      <c r="O477" s="71"/>
    </row>
    <row r="478" ht="19.5" customHeight="1">
      <c r="A478" s="62" t="s">
        <v>157</v>
      </c>
      <c r="B478" s="63" t="s">
        <v>17</v>
      </c>
      <c r="C478" s="64" t="s">
        <v>18</v>
      </c>
      <c r="D478" s="65">
        <v>1409470.76</v>
      </c>
      <c r="E478" s="63">
        <v>0.0</v>
      </c>
      <c r="F478" s="66">
        <v>1409471.0</v>
      </c>
      <c r="G478" s="67">
        <v>1409471.0</v>
      </c>
      <c r="H478" s="68">
        <v>8.00250119E8</v>
      </c>
      <c r="I478" s="64" t="str">
        <f t="shared" ref="I478:I480" si="223">+VLOOKUP(H478,'[2]IPS CTA BANCARIA (2)'!$B$1:$I$186,2,0)</f>
        <v>#REF!</v>
      </c>
      <c r="J478" s="62">
        <v>1409471.0</v>
      </c>
      <c r="K478" s="69" t="str">
        <f t="shared" ref="K478:K480" si="224">+VLOOKUP(H478,'[2]IPS CTA BANCARIA (2)'!$B$1:$I$186,4,0)</f>
        <v>#REF!</v>
      </c>
      <c r="L478" s="70" t="str">
        <f t="shared" ref="L478:L480" si="225">+VLOOKUP(H478,'[2]IPS CTA BANCARIA (2)'!$B$1:$I$186,5,0)</f>
        <v>#REF!</v>
      </c>
      <c r="M478" s="70" t="s">
        <v>1011</v>
      </c>
      <c r="N478" s="68" t="s">
        <v>1012</v>
      </c>
      <c r="O478" s="71">
        <v>42276.0</v>
      </c>
    </row>
    <row r="479" ht="19.5" customHeight="1">
      <c r="A479" s="62" t="s">
        <v>157</v>
      </c>
      <c r="B479" s="63" t="s">
        <v>19</v>
      </c>
      <c r="C479" s="64" t="s">
        <v>20</v>
      </c>
      <c r="D479" s="65">
        <v>346642.86</v>
      </c>
      <c r="E479" s="63">
        <v>0.0</v>
      </c>
      <c r="F479" s="66">
        <v>346643.0</v>
      </c>
      <c r="G479" s="67">
        <v>346643.0</v>
      </c>
      <c r="H479" s="68">
        <v>8.05000427E8</v>
      </c>
      <c r="I479" s="64" t="str">
        <f t="shared" si="223"/>
        <v>#REF!</v>
      </c>
      <c r="J479" s="62">
        <v>346643.0</v>
      </c>
      <c r="K479" s="69" t="str">
        <f t="shared" si="224"/>
        <v>#REF!</v>
      </c>
      <c r="L479" s="70" t="str">
        <f t="shared" si="225"/>
        <v>#REF!</v>
      </c>
      <c r="M479" s="70" t="s">
        <v>1013</v>
      </c>
      <c r="N479" s="68" t="s">
        <v>1014</v>
      </c>
      <c r="O479" s="71">
        <v>42268.0</v>
      </c>
    </row>
    <row r="480" ht="19.5" customHeight="1">
      <c r="A480" s="62" t="s">
        <v>157</v>
      </c>
      <c r="B480" s="63" t="s">
        <v>21</v>
      </c>
      <c r="C480" s="64" t="s">
        <v>22</v>
      </c>
      <c r="D480" s="65">
        <v>476173.76</v>
      </c>
      <c r="E480" s="63">
        <v>0.0</v>
      </c>
      <c r="F480" s="66">
        <v>476174.0</v>
      </c>
      <c r="G480" s="67">
        <v>476174.0</v>
      </c>
      <c r="H480" s="68">
        <v>9.00156264E8</v>
      </c>
      <c r="I480" s="64" t="str">
        <f t="shared" si="223"/>
        <v>#REF!</v>
      </c>
      <c r="J480" s="62">
        <v>476174.0</v>
      </c>
      <c r="K480" s="69" t="str">
        <f t="shared" si="224"/>
        <v>#REF!</v>
      </c>
      <c r="L480" s="70" t="str">
        <f t="shared" si="225"/>
        <v>#REF!</v>
      </c>
      <c r="M480" s="70" t="s">
        <v>1015</v>
      </c>
      <c r="N480" s="68" t="s">
        <v>1016</v>
      </c>
      <c r="O480" s="71">
        <v>42270.0</v>
      </c>
    </row>
    <row r="481" ht="19.5" customHeight="1">
      <c r="A481" s="62" t="s">
        <v>159</v>
      </c>
      <c r="B481" s="63" t="s">
        <v>15</v>
      </c>
      <c r="C481" s="64" t="s">
        <v>16</v>
      </c>
      <c r="D481" s="65">
        <v>8.22749626E7</v>
      </c>
      <c r="E481" s="63">
        <v>0.0</v>
      </c>
      <c r="F481" s="66">
        <v>8.2274963E7</v>
      </c>
      <c r="G481" s="67">
        <v>8.2274963E7</v>
      </c>
      <c r="H481" s="68"/>
      <c r="I481" s="64"/>
      <c r="J481" s="62"/>
      <c r="K481" s="69"/>
      <c r="L481" s="70"/>
      <c r="M481" s="70"/>
      <c r="N481" s="68"/>
      <c r="O481" s="71"/>
    </row>
    <row r="482" ht="19.5" customHeight="1">
      <c r="A482" s="62" t="s">
        <v>159</v>
      </c>
      <c r="B482" s="63" t="s">
        <v>33</v>
      </c>
      <c r="C482" s="64" t="s">
        <v>34</v>
      </c>
      <c r="D482" s="65">
        <v>68016.2</v>
      </c>
      <c r="E482" s="63">
        <v>0.0</v>
      </c>
      <c r="F482" s="66">
        <v>68016.0</v>
      </c>
      <c r="G482" s="67">
        <v>68016.0</v>
      </c>
      <c r="H482" s="68">
        <v>8.00130907E8</v>
      </c>
      <c r="I482" s="64" t="str">
        <f t="shared" ref="I482:I486" si="226">+VLOOKUP(H482,'[2]IPS CTA BANCARIA (2)'!$B$1:$I$186,2,0)</f>
        <v>#REF!</v>
      </c>
      <c r="J482" s="62">
        <v>68016.0</v>
      </c>
      <c r="K482" s="69" t="str">
        <f t="shared" ref="K482:K486" si="227">+VLOOKUP(H482,'[2]IPS CTA BANCARIA (2)'!$B$1:$I$186,4,0)</f>
        <v>#REF!</v>
      </c>
      <c r="L482" s="70" t="str">
        <f t="shared" ref="L482:L486" si="228">+VLOOKUP(H482,'[2]IPS CTA BANCARIA (2)'!$B$1:$I$186,5,0)</f>
        <v>#REF!</v>
      </c>
      <c r="M482" s="70" t="s">
        <v>1017</v>
      </c>
      <c r="N482" s="68" t="s">
        <v>1018</v>
      </c>
      <c r="O482" s="71">
        <v>42268.0</v>
      </c>
    </row>
    <row r="483" ht="19.5" customHeight="1">
      <c r="A483" s="62" t="s">
        <v>159</v>
      </c>
      <c r="B483" s="63" t="s">
        <v>64</v>
      </c>
      <c r="C483" s="64" t="s">
        <v>65</v>
      </c>
      <c r="D483" s="65">
        <v>963206.97</v>
      </c>
      <c r="E483" s="63">
        <v>0.0</v>
      </c>
      <c r="F483" s="66">
        <v>963207.0</v>
      </c>
      <c r="G483" s="67">
        <v>963207.0</v>
      </c>
      <c r="H483" s="68">
        <v>8.00088702E8</v>
      </c>
      <c r="I483" s="64" t="str">
        <f t="shared" si="226"/>
        <v>#REF!</v>
      </c>
      <c r="J483" s="62">
        <v>963207.0</v>
      </c>
      <c r="K483" s="69" t="str">
        <f t="shared" si="227"/>
        <v>#REF!</v>
      </c>
      <c r="L483" s="70" t="str">
        <f t="shared" si="228"/>
        <v>#REF!</v>
      </c>
      <c r="M483" s="70" t="s">
        <v>1019</v>
      </c>
      <c r="N483" s="68" t="s">
        <v>1020</v>
      </c>
      <c r="O483" s="71">
        <v>42268.0</v>
      </c>
    </row>
    <row r="484" ht="19.5" customHeight="1">
      <c r="A484" s="62" t="s">
        <v>159</v>
      </c>
      <c r="B484" s="63" t="s">
        <v>17</v>
      </c>
      <c r="C484" s="64" t="s">
        <v>18</v>
      </c>
      <c r="D484" s="65">
        <v>467650.82</v>
      </c>
      <c r="E484" s="63">
        <v>0.0</v>
      </c>
      <c r="F484" s="66">
        <v>467651.0</v>
      </c>
      <c r="G484" s="67">
        <v>467651.0</v>
      </c>
      <c r="H484" s="68">
        <v>8.00250119E8</v>
      </c>
      <c r="I484" s="64" t="str">
        <f t="shared" si="226"/>
        <v>#REF!</v>
      </c>
      <c r="J484" s="62">
        <v>467651.0</v>
      </c>
      <c r="K484" s="69" t="str">
        <f t="shared" si="227"/>
        <v>#REF!</v>
      </c>
      <c r="L484" s="70" t="str">
        <f t="shared" si="228"/>
        <v>#REF!</v>
      </c>
      <c r="M484" s="70" t="s">
        <v>1021</v>
      </c>
      <c r="N484" s="68" t="s">
        <v>1022</v>
      </c>
      <c r="O484" s="71">
        <v>42276.0</v>
      </c>
    </row>
    <row r="485" ht="19.5" customHeight="1">
      <c r="A485" s="62" t="s">
        <v>159</v>
      </c>
      <c r="B485" s="63" t="s">
        <v>19</v>
      </c>
      <c r="C485" s="64" t="s">
        <v>20</v>
      </c>
      <c r="D485" s="65">
        <v>342667.03</v>
      </c>
      <c r="E485" s="63">
        <v>0.0</v>
      </c>
      <c r="F485" s="66">
        <v>342667.0</v>
      </c>
      <c r="G485" s="67">
        <v>342667.0</v>
      </c>
      <c r="H485" s="68">
        <v>8.05000427E8</v>
      </c>
      <c r="I485" s="64" t="str">
        <f t="shared" si="226"/>
        <v>#REF!</v>
      </c>
      <c r="J485" s="62">
        <v>342667.0</v>
      </c>
      <c r="K485" s="69" t="str">
        <f t="shared" si="227"/>
        <v>#REF!</v>
      </c>
      <c r="L485" s="70" t="str">
        <f t="shared" si="228"/>
        <v>#REF!</v>
      </c>
      <c r="M485" s="70" t="s">
        <v>1023</v>
      </c>
      <c r="N485" s="68" t="s">
        <v>1024</v>
      </c>
      <c r="O485" s="71">
        <v>42268.0</v>
      </c>
    </row>
    <row r="486" ht="19.5" customHeight="1">
      <c r="A486" s="62" t="s">
        <v>159</v>
      </c>
      <c r="B486" s="63" t="s">
        <v>21</v>
      </c>
      <c r="C486" s="64" t="s">
        <v>22</v>
      </c>
      <c r="D486" s="65">
        <v>323048.38</v>
      </c>
      <c r="E486" s="63">
        <v>0.0</v>
      </c>
      <c r="F486" s="66">
        <v>323048.0</v>
      </c>
      <c r="G486" s="67">
        <v>323048.0</v>
      </c>
      <c r="H486" s="68">
        <v>9.00156264E8</v>
      </c>
      <c r="I486" s="64" t="str">
        <f t="shared" si="226"/>
        <v>#REF!</v>
      </c>
      <c r="J486" s="62">
        <v>323048.0</v>
      </c>
      <c r="K486" s="69" t="str">
        <f t="shared" si="227"/>
        <v>#REF!</v>
      </c>
      <c r="L486" s="70" t="str">
        <f t="shared" si="228"/>
        <v>#REF!</v>
      </c>
      <c r="M486" s="70" t="s">
        <v>1025</v>
      </c>
      <c r="N486" s="68" t="s">
        <v>1026</v>
      </c>
      <c r="O486" s="71">
        <v>42270.0</v>
      </c>
    </row>
    <row r="487" ht="19.5" customHeight="1">
      <c r="A487" s="62" t="s">
        <v>161</v>
      </c>
      <c r="B487" s="63" t="s">
        <v>15</v>
      </c>
      <c r="C487" s="64" t="s">
        <v>16</v>
      </c>
      <c r="D487" s="65">
        <v>2.008800065E7</v>
      </c>
      <c r="E487" s="63">
        <v>0.0</v>
      </c>
      <c r="F487" s="66">
        <v>2.0088001E7</v>
      </c>
      <c r="G487" s="67">
        <v>2.0088001E7</v>
      </c>
      <c r="H487" s="68"/>
      <c r="I487" s="64"/>
      <c r="J487" s="62"/>
      <c r="K487" s="69"/>
      <c r="L487" s="70"/>
      <c r="M487" s="70"/>
      <c r="N487" s="68"/>
      <c r="O487" s="71"/>
    </row>
    <row r="488" ht="19.5" customHeight="1">
      <c r="A488" s="62" t="s">
        <v>161</v>
      </c>
      <c r="B488" s="63" t="s">
        <v>17</v>
      </c>
      <c r="C488" s="64" t="s">
        <v>18</v>
      </c>
      <c r="D488" s="65">
        <v>155247.32</v>
      </c>
      <c r="E488" s="63">
        <v>0.0</v>
      </c>
      <c r="F488" s="66">
        <v>155247.0</v>
      </c>
      <c r="G488" s="67">
        <v>155247.0</v>
      </c>
      <c r="H488" s="68">
        <v>8.00250119E8</v>
      </c>
      <c r="I488" s="64" t="str">
        <f t="shared" ref="I488:I491" si="229">+VLOOKUP(H488,'[2]IPS CTA BANCARIA (2)'!$B$1:$I$186,2,0)</f>
        <v>#REF!</v>
      </c>
      <c r="J488" s="62">
        <v>155247.0</v>
      </c>
      <c r="K488" s="69" t="str">
        <f t="shared" ref="K488:K491" si="230">+VLOOKUP(H488,'[2]IPS CTA BANCARIA (2)'!$B$1:$I$186,4,0)</f>
        <v>#REF!</v>
      </c>
      <c r="L488" s="70" t="str">
        <f t="shared" ref="L488:L491" si="231">+VLOOKUP(H488,'[2]IPS CTA BANCARIA (2)'!$B$1:$I$186,5,0)</f>
        <v>#REF!</v>
      </c>
      <c r="M488" s="70" t="s">
        <v>1027</v>
      </c>
      <c r="N488" s="68" t="s">
        <v>1028</v>
      </c>
      <c r="O488" s="71">
        <v>42276.0</v>
      </c>
    </row>
    <row r="489" ht="19.5" customHeight="1">
      <c r="A489" s="62" t="s">
        <v>161</v>
      </c>
      <c r="B489" s="63" t="s">
        <v>21</v>
      </c>
      <c r="C489" s="64" t="s">
        <v>22</v>
      </c>
      <c r="D489" s="65">
        <v>109045.03</v>
      </c>
      <c r="E489" s="63">
        <v>0.0</v>
      </c>
      <c r="F489" s="66">
        <v>109045.0</v>
      </c>
      <c r="G489" s="67">
        <v>109045.0</v>
      </c>
      <c r="H489" s="68">
        <v>9.00156264E8</v>
      </c>
      <c r="I489" s="64" t="str">
        <f t="shared" si="229"/>
        <v>#REF!</v>
      </c>
      <c r="J489" s="62">
        <v>109045.0</v>
      </c>
      <c r="K489" s="69" t="str">
        <f t="shared" si="230"/>
        <v>#REF!</v>
      </c>
      <c r="L489" s="70" t="str">
        <f t="shared" si="231"/>
        <v>#REF!</v>
      </c>
      <c r="M489" s="70" t="s">
        <v>1029</v>
      </c>
      <c r="N489" s="68" t="s">
        <v>1030</v>
      </c>
      <c r="O489" s="71">
        <v>42270.0</v>
      </c>
    </row>
    <row r="490" ht="19.5" customHeight="1">
      <c r="A490" s="62" t="s">
        <v>163</v>
      </c>
      <c r="B490" s="63" t="s">
        <v>13</v>
      </c>
      <c r="C490" s="64" t="s">
        <v>340</v>
      </c>
      <c r="D490" s="65">
        <v>4709042.6</v>
      </c>
      <c r="E490" s="63">
        <v>0.0</v>
      </c>
      <c r="F490" s="66">
        <v>4709043.0</v>
      </c>
      <c r="G490" s="67">
        <v>4709043.0</v>
      </c>
      <c r="H490" s="68">
        <v>8.11016192E8</v>
      </c>
      <c r="I490" s="64" t="str">
        <f t="shared" si="229"/>
        <v>#REF!</v>
      </c>
      <c r="J490" s="62">
        <v>4709043.0</v>
      </c>
      <c r="K490" s="69" t="str">
        <f t="shared" si="230"/>
        <v>#REF!</v>
      </c>
      <c r="L490" s="70" t="str">
        <f t="shared" si="231"/>
        <v>#REF!</v>
      </c>
      <c r="M490" s="70" t="s">
        <v>1031</v>
      </c>
      <c r="N490" s="68" t="s">
        <v>1032</v>
      </c>
      <c r="O490" s="71">
        <v>42262.0</v>
      </c>
    </row>
    <row r="491" ht="19.5" customHeight="1">
      <c r="A491" s="62" t="s">
        <v>163</v>
      </c>
      <c r="B491" s="63" t="s">
        <v>56</v>
      </c>
      <c r="C491" s="64" t="s">
        <v>57</v>
      </c>
      <c r="D491" s="65">
        <v>4556258.71</v>
      </c>
      <c r="E491" s="63">
        <v>0.0</v>
      </c>
      <c r="F491" s="66">
        <v>4556259.0</v>
      </c>
      <c r="G491" s="67">
        <v>4556259.0</v>
      </c>
      <c r="H491" s="68">
        <v>8.90900518E8</v>
      </c>
      <c r="I491" s="64" t="str">
        <f t="shared" si="229"/>
        <v>#REF!</v>
      </c>
      <c r="J491" s="62">
        <v>4556259.0</v>
      </c>
      <c r="K491" s="69" t="str">
        <f t="shared" si="230"/>
        <v>#REF!</v>
      </c>
      <c r="L491" s="70" t="str">
        <f t="shared" si="231"/>
        <v>#REF!</v>
      </c>
      <c r="M491" s="70" t="s">
        <v>1033</v>
      </c>
      <c r="N491" s="68" t="s">
        <v>1034</v>
      </c>
      <c r="O491" s="71">
        <v>42268.0</v>
      </c>
    </row>
    <row r="492" ht="19.5" customHeight="1">
      <c r="A492" s="62" t="s">
        <v>163</v>
      </c>
      <c r="B492" s="63" t="s">
        <v>19</v>
      </c>
      <c r="C492" s="64" t="s">
        <v>20</v>
      </c>
      <c r="D492" s="65">
        <v>0.0</v>
      </c>
      <c r="E492" s="63">
        <v>0.0</v>
      </c>
      <c r="F492" s="66">
        <v>0.0</v>
      </c>
      <c r="G492" s="67">
        <v>0.0</v>
      </c>
      <c r="H492" s="68"/>
      <c r="I492" s="64"/>
      <c r="J492" s="62"/>
      <c r="K492" s="69"/>
      <c r="L492" s="70"/>
      <c r="M492" s="70"/>
      <c r="N492" s="68"/>
      <c r="O492" s="71"/>
    </row>
    <row r="493" ht="19.5" customHeight="1">
      <c r="A493" s="62" t="s">
        <v>163</v>
      </c>
      <c r="B493" s="63" t="s">
        <v>21</v>
      </c>
      <c r="C493" s="64" t="s">
        <v>22</v>
      </c>
      <c r="D493" s="65">
        <v>115926.69</v>
      </c>
      <c r="E493" s="63">
        <v>0.0</v>
      </c>
      <c r="F493" s="66">
        <v>115927.0</v>
      </c>
      <c r="G493" s="67">
        <v>115927.0</v>
      </c>
      <c r="H493" s="68">
        <v>9.00156264E8</v>
      </c>
      <c r="I493" s="64" t="str">
        <f t="shared" ref="I493:I494" si="232">+VLOOKUP(H493,'[2]IPS CTA BANCARIA (2)'!$B$1:$I$186,2,0)</f>
        <v>#REF!</v>
      </c>
      <c r="J493" s="62">
        <v>115927.0</v>
      </c>
      <c r="K493" s="69" t="str">
        <f t="shared" ref="K493:K494" si="233">+VLOOKUP(H493,'[2]IPS CTA BANCARIA (2)'!$B$1:$I$186,4,0)</f>
        <v>#REF!</v>
      </c>
      <c r="L493" s="70" t="str">
        <f t="shared" ref="L493:L494" si="234">+VLOOKUP(H493,'[2]IPS CTA BANCARIA (2)'!$B$1:$I$186,5,0)</f>
        <v>#REF!</v>
      </c>
      <c r="M493" s="70" t="s">
        <v>1035</v>
      </c>
      <c r="N493" s="68" t="s">
        <v>1036</v>
      </c>
      <c r="O493" s="71">
        <v>42270.0</v>
      </c>
    </row>
    <row r="494" ht="19.5" customHeight="1">
      <c r="A494" s="62" t="s">
        <v>165</v>
      </c>
      <c r="B494" s="63" t="s">
        <v>13</v>
      </c>
      <c r="C494" s="64" t="s">
        <v>340</v>
      </c>
      <c r="D494" s="65">
        <v>4.632305124E7</v>
      </c>
      <c r="E494" s="63">
        <v>0.0</v>
      </c>
      <c r="F494" s="66">
        <v>4.6323051E7</v>
      </c>
      <c r="G494" s="67">
        <v>4.6323051E7</v>
      </c>
      <c r="H494" s="68">
        <v>8.11016192E8</v>
      </c>
      <c r="I494" s="64" t="str">
        <f t="shared" si="232"/>
        <v>#REF!</v>
      </c>
      <c r="J494" s="62">
        <v>4.6323051E7</v>
      </c>
      <c r="K494" s="69" t="str">
        <f t="shared" si="233"/>
        <v>#REF!</v>
      </c>
      <c r="L494" s="70" t="str">
        <f t="shared" si="234"/>
        <v>#REF!</v>
      </c>
      <c r="M494" s="70" t="s">
        <v>1037</v>
      </c>
      <c r="N494" s="68" t="s">
        <v>1038</v>
      </c>
      <c r="O494" s="71">
        <v>42262.0</v>
      </c>
    </row>
    <row r="495" ht="19.5" customHeight="1">
      <c r="A495" s="62" t="s">
        <v>165</v>
      </c>
      <c r="B495" s="63" t="s">
        <v>15</v>
      </c>
      <c r="C495" s="64" t="s">
        <v>16</v>
      </c>
      <c r="D495" s="65">
        <v>4397704.43</v>
      </c>
      <c r="E495" s="63">
        <v>0.0</v>
      </c>
      <c r="F495" s="66">
        <v>4397704.0</v>
      </c>
      <c r="G495" s="67">
        <v>4397704.0</v>
      </c>
      <c r="H495" s="68"/>
      <c r="I495" s="64"/>
      <c r="J495" s="62"/>
      <c r="K495" s="69"/>
      <c r="L495" s="70"/>
      <c r="M495" s="70"/>
      <c r="N495" s="68"/>
      <c r="O495" s="71"/>
    </row>
    <row r="496" ht="19.5" customHeight="1">
      <c r="A496" s="62" t="s">
        <v>165</v>
      </c>
      <c r="B496" s="63" t="s">
        <v>56</v>
      </c>
      <c r="C496" s="64" t="s">
        <v>57</v>
      </c>
      <c r="D496" s="65">
        <v>7775849.1</v>
      </c>
      <c r="E496" s="63">
        <v>0.0</v>
      </c>
      <c r="F496" s="66">
        <v>7775849.0</v>
      </c>
      <c r="G496" s="67">
        <v>7775849.0</v>
      </c>
      <c r="H496" s="68">
        <v>8.90900518E8</v>
      </c>
      <c r="I496" s="64" t="str">
        <f t="shared" ref="I496:I505" si="235">+VLOOKUP(H496,'[2]IPS CTA BANCARIA (2)'!$B$1:$I$186,2,0)</f>
        <v>#REF!</v>
      </c>
      <c r="J496" s="62">
        <v>7775849.0</v>
      </c>
      <c r="K496" s="69" t="str">
        <f t="shared" ref="K496:K505" si="236">+VLOOKUP(H496,'[2]IPS CTA BANCARIA (2)'!$B$1:$I$186,4,0)</f>
        <v>#REF!</v>
      </c>
      <c r="L496" s="70" t="str">
        <f t="shared" ref="L496:L505" si="237">+VLOOKUP(H496,'[2]IPS CTA BANCARIA (2)'!$B$1:$I$186,5,0)</f>
        <v>#REF!</v>
      </c>
      <c r="M496" s="70" t="s">
        <v>1039</v>
      </c>
      <c r="N496" s="68" t="s">
        <v>1040</v>
      </c>
      <c r="O496" s="71">
        <v>42268.0</v>
      </c>
    </row>
    <row r="497" ht="19.5" customHeight="1">
      <c r="A497" s="62" t="s">
        <v>165</v>
      </c>
      <c r="B497" s="63" t="s">
        <v>17</v>
      </c>
      <c r="C497" s="64" t="s">
        <v>18</v>
      </c>
      <c r="D497" s="65">
        <v>282368.87</v>
      </c>
      <c r="E497" s="63">
        <v>0.0</v>
      </c>
      <c r="F497" s="66">
        <v>282369.0</v>
      </c>
      <c r="G497" s="67">
        <v>282369.0</v>
      </c>
      <c r="H497" s="68">
        <v>8.00250119E8</v>
      </c>
      <c r="I497" s="64" t="str">
        <f t="shared" si="235"/>
        <v>#REF!</v>
      </c>
      <c r="J497" s="62">
        <v>282369.0</v>
      </c>
      <c r="K497" s="69" t="str">
        <f t="shared" si="236"/>
        <v>#REF!</v>
      </c>
      <c r="L497" s="70" t="str">
        <f t="shared" si="237"/>
        <v>#REF!</v>
      </c>
      <c r="M497" s="70" t="s">
        <v>1041</v>
      </c>
      <c r="N497" s="68" t="s">
        <v>1042</v>
      </c>
      <c r="O497" s="71">
        <v>42276.0</v>
      </c>
    </row>
    <row r="498" ht="19.5" customHeight="1">
      <c r="A498" s="62" t="s">
        <v>165</v>
      </c>
      <c r="B498" s="63" t="s">
        <v>19</v>
      </c>
      <c r="C498" s="64" t="s">
        <v>20</v>
      </c>
      <c r="D498" s="65">
        <v>240809.28</v>
      </c>
      <c r="E498" s="63">
        <v>0.0</v>
      </c>
      <c r="F498" s="66">
        <v>240809.0</v>
      </c>
      <c r="G498" s="67">
        <v>240809.0</v>
      </c>
      <c r="H498" s="68">
        <v>8.05000427E8</v>
      </c>
      <c r="I498" s="64" t="str">
        <f t="shared" si="235"/>
        <v>#REF!</v>
      </c>
      <c r="J498" s="62">
        <v>240809.0</v>
      </c>
      <c r="K498" s="69" t="str">
        <f t="shared" si="236"/>
        <v>#REF!</v>
      </c>
      <c r="L498" s="70" t="str">
        <f t="shared" si="237"/>
        <v>#REF!</v>
      </c>
      <c r="M498" s="70" t="s">
        <v>1043</v>
      </c>
      <c r="N498" s="68" t="s">
        <v>1044</v>
      </c>
      <c r="O498" s="71">
        <v>42268.0</v>
      </c>
    </row>
    <row r="499" ht="19.5" customHeight="1">
      <c r="A499" s="62" t="s">
        <v>165</v>
      </c>
      <c r="B499" s="63" t="s">
        <v>21</v>
      </c>
      <c r="C499" s="64" t="s">
        <v>22</v>
      </c>
      <c r="D499" s="65">
        <v>97288.93</v>
      </c>
      <c r="E499" s="63">
        <v>0.0</v>
      </c>
      <c r="F499" s="66">
        <v>97289.0</v>
      </c>
      <c r="G499" s="67">
        <v>97289.0</v>
      </c>
      <c r="H499" s="68">
        <v>9.00156264E8</v>
      </c>
      <c r="I499" s="64" t="str">
        <f t="shared" si="235"/>
        <v>#REF!</v>
      </c>
      <c r="J499" s="62">
        <v>97289.0</v>
      </c>
      <c r="K499" s="69" t="str">
        <f t="shared" si="236"/>
        <v>#REF!</v>
      </c>
      <c r="L499" s="70" t="str">
        <f t="shared" si="237"/>
        <v>#REF!</v>
      </c>
      <c r="M499" s="70" t="s">
        <v>1045</v>
      </c>
      <c r="N499" s="68" t="s">
        <v>1046</v>
      </c>
      <c r="O499" s="71">
        <v>42270.0</v>
      </c>
    </row>
    <row r="500" ht="19.5" customHeight="1">
      <c r="A500" s="62" t="s">
        <v>165</v>
      </c>
      <c r="B500" s="63" t="s">
        <v>58</v>
      </c>
      <c r="C500" s="64" t="s">
        <v>59</v>
      </c>
      <c r="D500" s="65">
        <v>2230805.15</v>
      </c>
      <c r="E500" s="63">
        <v>0.0</v>
      </c>
      <c r="F500" s="66">
        <v>2230805.0</v>
      </c>
      <c r="G500" s="67">
        <v>2230805.0</v>
      </c>
      <c r="H500" s="68">
        <v>8.90981268E8</v>
      </c>
      <c r="I500" s="64" t="str">
        <f t="shared" si="235"/>
        <v>#REF!</v>
      </c>
      <c r="J500" s="62">
        <v>526187.0</v>
      </c>
      <c r="K500" s="69" t="str">
        <f t="shared" si="236"/>
        <v>#REF!</v>
      </c>
      <c r="L500" s="70" t="str">
        <f t="shared" si="237"/>
        <v>#REF!</v>
      </c>
      <c r="M500" s="70" t="s">
        <v>1047</v>
      </c>
      <c r="N500" s="68" t="s">
        <v>1048</v>
      </c>
      <c r="O500" s="71">
        <v>42276.0</v>
      </c>
    </row>
    <row r="501" ht="19.5" customHeight="1">
      <c r="A501" s="62" t="s">
        <v>165</v>
      </c>
      <c r="B501" s="63" t="s">
        <v>58</v>
      </c>
      <c r="C501" s="64" t="s">
        <v>59</v>
      </c>
      <c r="D501" s="65"/>
      <c r="E501" s="63"/>
      <c r="F501" s="66"/>
      <c r="G501" s="67"/>
      <c r="H501" s="68">
        <v>9.00390423E8</v>
      </c>
      <c r="I501" s="64" t="str">
        <f t="shared" si="235"/>
        <v>#REF!</v>
      </c>
      <c r="J501" s="62">
        <v>1704618.0</v>
      </c>
      <c r="K501" s="69" t="str">
        <f t="shared" si="236"/>
        <v>#REF!</v>
      </c>
      <c r="L501" s="70" t="str">
        <f t="shared" si="237"/>
        <v>#REF!</v>
      </c>
      <c r="M501" s="70" t="s">
        <v>1049</v>
      </c>
      <c r="N501" s="68" t="s">
        <v>1050</v>
      </c>
      <c r="O501" s="71">
        <v>42275.0</v>
      </c>
    </row>
    <row r="502" ht="19.5" customHeight="1">
      <c r="A502" s="62" t="s">
        <v>167</v>
      </c>
      <c r="B502" s="63" t="s">
        <v>13</v>
      </c>
      <c r="C502" s="64" t="s">
        <v>340</v>
      </c>
      <c r="D502" s="65">
        <v>4.528087788E7</v>
      </c>
      <c r="E502" s="63">
        <v>0.0</v>
      </c>
      <c r="F502" s="66">
        <v>4.5280878E7</v>
      </c>
      <c r="G502" s="67">
        <v>4.5280878E7</v>
      </c>
      <c r="H502" s="68">
        <v>8.11016192E8</v>
      </c>
      <c r="I502" s="64" t="str">
        <f t="shared" si="235"/>
        <v>#REF!</v>
      </c>
      <c r="J502" s="62">
        <v>4.5280878E7</v>
      </c>
      <c r="K502" s="69" t="str">
        <f t="shared" si="236"/>
        <v>#REF!</v>
      </c>
      <c r="L502" s="70" t="str">
        <f t="shared" si="237"/>
        <v>#REF!</v>
      </c>
      <c r="M502" s="70" t="s">
        <v>1051</v>
      </c>
      <c r="N502" s="68" t="s">
        <v>1052</v>
      </c>
      <c r="O502" s="71">
        <v>42262.0</v>
      </c>
    </row>
    <row r="503" ht="19.5" customHeight="1">
      <c r="A503" s="62" t="s">
        <v>167</v>
      </c>
      <c r="B503" s="63" t="s">
        <v>17</v>
      </c>
      <c r="C503" s="64" t="s">
        <v>18</v>
      </c>
      <c r="D503" s="65">
        <v>360760.8</v>
      </c>
      <c r="E503" s="63">
        <v>0.0</v>
      </c>
      <c r="F503" s="66">
        <v>360761.0</v>
      </c>
      <c r="G503" s="67">
        <v>360761.0</v>
      </c>
      <c r="H503" s="68">
        <v>8.00250119E8</v>
      </c>
      <c r="I503" s="64" t="str">
        <f t="shared" si="235"/>
        <v>#REF!</v>
      </c>
      <c r="J503" s="62">
        <v>360761.0</v>
      </c>
      <c r="K503" s="69" t="str">
        <f t="shared" si="236"/>
        <v>#REF!</v>
      </c>
      <c r="L503" s="70" t="str">
        <f t="shared" si="237"/>
        <v>#REF!</v>
      </c>
      <c r="M503" s="70" t="s">
        <v>1053</v>
      </c>
      <c r="N503" s="68" t="s">
        <v>1054</v>
      </c>
      <c r="O503" s="71">
        <v>42276.0</v>
      </c>
    </row>
    <row r="504" ht="19.5" customHeight="1">
      <c r="A504" s="62" t="s">
        <v>167</v>
      </c>
      <c r="B504" s="63" t="s">
        <v>21</v>
      </c>
      <c r="C504" s="64" t="s">
        <v>22</v>
      </c>
      <c r="D504" s="65">
        <v>270872.01</v>
      </c>
      <c r="E504" s="63">
        <v>0.0</v>
      </c>
      <c r="F504" s="66">
        <v>270872.0</v>
      </c>
      <c r="G504" s="67">
        <v>270872.0</v>
      </c>
      <c r="H504" s="68">
        <v>9.00156264E8</v>
      </c>
      <c r="I504" s="64" t="str">
        <f t="shared" si="235"/>
        <v>#REF!</v>
      </c>
      <c r="J504" s="62">
        <v>270872.0</v>
      </c>
      <c r="K504" s="69" t="str">
        <f t="shared" si="236"/>
        <v>#REF!</v>
      </c>
      <c r="L504" s="70" t="str">
        <f t="shared" si="237"/>
        <v>#REF!</v>
      </c>
      <c r="M504" s="70" t="s">
        <v>1055</v>
      </c>
      <c r="N504" s="68" t="s">
        <v>1056</v>
      </c>
      <c r="O504" s="71">
        <v>42270.0</v>
      </c>
    </row>
    <row r="505" ht="19.5" customHeight="1">
      <c r="A505" s="62" t="s">
        <v>167</v>
      </c>
      <c r="B505" s="63" t="s">
        <v>39</v>
      </c>
      <c r="C505" s="64" t="s">
        <v>40</v>
      </c>
      <c r="D505" s="65">
        <v>1957203.31</v>
      </c>
      <c r="E505" s="63">
        <v>0.0</v>
      </c>
      <c r="F505" s="66">
        <v>1957203.0</v>
      </c>
      <c r="G505" s="67">
        <v>1957203.0</v>
      </c>
      <c r="H505" s="68">
        <v>8.90980959E8</v>
      </c>
      <c r="I505" s="64" t="str">
        <f t="shared" si="235"/>
        <v>#REF!</v>
      </c>
      <c r="J505" s="62">
        <v>1957203.0</v>
      </c>
      <c r="K505" s="69" t="str">
        <f t="shared" si="236"/>
        <v>#REF!</v>
      </c>
      <c r="L505" s="70" t="str">
        <f t="shared" si="237"/>
        <v>#REF!</v>
      </c>
      <c r="M505" s="70" t="s">
        <v>1057</v>
      </c>
      <c r="N505" s="68" t="s">
        <v>1058</v>
      </c>
      <c r="O505" s="71">
        <v>42275.0</v>
      </c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9.5" customHeight="1">
      <c r="A506" s="62" t="s">
        <v>171</v>
      </c>
      <c r="B506" s="63" t="s">
        <v>15</v>
      </c>
      <c r="C506" s="64" t="s">
        <v>16</v>
      </c>
      <c r="D506" s="65">
        <v>1.860065914E7</v>
      </c>
      <c r="E506" s="63">
        <v>0.0</v>
      </c>
      <c r="F506" s="66">
        <v>1.8600659E7</v>
      </c>
      <c r="G506" s="67">
        <v>1.8600659E7</v>
      </c>
      <c r="H506" s="68"/>
      <c r="I506" s="64"/>
      <c r="J506" s="62"/>
      <c r="K506" s="69"/>
      <c r="L506" s="70"/>
      <c r="M506" s="70"/>
      <c r="N506" s="68"/>
      <c r="O506" s="71"/>
    </row>
    <row r="507" ht="19.5" customHeight="1">
      <c r="A507" s="62" t="s">
        <v>171</v>
      </c>
      <c r="B507" s="63" t="s">
        <v>17</v>
      </c>
      <c r="C507" s="64" t="s">
        <v>18</v>
      </c>
      <c r="D507" s="65">
        <v>553154.23</v>
      </c>
      <c r="E507" s="63">
        <v>0.0</v>
      </c>
      <c r="F507" s="66">
        <v>553154.0</v>
      </c>
      <c r="G507" s="67">
        <v>553154.0</v>
      </c>
      <c r="H507" s="68">
        <v>8.00250119E8</v>
      </c>
      <c r="I507" s="64" t="str">
        <f>+VLOOKUP(H507,'[2]IPS CTA BANCARIA (2)'!$B$1:$I$186,2,0)</f>
        <v>#REF!</v>
      </c>
      <c r="J507" s="62">
        <v>553154.0</v>
      </c>
      <c r="K507" s="69" t="str">
        <f>+VLOOKUP(H507,'[2]IPS CTA BANCARIA (2)'!$B$1:$I$186,4,0)</f>
        <v>#REF!</v>
      </c>
      <c r="L507" s="70" t="str">
        <f>+VLOOKUP(H507,'[2]IPS CTA BANCARIA (2)'!$B$1:$I$186,5,0)</f>
        <v>#REF!</v>
      </c>
      <c r="M507" s="70" t="s">
        <v>1059</v>
      </c>
      <c r="N507" s="68" t="s">
        <v>1060</v>
      </c>
      <c r="O507" s="71">
        <v>42276.0</v>
      </c>
    </row>
    <row r="508" ht="19.5" customHeight="1">
      <c r="A508" s="62" t="s">
        <v>171</v>
      </c>
      <c r="B508" s="63" t="s">
        <v>19</v>
      </c>
      <c r="C508" s="64" t="s">
        <v>20</v>
      </c>
      <c r="D508" s="65">
        <v>0.0</v>
      </c>
      <c r="E508" s="63">
        <v>0.0</v>
      </c>
      <c r="F508" s="66">
        <v>0.0</v>
      </c>
      <c r="G508" s="67">
        <v>0.0</v>
      </c>
      <c r="H508" s="68"/>
      <c r="I508" s="64"/>
      <c r="J508" s="62"/>
      <c r="K508" s="69"/>
      <c r="L508" s="70"/>
      <c r="M508" s="70"/>
      <c r="N508" s="68"/>
      <c r="O508" s="71"/>
    </row>
    <row r="509" ht="19.5" customHeight="1">
      <c r="A509" s="62" t="s">
        <v>171</v>
      </c>
      <c r="B509" s="63" t="s">
        <v>21</v>
      </c>
      <c r="C509" s="64" t="s">
        <v>22</v>
      </c>
      <c r="D509" s="65">
        <v>0.0</v>
      </c>
      <c r="E509" s="63">
        <v>0.0</v>
      </c>
      <c r="F509" s="66">
        <v>0.0</v>
      </c>
      <c r="G509" s="67">
        <v>0.0</v>
      </c>
      <c r="H509" s="68"/>
      <c r="I509" s="64"/>
      <c r="J509" s="62"/>
      <c r="K509" s="69"/>
      <c r="L509" s="70"/>
      <c r="M509" s="70"/>
      <c r="N509" s="68"/>
      <c r="O509" s="71"/>
    </row>
    <row r="510" ht="19.5" customHeight="1">
      <c r="A510" s="62" t="s">
        <v>171</v>
      </c>
      <c r="B510" s="63" t="s">
        <v>58</v>
      </c>
      <c r="C510" s="64" t="s">
        <v>59</v>
      </c>
      <c r="D510" s="65">
        <v>822300.03</v>
      </c>
      <c r="E510" s="63">
        <v>0.0</v>
      </c>
      <c r="F510" s="66">
        <v>822300.0</v>
      </c>
      <c r="G510" s="67">
        <v>822300.0</v>
      </c>
      <c r="H510" s="68">
        <v>9.00390423E8</v>
      </c>
      <c r="I510" s="64" t="str">
        <f t="shared" ref="I510:I512" si="238">+VLOOKUP(H510,'[2]IPS CTA BANCARIA (2)'!$B$1:$I$186,2,0)</f>
        <v>#REF!</v>
      </c>
      <c r="J510" s="62">
        <v>822300.0</v>
      </c>
      <c r="K510" s="69" t="str">
        <f t="shared" ref="K510:K512" si="239">+VLOOKUP(H510,'[2]IPS CTA BANCARIA (2)'!$B$1:$I$186,4,0)</f>
        <v>#REF!</v>
      </c>
      <c r="L510" s="70" t="str">
        <f t="shared" ref="L510:L512" si="240">+VLOOKUP(H510,'[2]IPS CTA BANCARIA (2)'!$B$1:$I$186,5,0)</f>
        <v>#REF!</v>
      </c>
      <c r="M510" s="70" t="s">
        <v>1061</v>
      </c>
      <c r="N510" s="68" t="s">
        <v>1062</v>
      </c>
      <c r="O510" s="71">
        <v>42275.0</v>
      </c>
    </row>
    <row r="511" ht="19.5" customHeight="1">
      <c r="A511" s="62" t="s">
        <v>171</v>
      </c>
      <c r="B511" s="63" t="s">
        <v>23</v>
      </c>
      <c r="C511" s="64" t="s">
        <v>24</v>
      </c>
      <c r="D511" s="65">
        <v>3.55569156E7</v>
      </c>
      <c r="E511" s="63">
        <v>0.0</v>
      </c>
      <c r="F511" s="66">
        <v>3.5556916E7</v>
      </c>
      <c r="G511" s="67">
        <v>3.5556916E7</v>
      </c>
      <c r="H511" s="68">
        <v>8.00138011E8</v>
      </c>
      <c r="I511" s="64" t="str">
        <f t="shared" si="238"/>
        <v>#REF!</v>
      </c>
      <c r="J511" s="62">
        <v>2.7762521E7</v>
      </c>
      <c r="K511" s="69" t="str">
        <f t="shared" si="239"/>
        <v>#REF!</v>
      </c>
      <c r="L511" s="70" t="str">
        <f t="shared" si="240"/>
        <v>#REF!</v>
      </c>
      <c r="M511" s="70" t="s">
        <v>1063</v>
      </c>
      <c r="N511" s="68" t="s">
        <v>1064</v>
      </c>
      <c r="O511" s="71">
        <v>42265.0</v>
      </c>
    </row>
    <row r="512" ht="19.5" customHeight="1">
      <c r="A512" s="62" t="s">
        <v>171</v>
      </c>
      <c r="B512" s="63" t="s">
        <v>23</v>
      </c>
      <c r="C512" s="64" t="s">
        <v>24</v>
      </c>
      <c r="D512" s="65"/>
      <c r="E512" s="63"/>
      <c r="F512" s="66"/>
      <c r="G512" s="67"/>
      <c r="H512" s="68">
        <v>8.90981726E8</v>
      </c>
      <c r="I512" s="64" t="str">
        <f t="shared" si="238"/>
        <v>#REF!</v>
      </c>
      <c r="J512" s="62">
        <v>7794395.0</v>
      </c>
      <c r="K512" s="69" t="str">
        <f t="shared" si="239"/>
        <v>#REF!</v>
      </c>
      <c r="L512" s="70" t="str">
        <f t="shared" si="240"/>
        <v>#REF!</v>
      </c>
      <c r="M512" s="70" t="s">
        <v>1065</v>
      </c>
      <c r="N512" s="68" t="s">
        <v>1066</v>
      </c>
      <c r="O512" s="71">
        <v>42265.0</v>
      </c>
    </row>
    <row r="513" ht="19.5" customHeight="1">
      <c r="A513" s="62" t="s">
        <v>171</v>
      </c>
      <c r="B513" s="63" t="s">
        <v>172</v>
      </c>
      <c r="C513" s="64" t="s">
        <v>173</v>
      </c>
      <c r="D513" s="65">
        <v>0.0</v>
      </c>
      <c r="E513" s="63">
        <v>0.0</v>
      </c>
      <c r="F513" s="66">
        <v>0.0</v>
      </c>
      <c r="G513" s="67">
        <v>0.0</v>
      </c>
      <c r="H513" s="68"/>
      <c r="I513" s="64"/>
      <c r="J513" s="62"/>
      <c r="K513" s="69"/>
      <c r="L513" s="70"/>
      <c r="M513" s="70"/>
      <c r="N513" s="68"/>
      <c r="O513" s="71"/>
    </row>
    <row r="514" ht="19.5" customHeight="1">
      <c r="A514" s="62" t="s">
        <v>169</v>
      </c>
      <c r="B514" s="63" t="s">
        <v>13</v>
      </c>
      <c r="C514" s="64" t="s">
        <v>340</v>
      </c>
      <c r="D514" s="65">
        <v>2.3812598757E8</v>
      </c>
      <c r="E514" s="63">
        <v>0.0</v>
      </c>
      <c r="F514" s="66">
        <v>2.38125988E8</v>
      </c>
      <c r="G514" s="67">
        <v>2.38125988E8</v>
      </c>
      <c r="H514" s="68">
        <v>8.90906347E8</v>
      </c>
      <c r="I514" s="64" t="str">
        <f>+VLOOKUP(H514,'[2]IPS CTA BANCARIA (2)'!$B$1:$I$186,2,0)</f>
        <v>#REF!</v>
      </c>
      <c r="J514" s="62">
        <v>2.38125988E8</v>
      </c>
      <c r="K514" s="69" t="str">
        <f>+VLOOKUP(H514,'[2]IPS CTA BANCARIA (2)'!$B$1:$I$186,4,0)</f>
        <v>#REF!</v>
      </c>
      <c r="L514" s="70" t="str">
        <f>+VLOOKUP(H514,'[2]IPS CTA BANCARIA (2)'!$B$1:$I$186,5,0)</f>
        <v>#REF!</v>
      </c>
      <c r="M514" s="70" t="s">
        <v>1067</v>
      </c>
      <c r="N514" s="68" t="s">
        <v>1068</v>
      </c>
      <c r="O514" s="71">
        <v>42262.0</v>
      </c>
    </row>
    <row r="515" ht="19.5" customHeight="1">
      <c r="A515" s="62" t="s">
        <v>169</v>
      </c>
      <c r="B515" s="63" t="s">
        <v>15</v>
      </c>
      <c r="C515" s="64" t="s">
        <v>16</v>
      </c>
      <c r="D515" s="65">
        <v>2.167203471E7</v>
      </c>
      <c r="E515" s="63">
        <v>0.0</v>
      </c>
      <c r="F515" s="66">
        <v>2.1672035E7</v>
      </c>
      <c r="G515" s="67">
        <v>2.1672035E7</v>
      </c>
      <c r="H515" s="68"/>
      <c r="I515" s="64"/>
      <c r="J515" s="62"/>
      <c r="K515" s="69"/>
      <c r="L515" s="70"/>
      <c r="M515" s="70"/>
      <c r="N515" s="68"/>
      <c r="O515" s="71"/>
    </row>
    <row r="516" ht="19.5" customHeight="1">
      <c r="A516" s="62" t="s">
        <v>169</v>
      </c>
      <c r="B516" s="63" t="s">
        <v>56</v>
      </c>
      <c r="C516" s="64" t="s">
        <v>57</v>
      </c>
      <c r="D516" s="65">
        <v>3.470615012E7</v>
      </c>
      <c r="E516" s="63">
        <v>0.0</v>
      </c>
      <c r="F516" s="66">
        <v>3.470615E7</v>
      </c>
      <c r="G516" s="67">
        <v>3.470615E7</v>
      </c>
      <c r="H516" s="68">
        <v>8.90900518E8</v>
      </c>
      <c r="I516" s="64" t="str">
        <f t="shared" ref="I516:I525" si="241">+VLOOKUP(H516,'[2]IPS CTA BANCARIA (2)'!$B$1:$I$186,2,0)</f>
        <v>#REF!</v>
      </c>
      <c r="J516" s="62">
        <v>3.470615E7</v>
      </c>
      <c r="K516" s="69" t="str">
        <f t="shared" ref="K516:K525" si="242">+VLOOKUP(H516,'[2]IPS CTA BANCARIA (2)'!$B$1:$I$186,4,0)</f>
        <v>#REF!</v>
      </c>
      <c r="L516" s="70" t="str">
        <f t="shared" ref="L516:L525" si="243">+VLOOKUP(H516,'[2]IPS CTA BANCARIA (2)'!$B$1:$I$186,5,0)</f>
        <v>#REF!</v>
      </c>
      <c r="M516" s="70" t="s">
        <v>1069</v>
      </c>
      <c r="N516" s="68" t="s">
        <v>1070</v>
      </c>
      <c r="O516" s="71">
        <v>42268.0</v>
      </c>
    </row>
    <row r="517" ht="19.5" customHeight="1">
      <c r="A517" s="62" t="s">
        <v>169</v>
      </c>
      <c r="B517" s="63" t="s">
        <v>33</v>
      </c>
      <c r="C517" s="64" t="s">
        <v>34</v>
      </c>
      <c r="D517" s="65">
        <v>11826.58</v>
      </c>
      <c r="E517" s="63">
        <v>0.0</v>
      </c>
      <c r="F517" s="66">
        <v>11827.0</v>
      </c>
      <c r="G517" s="67">
        <v>11827.0</v>
      </c>
      <c r="H517" s="68">
        <v>8.00130907E8</v>
      </c>
      <c r="I517" s="64" t="str">
        <f t="shared" si="241"/>
        <v>#REF!</v>
      </c>
      <c r="J517" s="62">
        <v>11827.0</v>
      </c>
      <c r="K517" s="69" t="str">
        <f t="shared" si="242"/>
        <v>#REF!</v>
      </c>
      <c r="L517" s="70" t="str">
        <f t="shared" si="243"/>
        <v>#REF!</v>
      </c>
      <c r="M517" s="70" t="s">
        <v>1071</v>
      </c>
      <c r="N517" s="68" t="s">
        <v>1072</v>
      </c>
      <c r="O517" s="71">
        <v>42268.0</v>
      </c>
    </row>
    <row r="518" ht="19.5" customHeight="1">
      <c r="A518" s="62" t="s">
        <v>169</v>
      </c>
      <c r="B518" s="63" t="s">
        <v>17</v>
      </c>
      <c r="C518" s="64" t="s">
        <v>18</v>
      </c>
      <c r="D518" s="65">
        <v>1220515.67</v>
      </c>
      <c r="E518" s="63">
        <v>0.0</v>
      </c>
      <c r="F518" s="66">
        <v>1220516.0</v>
      </c>
      <c r="G518" s="67">
        <v>1220516.0</v>
      </c>
      <c r="H518" s="68">
        <v>8.00250119E8</v>
      </c>
      <c r="I518" s="64" t="str">
        <f t="shared" si="241"/>
        <v>#REF!</v>
      </c>
      <c r="J518" s="62">
        <v>1220516.0</v>
      </c>
      <c r="K518" s="69" t="str">
        <f t="shared" si="242"/>
        <v>#REF!</v>
      </c>
      <c r="L518" s="70" t="str">
        <f t="shared" si="243"/>
        <v>#REF!</v>
      </c>
      <c r="M518" s="70" t="s">
        <v>1073</v>
      </c>
      <c r="N518" s="68" t="s">
        <v>1074</v>
      </c>
      <c r="O518" s="71">
        <v>42276.0</v>
      </c>
    </row>
    <row r="519" ht="19.5" customHeight="1">
      <c r="A519" s="62" t="s">
        <v>169</v>
      </c>
      <c r="B519" s="63" t="s">
        <v>19</v>
      </c>
      <c r="C519" s="64" t="s">
        <v>20</v>
      </c>
      <c r="D519" s="65">
        <v>1560356.69</v>
      </c>
      <c r="E519" s="63">
        <v>0.0</v>
      </c>
      <c r="F519" s="66">
        <v>1560357.0</v>
      </c>
      <c r="G519" s="67">
        <v>1560357.0</v>
      </c>
      <c r="H519" s="68">
        <v>8.05000427E8</v>
      </c>
      <c r="I519" s="64" t="str">
        <f t="shared" si="241"/>
        <v>#REF!</v>
      </c>
      <c r="J519" s="62">
        <v>1560357.0</v>
      </c>
      <c r="K519" s="69" t="str">
        <f t="shared" si="242"/>
        <v>#REF!</v>
      </c>
      <c r="L519" s="70" t="str">
        <f t="shared" si="243"/>
        <v>#REF!</v>
      </c>
      <c r="M519" s="70" t="s">
        <v>1075</v>
      </c>
      <c r="N519" s="68" t="s">
        <v>1076</v>
      </c>
      <c r="O519" s="71">
        <v>42268.0</v>
      </c>
    </row>
    <row r="520" ht="19.5" customHeight="1">
      <c r="A520" s="62" t="s">
        <v>169</v>
      </c>
      <c r="B520" s="63" t="s">
        <v>21</v>
      </c>
      <c r="C520" s="64" t="s">
        <v>22</v>
      </c>
      <c r="D520" s="65">
        <v>556767.1</v>
      </c>
      <c r="E520" s="63">
        <v>0.0</v>
      </c>
      <c r="F520" s="66">
        <v>556767.0</v>
      </c>
      <c r="G520" s="67">
        <v>556767.0</v>
      </c>
      <c r="H520" s="68">
        <v>9.00156264E8</v>
      </c>
      <c r="I520" s="64" t="str">
        <f t="shared" si="241"/>
        <v>#REF!</v>
      </c>
      <c r="J520" s="62">
        <v>556767.0</v>
      </c>
      <c r="K520" s="69" t="str">
        <f t="shared" si="242"/>
        <v>#REF!</v>
      </c>
      <c r="L520" s="70" t="str">
        <f t="shared" si="243"/>
        <v>#REF!</v>
      </c>
      <c r="M520" s="70" t="s">
        <v>1077</v>
      </c>
      <c r="N520" s="68" t="s">
        <v>1078</v>
      </c>
      <c r="O520" s="71">
        <v>42270.0</v>
      </c>
    </row>
    <row r="521" ht="19.5" customHeight="1">
      <c r="A521" s="62" t="s">
        <v>169</v>
      </c>
      <c r="B521" s="63" t="s">
        <v>58</v>
      </c>
      <c r="C521" s="64" t="s">
        <v>59</v>
      </c>
      <c r="D521" s="65">
        <v>2.9891401856E8</v>
      </c>
      <c r="E521" s="63">
        <v>0.0</v>
      </c>
      <c r="F521" s="66">
        <v>2.98914019E8</v>
      </c>
      <c r="G521" s="67">
        <v>2.98914019E8</v>
      </c>
      <c r="H521" s="68">
        <v>8.90985603E8</v>
      </c>
      <c r="I521" s="64" t="str">
        <f t="shared" si="241"/>
        <v>#REF!</v>
      </c>
      <c r="J521" s="62">
        <v>1.1793566E8</v>
      </c>
      <c r="K521" s="69" t="str">
        <f t="shared" si="242"/>
        <v>#REF!</v>
      </c>
      <c r="L521" s="70" t="str">
        <f t="shared" si="243"/>
        <v>#REF!</v>
      </c>
      <c r="M521" s="70" t="s">
        <v>1079</v>
      </c>
      <c r="N521" s="68" t="s">
        <v>1080</v>
      </c>
      <c r="O521" s="71">
        <v>42276.0</v>
      </c>
    </row>
    <row r="522" ht="24.0" customHeight="1">
      <c r="A522" s="62" t="s">
        <v>169</v>
      </c>
      <c r="B522" s="63" t="s">
        <v>58</v>
      </c>
      <c r="C522" s="64" t="s">
        <v>59</v>
      </c>
      <c r="D522" s="65"/>
      <c r="E522" s="63"/>
      <c r="F522" s="66"/>
      <c r="G522" s="67"/>
      <c r="H522" s="68">
        <v>9.00509957E8</v>
      </c>
      <c r="I522" s="64" t="str">
        <f t="shared" si="241"/>
        <v>#REF!</v>
      </c>
      <c r="J522" s="62">
        <v>2667825.0</v>
      </c>
      <c r="K522" s="69" t="str">
        <f t="shared" si="242"/>
        <v>#REF!</v>
      </c>
      <c r="L522" s="70" t="str">
        <f t="shared" si="243"/>
        <v>#REF!</v>
      </c>
      <c r="M522" s="70" t="s">
        <v>1081</v>
      </c>
      <c r="N522" s="68" t="s">
        <v>1082</v>
      </c>
      <c r="O522" s="71">
        <v>42275.0</v>
      </c>
    </row>
    <row r="523" ht="19.5" customHeight="1">
      <c r="A523" s="62" t="s">
        <v>169</v>
      </c>
      <c r="B523" s="63" t="s">
        <v>58</v>
      </c>
      <c r="C523" s="64" t="s">
        <v>59</v>
      </c>
      <c r="D523" s="65"/>
      <c r="E523" s="63"/>
      <c r="F523" s="66"/>
      <c r="G523" s="67"/>
      <c r="H523" s="68">
        <v>8.90981137E8</v>
      </c>
      <c r="I523" s="64" t="str">
        <f t="shared" si="241"/>
        <v>#REF!</v>
      </c>
      <c r="J523" s="62">
        <v>1.78310534E8</v>
      </c>
      <c r="K523" s="69" t="str">
        <f t="shared" si="242"/>
        <v>#REF!</v>
      </c>
      <c r="L523" s="70" t="str">
        <f t="shared" si="243"/>
        <v>#REF!</v>
      </c>
      <c r="M523" s="70" t="s">
        <v>1083</v>
      </c>
      <c r="N523" s="68" t="s">
        <v>1084</v>
      </c>
      <c r="O523" s="71">
        <v>42275.0</v>
      </c>
    </row>
    <row r="524" ht="19.5" customHeight="1">
      <c r="A524" s="62" t="s">
        <v>175</v>
      </c>
      <c r="B524" s="63" t="s">
        <v>13</v>
      </c>
      <c r="C524" s="64" t="s">
        <v>340</v>
      </c>
      <c r="D524" s="65">
        <v>1521859.19</v>
      </c>
      <c r="E524" s="63">
        <v>0.0</v>
      </c>
      <c r="F524" s="66">
        <v>1521859.0</v>
      </c>
      <c r="G524" s="67">
        <v>1521859.0</v>
      </c>
      <c r="H524" s="68">
        <v>8.11016192E8</v>
      </c>
      <c r="I524" s="64" t="str">
        <f t="shared" si="241"/>
        <v>#REF!</v>
      </c>
      <c r="J524" s="62">
        <v>1521859.0</v>
      </c>
      <c r="K524" s="69" t="str">
        <f t="shared" si="242"/>
        <v>#REF!</v>
      </c>
      <c r="L524" s="70" t="str">
        <f t="shared" si="243"/>
        <v>#REF!</v>
      </c>
      <c r="M524" s="70" t="s">
        <v>1085</v>
      </c>
      <c r="N524" s="68" t="s">
        <v>1086</v>
      </c>
      <c r="O524" s="71">
        <v>42262.0</v>
      </c>
    </row>
    <row r="525" ht="19.5" customHeight="1">
      <c r="A525" s="62" t="s">
        <v>175</v>
      </c>
      <c r="B525" s="63" t="s">
        <v>17</v>
      </c>
      <c r="C525" s="64" t="s">
        <v>18</v>
      </c>
      <c r="D525" s="65">
        <v>18248.55</v>
      </c>
      <c r="E525" s="63">
        <v>0.0</v>
      </c>
      <c r="F525" s="66">
        <v>18249.0</v>
      </c>
      <c r="G525" s="67">
        <v>18249.0</v>
      </c>
      <c r="H525" s="68">
        <v>8.00250119E8</v>
      </c>
      <c r="I525" s="64" t="str">
        <f t="shared" si="241"/>
        <v>#REF!</v>
      </c>
      <c r="J525" s="62">
        <v>18249.0</v>
      </c>
      <c r="K525" s="69" t="str">
        <f t="shared" si="242"/>
        <v>#REF!</v>
      </c>
      <c r="L525" s="70" t="str">
        <f t="shared" si="243"/>
        <v>#REF!</v>
      </c>
      <c r="M525" s="70" t="s">
        <v>1087</v>
      </c>
      <c r="N525" s="68" t="s">
        <v>1088</v>
      </c>
      <c r="O525" s="71">
        <v>42276.0</v>
      </c>
    </row>
    <row r="526" ht="19.5" customHeight="1">
      <c r="A526" s="62" t="s">
        <v>175</v>
      </c>
      <c r="B526" s="63" t="s">
        <v>19</v>
      </c>
      <c r="C526" s="64" t="s">
        <v>20</v>
      </c>
      <c r="D526" s="65">
        <v>0.0</v>
      </c>
      <c r="E526" s="63">
        <v>0.0</v>
      </c>
      <c r="F526" s="66">
        <v>0.0</v>
      </c>
      <c r="G526" s="67">
        <v>0.0</v>
      </c>
      <c r="H526" s="68"/>
      <c r="I526" s="64"/>
      <c r="J526" s="62"/>
      <c r="K526" s="69"/>
      <c r="L526" s="70"/>
      <c r="M526" s="70"/>
      <c r="N526" s="68"/>
      <c r="O526" s="71"/>
    </row>
    <row r="527" ht="19.5" customHeight="1">
      <c r="A527" s="62" t="s">
        <v>175</v>
      </c>
      <c r="B527" s="63" t="s">
        <v>21</v>
      </c>
      <c r="C527" s="64" t="s">
        <v>22</v>
      </c>
      <c r="D527" s="65">
        <v>3553.26</v>
      </c>
      <c r="E527" s="63">
        <v>0.0</v>
      </c>
      <c r="F527" s="66">
        <v>3553.0</v>
      </c>
      <c r="G527" s="67">
        <v>3553.0</v>
      </c>
      <c r="H527" s="68">
        <v>9.00156264E8</v>
      </c>
      <c r="I527" s="64" t="str">
        <f t="shared" ref="I527:I534" si="244">+VLOOKUP(H527,'[2]IPS CTA BANCARIA (2)'!$B$1:$I$186,2,0)</f>
        <v>#REF!</v>
      </c>
      <c r="J527" s="62">
        <v>3553.0</v>
      </c>
      <c r="K527" s="69" t="str">
        <f t="shared" ref="K527:K534" si="245">+VLOOKUP(H527,'[2]IPS CTA BANCARIA (2)'!$B$1:$I$186,4,0)</f>
        <v>#REF!</v>
      </c>
      <c r="L527" s="70" t="str">
        <f t="shared" ref="L527:L534" si="246">+VLOOKUP(H527,'[2]IPS CTA BANCARIA (2)'!$B$1:$I$186,5,0)</f>
        <v>#REF!</v>
      </c>
      <c r="M527" s="70" t="s">
        <v>1089</v>
      </c>
      <c r="N527" s="68" t="s">
        <v>1090</v>
      </c>
      <c r="O527" s="71">
        <v>42270.0</v>
      </c>
    </row>
    <row r="528" ht="19.5" customHeight="1">
      <c r="A528" s="62" t="s">
        <v>177</v>
      </c>
      <c r="B528" s="63" t="s">
        <v>13</v>
      </c>
      <c r="C528" s="64" t="s">
        <v>340</v>
      </c>
      <c r="D528" s="65">
        <v>3.506802107E7</v>
      </c>
      <c r="E528" s="63">
        <v>0.0</v>
      </c>
      <c r="F528" s="66">
        <v>3.5068021E7</v>
      </c>
      <c r="G528" s="67">
        <v>3.5068021E7</v>
      </c>
      <c r="H528" s="68">
        <v>8.11016192E8</v>
      </c>
      <c r="I528" s="64" t="str">
        <f t="shared" si="244"/>
        <v>#REF!</v>
      </c>
      <c r="J528" s="62">
        <v>3.5068021E7</v>
      </c>
      <c r="K528" s="69" t="str">
        <f t="shared" si="245"/>
        <v>#REF!</v>
      </c>
      <c r="L528" s="70" t="str">
        <f t="shared" si="246"/>
        <v>#REF!</v>
      </c>
      <c r="M528" s="70" t="s">
        <v>1091</v>
      </c>
      <c r="N528" s="68" t="s">
        <v>1092</v>
      </c>
      <c r="O528" s="71">
        <v>42262.0</v>
      </c>
    </row>
    <row r="529" ht="19.5" customHeight="1">
      <c r="A529" s="62" t="s">
        <v>177</v>
      </c>
      <c r="B529" s="63" t="s">
        <v>33</v>
      </c>
      <c r="C529" s="64" t="s">
        <v>34</v>
      </c>
      <c r="D529" s="65">
        <v>39000.89</v>
      </c>
      <c r="E529" s="63">
        <v>0.0</v>
      </c>
      <c r="F529" s="66">
        <v>39001.0</v>
      </c>
      <c r="G529" s="67">
        <v>39001.0</v>
      </c>
      <c r="H529" s="68">
        <v>8.00130907E8</v>
      </c>
      <c r="I529" s="64" t="str">
        <f t="shared" si="244"/>
        <v>#REF!</v>
      </c>
      <c r="J529" s="62">
        <v>39001.0</v>
      </c>
      <c r="K529" s="69" t="str">
        <f t="shared" si="245"/>
        <v>#REF!</v>
      </c>
      <c r="L529" s="70" t="str">
        <f t="shared" si="246"/>
        <v>#REF!</v>
      </c>
      <c r="M529" s="70" t="s">
        <v>1093</v>
      </c>
      <c r="N529" s="68" t="s">
        <v>1094</v>
      </c>
      <c r="O529" s="71">
        <v>42268.0</v>
      </c>
    </row>
    <row r="530" ht="19.5" customHeight="1">
      <c r="A530" s="62" t="s">
        <v>177</v>
      </c>
      <c r="B530" s="63" t="s">
        <v>17</v>
      </c>
      <c r="C530" s="64" t="s">
        <v>18</v>
      </c>
      <c r="D530" s="65">
        <v>233869.1</v>
      </c>
      <c r="E530" s="63">
        <v>0.0</v>
      </c>
      <c r="F530" s="66">
        <v>233869.0</v>
      </c>
      <c r="G530" s="67">
        <v>233869.0</v>
      </c>
      <c r="H530" s="68">
        <v>8.00250119E8</v>
      </c>
      <c r="I530" s="64" t="str">
        <f t="shared" si="244"/>
        <v>#REF!</v>
      </c>
      <c r="J530" s="62">
        <v>233869.0</v>
      </c>
      <c r="K530" s="69" t="str">
        <f t="shared" si="245"/>
        <v>#REF!</v>
      </c>
      <c r="L530" s="70" t="str">
        <f t="shared" si="246"/>
        <v>#REF!</v>
      </c>
      <c r="M530" s="70" t="s">
        <v>1095</v>
      </c>
      <c r="N530" s="68" t="s">
        <v>1096</v>
      </c>
      <c r="O530" s="71">
        <v>42276.0</v>
      </c>
    </row>
    <row r="531" ht="19.5" customHeight="1">
      <c r="A531" s="62" t="s">
        <v>177</v>
      </c>
      <c r="B531" s="63" t="s">
        <v>19</v>
      </c>
      <c r="C531" s="64" t="s">
        <v>20</v>
      </c>
      <c r="D531" s="65">
        <v>4846.57</v>
      </c>
      <c r="E531" s="63">
        <v>0.0</v>
      </c>
      <c r="F531" s="66">
        <v>4847.0</v>
      </c>
      <c r="G531" s="67">
        <v>4847.0</v>
      </c>
      <c r="H531" s="68">
        <v>8.05000427E8</v>
      </c>
      <c r="I531" s="64" t="str">
        <f t="shared" si="244"/>
        <v>#REF!</v>
      </c>
      <c r="J531" s="62">
        <v>4847.0</v>
      </c>
      <c r="K531" s="69" t="str">
        <f t="shared" si="245"/>
        <v>#REF!</v>
      </c>
      <c r="L531" s="70" t="str">
        <f t="shared" si="246"/>
        <v>#REF!</v>
      </c>
      <c r="M531" s="70" t="s">
        <v>1097</v>
      </c>
      <c r="N531" s="68" t="s">
        <v>1098</v>
      </c>
      <c r="O531" s="71">
        <v>42268.0</v>
      </c>
    </row>
    <row r="532" ht="19.5" customHeight="1">
      <c r="A532" s="62" t="s">
        <v>177</v>
      </c>
      <c r="B532" s="63" t="s">
        <v>21</v>
      </c>
      <c r="C532" s="64" t="s">
        <v>22</v>
      </c>
      <c r="D532" s="65">
        <v>48338.59</v>
      </c>
      <c r="E532" s="63">
        <v>0.0</v>
      </c>
      <c r="F532" s="66">
        <v>48339.0</v>
      </c>
      <c r="G532" s="67">
        <v>48339.0</v>
      </c>
      <c r="H532" s="68">
        <v>9.00156264E8</v>
      </c>
      <c r="I532" s="64" t="str">
        <f t="shared" si="244"/>
        <v>#REF!</v>
      </c>
      <c r="J532" s="62">
        <v>48339.0</v>
      </c>
      <c r="K532" s="69" t="str">
        <f t="shared" si="245"/>
        <v>#REF!</v>
      </c>
      <c r="L532" s="70" t="str">
        <f t="shared" si="246"/>
        <v>#REF!</v>
      </c>
      <c r="M532" s="70" t="s">
        <v>1099</v>
      </c>
      <c r="N532" s="68" t="s">
        <v>1100</v>
      </c>
      <c r="O532" s="71">
        <v>42270.0</v>
      </c>
    </row>
    <row r="533" ht="19.5" customHeight="1">
      <c r="A533" s="62" t="s">
        <v>177</v>
      </c>
      <c r="B533" s="63" t="s">
        <v>39</v>
      </c>
      <c r="C533" s="64" t="s">
        <v>40</v>
      </c>
      <c r="D533" s="65">
        <v>1.707371678E7</v>
      </c>
      <c r="E533" s="63">
        <v>0.0</v>
      </c>
      <c r="F533" s="66">
        <v>1.7073717E7</v>
      </c>
      <c r="G533" s="67">
        <v>1.7073717E7</v>
      </c>
      <c r="H533" s="68">
        <v>8.00036229E8</v>
      </c>
      <c r="I533" s="64" t="str">
        <f t="shared" si="244"/>
        <v>#REF!</v>
      </c>
      <c r="J533" s="62">
        <v>1.7073717E7</v>
      </c>
      <c r="K533" s="69" t="str">
        <f t="shared" si="245"/>
        <v>#REF!</v>
      </c>
      <c r="L533" s="70" t="str">
        <f t="shared" si="246"/>
        <v>#REF!</v>
      </c>
      <c r="M533" s="70" t="s">
        <v>1101</v>
      </c>
      <c r="N533" s="68" t="s">
        <v>1102</v>
      </c>
      <c r="O533" s="71">
        <v>42275.0</v>
      </c>
    </row>
    <row r="534" ht="19.5" customHeight="1">
      <c r="A534" s="62" t="s">
        <v>179</v>
      </c>
      <c r="B534" s="63" t="s">
        <v>13</v>
      </c>
      <c r="C534" s="64" t="s">
        <v>340</v>
      </c>
      <c r="D534" s="65">
        <v>939473.93</v>
      </c>
      <c r="E534" s="63">
        <v>0.0</v>
      </c>
      <c r="F534" s="66">
        <v>939474.0</v>
      </c>
      <c r="G534" s="67">
        <v>939474.0</v>
      </c>
      <c r="H534" s="68">
        <v>8.11016192E8</v>
      </c>
      <c r="I534" s="64" t="str">
        <f t="shared" si="244"/>
        <v>#REF!</v>
      </c>
      <c r="J534" s="62">
        <v>939474.0</v>
      </c>
      <c r="K534" s="69" t="str">
        <f t="shared" si="245"/>
        <v>#REF!</v>
      </c>
      <c r="L534" s="70" t="str">
        <f t="shared" si="246"/>
        <v>#REF!</v>
      </c>
      <c r="M534" s="70" t="s">
        <v>1103</v>
      </c>
      <c r="N534" s="68" t="s">
        <v>1104</v>
      </c>
      <c r="O534" s="71">
        <v>42262.0</v>
      </c>
    </row>
    <row r="535" ht="19.5" customHeight="1">
      <c r="A535" s="62" t="s">
        <v>179</v>
      </c>
      <c r="B535" s="63" t="s">
        <v>15</v>
      </c>
      <c r="C535" s="64" t="s">
        <v>16</v>
      </c>
      <c r="D535" s="65">
        <v>583154.96</v>
      </c>
      <c r="E535" s="63">
        <v>0.0</v>
      </c>
      <c r="F535" s="66">
        <v>583155.0</v>
      </c>
      <c r="G535" s="67">
        <v>583155.0</v>
      </c>
      <c r="H535" s="68"/>
      <c r="I535" s="64"/>
      <c r="J535" s="62"/>
      <c r="K535" s="69"/>
      <c r="L535" s="70"/>
      <c r="M535" s="70"/>
      <c r="N535" s="68"/>
      <c r="O535" s="71"/>
    </row>
    <row r="536" ht="19.5" customHeight="1">
      <c r="A536" s="62" t="s">
        <v>179</v>
      </c>
      <c r="B536" s="63" t="s">
        <v>17</v>
      </c>
      <c r="C536" s="64" t="s">
        <v>18</v>
      </c>
      <c r="D536" s="65">
        <v>53293.32</v>
      </c>
      <c r="E536" s="63">
        <v>0.0</v>
      </c>
      <c r="F536" s="66">
        <v>53293.0</v>
      </c>
      <c r="G536" s="67">
        <v>53293.0</v>
      </c>
      <c r="H536" s="68">
        <v>8.00250119E8</v>
      </c>
      <c r="I536" s="64" t="str">
        <f>+VLOOKUP(H536,'[2]IPS CTA BANCARIA (2)'!$B$1:$I$186,2,0)</f>
        <v>#REF!</v>
      </c>
      <c r="J536" s="62">
        <v>53293.0</v>
      </c>
      <c r="K536" s="69" t="str">
        <f>+VLOOKUP(H536,'[2]IPS CTA BANCARIA (2)'!$B$1:$I$186,4,0)</f>
        <v>#REF!</v>
      </c>
      <c r="L536" s="70" t="str">
        <f>+VLOOKUP(H536,'[2]IPS CTA BANCARIA (2)'!$B$1:$I$186,5,0)</f>
        <v>#REF!</v>
      </c>
      <c r="M536" s="70" t="s">
        <v>1105</v>
      </c>
      <c r="N536" s="68" t="s">
        <v>1106</v>
      </c>
      <c r="O536" s="71">
        <v>42276.0</v>
      </c>
    </row>
    <row r="537" ht="19.5" customHeight="1">
      <c r="A537" s="62" t="s">
        <v>179</v>
      </c>
      <c r="B537" s="63" t="s">
        <v>19</v>
      </c>
      <c r="C537" s="64" t="s">
        <v>20</v>
      </c>
      <c r="D537" s="65">
        <v>0.0</v>
      </c>
      <c r="E537" s="63">
        <v>0.0</v>
      </c>
      <c r="F537" s="66">
        <v>0.0</v>
      </c>
      <c r="G537" s="67">
        <v>0.0</v>
      </c>
      <c r="H537" s="68"/>
      <c r="I537" s="64"/>
      <c r="J537" s="62"/>
      <c r="K537" s="69"/>
      <c r="L537" s="70"/>
      <c r="M537" s="70"/>
      <c r="N537" s="68"/>
      <c r="O537" s="71"/>
    </row>
    <row r="538" ht="19.5" customHeight="1">
      <c r="A538" s="62" t="s">
        <v>179</v>
      </c>
      <c r="B538" s="63" t="s">
        <v>21</v>
      </c>
      <c r="C538" s="64" t="s">
        <v>22</v>
      </c>
      <c r="D538" s="65">
        <v>3177.76</v>
      </c>
      <c r="E538" s="63">
        <v>0.0</v>
      </c>
      <c r="F538" s="66">
        <v>3178.0</v>
      </c>
      <c r="G538" s="67">
        <v>3178.0</v>
      </c>
      <c r="H538" s="68">
        <v>9.00156264E8</v>
      </c>
      <c r="I538" s="64" t="str">
        <f t="shared" ref="I538:I540" si="247">+VLOOKUP(H538,'[2]IPS CTA BANCARIA (2)'!$B$1:$I$186,2,0)</f>
        <v>#REF!</v>
      </c>
      <c r="J538" s="62">
        <v>3178.0</v>
      </c>
      <c r="K538" s="69" t="str">
        <f t="shared" ref="K538:K540" si="248">+VLOOKUP(H538,'[2]IPS CTA BANCARIA (2)'!$B$1:$I$186,4,0)</f>
        <v>#REF!</v>
      </c>
      <c r="L538" s="70" t="str">
        <f t="shared" ref="L538:L540" si="249">+VLOOKUP(H538,'[2]IPS CTA BANCARIA (2)'!$B$1:$I$186,5,0)</f>
        <v>#REF!</v>
      </c>
      <c r="M538" s="70" t="s">
        <v>1107</v>
      </c>
      <c r="N538" s="68" t="s">
        <v>1108</v>
      </c>
      <c r="O538" s="71">
        <v>42270.0</v>
      </c>
    </row>
    <row r="539" ht="19.5" customHeight="1">
      <c r="A539" s="62" t="s">
        <v>179</v>
      </c>
      <c r="B539" s="63" t="s">
        <v>23</v>
      </c>
      <c r="C539" s="64" t="s">
        <v>24</v>
      </c>
      <c r="D539" s="65">
        <v>1685075.03</v>
      </c>
      <c r="E539" s="63">
        <v>0.0</v>
      </c>
      <c r="F539" s="66">
        <v>1685075.0</v>
      </c>
      <c r="G539" s="67">
        <v>1685075.0</v>
      </c>
      <c r="H539" s="68">
        <v>8.90981726E8</v>
      </c>
      <c r="I539" s="64" t="str">
        <f t="shared" si="247"/>
        <v>#REF!</v>
      </c>
      <c r="J539" s="62">
        <v>1685075.0</v>
      </c>
      <c r="K539" s="69" t="str">
        <f t="shared" si="248"/>
        <v>#REF!</v>
      </c>
      <c r="L539" s="70" t="str">
        <f t="shared" si="249"/>
        <v>#REF!</v>
      </c>
      <c r="M539" s="70" t="s">
        <v>1109</v>
      </c>
      <c r="N539" s="68" t="s">
        <v>1110</v>
      </c>
      <c r="O539" s="71">
        <v>42265.0</v>
      </c>
    </row>
    <row r="540" ht="19.5" customHeight="1">
      <c r="A540" s="62" t="s">
        <v>181</v>
      </c>
      <c r="B540" s="63" t="s">
        <v>13</v>
      </c>
      <c r="C540" s="64" t="s">
        <v>340</v>
      </c>
      <c r="D540" s="65">
        <v>4560417.62</v>
      </c>
      <c r="E540" s="63">
        <v>0.0</v>
      </c>
      <c r="F540" s="66">
        <v>4560418.0</v>
      </c>
      <c r="G540" s="67">
        <v>4560418.0</v>
      </c>
      <c r="H540" s="68">
        <v>8.11016192E8</v>
      </c>
      <c r="I540" s="64" t="str">
        <f t="shared" si="247"/>
        <v>#REF!</v>
      </c>
      <c r="J540" s="62">
        <v>4560418.0</v>
      </c>
      <c r="K540" s="69" t="str">
        <f t="shared" si="248"/>
        <v>#REF!</v>
      </c>
      <c r="L540" s="70" t="str">
        <f t="shared" si="249"/>
        <v>#REF!</v>
      </c>
      <c r="M540" s="70" t="s">
        <v>1111</v>
      </c>
      <c r="N540" s="68" t="s">
        <v>1112</v>
      </c>
      <c r="O540" s="71">
        <v>42262.0</v>
      </c>
    </row>
    <row r="541" ht="19.5" customHeight="1">
      <c r="A541" s="62" t="s">
        <v>181</v>
      </c>
      <c r="B541" s="63" t="s">
        <v>15</v>
      </c>
      <c r="C541" s="64" t="s">
        <v>16</v>
      </c>
      <c r="D541" s="65">
        <v>5715878.56</v>
      </c>
      <c r="E541" s="63">
        <v>0.0</v>
      </c>
      <c r="F541" s="66">
        <v>5715879.0</v>
      </c>
      <c r="G541" s="67">
        <v>5715879.0</v>
      </c>
      <c r="H541" s="68"/>
      <c r="I541" s="64"/>
      <c r="J541" s="62"/>
      <c r="K541" s="69"/>
      <c r="L541" s="70"/>
      <c r="M541" s="70"/>
      <c r="N541" s="68"/>
      <c r="O541" s="71"/>
    </row>
    <row r="542" ht="19.5" customHeight="1">
      <c r="A542" s="62" t="s">
        <v>181</v>
      </c>
      <c r="B542" s="63" t="s">
        <v>17</v>
      </c>
      <c r="C542" s="64" t="s">
        <v>18</v>
      </c>
      <c r="D542" s="65">
        <v>193503.66</v>
      </c>
      <c r="E542" s="63">
        <v>0.0</v>
      </c>
      <c r="F542" s="66">
        <v>193504.0</v>
      </c>
      <c r="G542" s="67">
        <v>193504.0</v>
      </c>
      <c r="H542" s="68">
        <v>8.00250119E8</v>
      </c>
      <c r="I542" s="64" t="str">
        <f t="shared" ref="I542:I548" si="250">+VLOOKUP(H542,'[2]IPS CTA BANCARIA (2)'!$B$1:$I$186,2,0)</f>
        <v>#REF!</v>
      </c>
      <c r="J542" s="62">
        <v>193504.0</v>
      </c>
      <c r="K542" s="69" t="str">
        <f t="shared" ref="K542:K548" si="251">+VLOOKUP(H542,'[2]IPS CTA BANCARIA (2)'!$B$1:$I$186,4,0)</f>
        <v>#REF!</v>
      </c>
      <c r="L542" s="70" t="str">
        <f t="shared" ref="L542:L548" si="252">+VLOOKUP(H542,'[2]IPS CTA BANCARIA (2)'!$B$1:$I$186,5,0)</f>
        <v>#REF!</v>
      </c>
      <c r="M542" s="70" t="s">
        <v>1113</v>
      </c>
      <c r="N542" s="68" t="s">
        <v>1114</v>
      </c>
      <c r="O542" s="71">
        <v>42276.0</v>
      </c>
    </row>
    <row r="543" ht="19.5" customHeight="1">
      <c r="A543" s="62" t="s">
        <v>181</v>
      </c>
      <c r="B543" s="63" t="s">
        <v>19</v>
      </c>
      <c r="C543" s="64" t="s">
        <v>20</v>
      </c>
      <c r="D543" s="65">
        <v>27469.99</v>
      </c>
      <c r="E543" s="63">
        <v>0.0</v>
      </c>
      <c r="F543" s="66">
        <v>27470.0</v>
      </c>
      <c r="G543" s="67">
        <v>27470.0</v>
      </c>
      <c r="H543" s="68">
        <v>8.05000427E8</v>
      </c>
      <c r="I543" s="64" t="str">
        <f t="shared" si="250"/>
        <v>#REF!</v>
      </c>
      <c r="J543" s="62">
        <v>27470.0</v>
      </c>
      <c r="K543" s="69" t="str">
        <f t="shared" si="251"/>
        <v>#REF!</v>
      </c>
      <c r="L543" s="70" t="str">
        <f t="shared" si="252"/>
        <v>#REF!</v>
      </c>
      <c r="M543" s="70" t="s">
        <v>1115</v>
      </c>
      <c r="N543" s="68" t="s">
        <v>1116</v>
      </c>
      <c r="O543" s="71">
        <v>42268.0</v>
      </c>
    </row>
    <row r="544" ht="19.5" customHeight="1">
      <c r="A544" s="62" t="s">
        <v>181</v>
      </c>
      <c r="B544" s="63" t="s">
        <v>21</v>
      </c>
      <c r="C544" s="64" t="s">
        <v>22</v>
      </c>
      <c r="D544" s="65">
        <v>27464.24</v>
      </c>
      <c r="E544" s="63">
        <v>0.0</v>
      </c>
      <c r="F544" s="66">
        <v>27464.0</v>
      </c>
      <c r="G544" s="67">
        <v>27464.0</v>
      </c>
      <c r="H544" s="68">
        <v>9.00156264E8</v>
      </c>
      <c r="I544" s="64" t="str">
        <f t="shared" si="250"/>
        <v>#REF!</v>
      </c>
      <c r="J544" s="62">
        <v>27464.0</v>
      </c>
      <c r="K544" s="69" t="str">
        <f t="shared" si="251"/>
        <v>#REF!</v>
      </c>
      <c r="L544" s="70" t="str">
        <f t="shared" si="252"/>
        <v>#REF!</v>
      </c>
      <c r="M544" s="70" t="s">
        <v>1117</v>
      </c>
      <c r="N544" s="68" t="s">
        <v>1118</v>
      </c>
      <c r="O544" s="71">
        <v>42270.0</v>
      </c>
    </row>
    <row r="545" ht="19.5" customHeight="1">
      <c r="A545" s="62" t="s">
        <v>181</v>
      </c>
      <c r="B545" s="63" t="s">
        <v>23</v>
      </c>
      <c r="C545" s="64" t="s">
        <v>24</v>
      </c>
      <c r="D545" s="65">
        <v>1.742031475E7</v>
      </c>
      <c r="E545" s="63">
        <v>0.0</v>
      </c>
      <c r="F545" s="66">
        <v>1.7420315E7</v>
      </c>
      <c r="G545" s="67">
        <v>1.7420315E7</v>
      </c>
      <c r="H545" s="68">
        <v>8.90981532E8</v>
      </c>
      <c r="I545" s="64" t="str">
        <f t="shared" si="250"/>
        <v>#REF!</v>
      </c>
      <c r="J545" s="62">
        <v>1.5382179E7</v>
      </c>
      <c r="K545" s="69" t="str">
        <f t="shared" si="251"/>
        <v>#REF!</v>
      </c>
      <c r="L545" s="70" t="str">
        <f t="shared" si="252"/>
        <v>#REF!</v>
      </c>
      <c r="M545" s="70" t="s">
        <v>1119</v>
      </c>
      <c r="N545" s="68" t="s">
        <v>1120</v>
      </c>
      <c r="O545" s="71">
        <v>42265.0</v>
      </c>
    </row>
    <row r="546" ht="19.5" customHeight="1">
      <c r="A546" s="62" t="s">
        <v>181</v>
      </c>
      <c r="B546" s="63" t="s">
        <v>23</v>
      </c>
      <c r="C546" s="64" t="s">
        <v>24</v>
      </c>
      <c r="D546" s="65"/>
      <c r="E546" s="63"/>
      <c r="F546" s="66"/>
      <c r="G546" s="67"/>
      <c r="H546" s="68">
        <v>8.90981726E8</v>
      </c>
      <c r="I546" s="64" t="str">
        <f t="shared" si="250"/>
        <v>#REF!</v>
      </c>
      <c r="J546" s="62">
        <v>2038136.0</v>
      </c>
      <c r="K546" s="69" t="str">
        <f t="shared" si="251"/>
        <v>#REF!</v>
      </c>
      <c r="L546" s="70" t="str">
        <f t="shared" si="252"/>
        <v>#REF!</v>
      </c>
      <c r="M546" s="70" t="s">
        <v>1121</v>
      </c>
      <c r="N546" s="68" t="s">
        <v>1122</v>
      </c>
      <c r="O546" s="71">
        <v>42265.0</v>
      </c>
    </row>
    <row r="547" ht="19.5" customHeight="1">
      <c r="A547" s="62" t="s">
        <v>181</v>
      </c>
      <c r="B547" s="63" t="s">
        <v>39</v>
      </c>
      <c r="C547" s="64" t="s">
        <v>40</v>
      </c>
      <c r="D547" s="65">
        <v>1296720.18</v>
      </c>
      <c r="E547" s="63">
        <v>0.0</v>
      </c>
      <c r="F547" s="66">
        <v>1296720.0</v>
      </c>
      <c r="G547" s="67">
        <v>1296720.0</v>
      </c>
      <c r="H547" s="68">
        <v>8.00058016E8</v>
      </c>
      <c r="I547" s="64" t="str">
        <f t="shared" si="250"/>
        <v>#REF!</v>
      </c>
      <c r="J547" s="62">
        <v>1296720.0</v>
      </c>
      <c r="K547" s="69" t="str">
        <f t="shared" si="251"/>
        <v>#REF!</v>
      </c>
      <c r="L547" s="70" t="str">
        <f t="shared" si="252"/>
        <v>#REF!</v>
      </c>
      <c r="M547" s="70" t="s">
        <v>1123</v>
      </c>
      <c r="N547" s="68" t="s">
        <v>1124</v>
      </c>
      <c r="O547" s="71">
        <v>42276.0</v>
      </c>
    </row>
    <row r="548" ht="19.5" customHeight="1">
      <c r="A548" s="62" t="s">
        <v>183</v>
      </c>
      <c r="B548" s="63" t="s">
        <v>13</v>
      </c>
      <c r="C548" s="64" t="s">
        <v>340</v>
      </c>
      <c r="D548" s="65">
        <v>2.0342087695E8</v>
      </c>
      <c r="E548" s="63">
        <v>0.0</v>
      </c>
      <c r="F548" s="66">
        <v>2.03420877E8</v>
      </c>
      <c r="G548" s="67">
        <v>2.03420877E8</v>
      </c>
      <c r="H548" s="68">
        <v>8.90906347E8</v>
      </c>
      <c r="I548" s="64" t="str">
        <f t="shared" si="250"/>
        <v>#REF!</v>
      </c>
      <c r="J548" s="62">
        <v>2.03420877E8</v>
      </c>
      <c r="K548" s="69" t="str">
        <f t="shared" si="251"/>
        <v>#REF!</v>
      </c>
      <c r="L548" s="70" t="str">
        <f t="shared" si="252"/>
        <v>#REF!</v>
      </c>
      <c r="M548" s="70" t="s">
        <v>1125</v>
      </c>
      <c r="N548" s="68" t="s">
        <v>1126</v>
      </c>
      <c r="O548" s="71">
        <v>42262.0</v>
      </c>
    </row>
    <row r="549" ht="19.5" customHeight="1">
      <c r="A549" s="62" t="s">
        <v>183</v>
      </c>
      <c r="B549" s="63" t="s">
        <v>15</v>
      </c>
      <c r="C549" s="64" t="s">
        <v>16</v>
      </c>
      <c r="D549" s="65">
        <v>529706.04</v>
      </c>
      <c r="E549" s="63">
        <v>0.0</v>
      </c>
      <c r="F549" s="66">
        <v>529706.0</v>
      </c>
      <c r="G549" s="67">
        <v>529706.0</v>
      </c>
      <c r="H549" s="68"/>
      <c r="I549" s="64"/>
      <c r="J549" s="62"/>
      <c r="K549" s="69"/>
      <c r="L549" s="70"/>
      <c r="M549" s="70"/>
      <c r="N549" s="68"/>
      <c r="O549" s="71"/>
    </row>
    <row r="550" ht="19.5" customHeight="1">
      <c r="A550" s="62" t="s">
        <v>183</v>
      </c>
      <c r="B550" s="63" t="s">
        <v>33</v>
      </c>
      <c r="C550" s="64" t="s">
        <v>34</v>
      </c>
      <c r="D550" s="65">
        <v>10102.39</v>
      </c>
      <c r="E550" s="63">
        <v>0.0</v>
      </c>
      <c r="F550" s="66">
        <v>10102.0</v>
      </c>
      <c r="G550" s="67">
        <v>10102.0</v>
      </c>
      <c r="H550" s="68">
        <v>8.00130907E8</v>
      </c>
      <c r="I550" s="64" t="str">
        <f t="shared" ref="I550:I551" si="253">+VLOOKUP(H550,'[2]IPS CTA BANCARIA (2)'!$B$1:$I$186,2,0)</f>
        <v>#REF!</v>
      </c>
      <c r="J550" s="62">
        <v>10102.0</v>
      </c>
      <c r="K550" s="69" t="str">
        <f t="shared" ref="K550:K551" si="254">+VLOOKUP(H550,'[2]IPS CTA BANCARIA (2)'!$B$1:$I$186,4,0)</f>
        <v>#REF!</v>
      </c>
      <c r="L550" s="70" t="str">
        <f t="shared" ref="L550:L551" si="255">+VLOOKUP(H550,'[2]IPS CTA BANCARIA (2)'!$B$1:$I$186,5,0)</f>
        <v>#REF!</v>
      </c>
      <c r="M550" s="70" t="s">
        <v>1127</v>
      </c>
      <c r="N550" s="68" t="s">
        <v>1128</v>
      </c>
      <c r="O550" s="71">
        <v>42268.0</v>
      </c>
    </row>
    <row r="551" ht="19.5" customHeight="1">
      <c r="A551" s="62" t="s">
        <v>183</v>
      </c>
      <c r="B551" s="63" t="s">
        <v>17</v>
      </c>
      <c r="C551" s="64" t="s">
        <v>18</v>
      </c>
      <c r="D551" s="65">
        <v>1.360553204E7</v>
      </c>
      <c r="E551" s="63">
        <v>0.0</v>
      </c>
      <c r="F551" s="66">
        <v>1.3605532E7</v>
      </c>
      <c r="G551" s="67">
        <v>1.3605532E7</v>
      </c>
      <c r="H551" s="68">
        <v>8.00250119E8</v>
      </c>
      <c r="I551" s="64" t="str">
        <f t="shared" si="253"/>
        <v>#REF!</v>
      </c>
      <c r="J551" s="62">
        <v>1.3605532E7</v>
      </c>
      <c r="K551" s="69" t="str">
        <f t="shared" si="254"/>
        <v>#REF!</v>
      </c>
      <c r="L551" s="70" t="str">
        <f t="shared" si="255"/>
        <v>#REF!</v>
      </c>
      <c r="M551" s="70" t="s">
        <v>1129</v>
      </c>
      <c r="N551" s="68" t="s">
        <v>1130</v>
      </c>
      <c r="O551" s="71">
        <v>42276.0</v>
      </c>
    </row>
    <row r="552" ht="19.5" customHeight="1">
      <c r="A552" s="62" t="s">
        <v>183</v>
      </c>
      <c r="B552" s="63" t="s">
        <v>19</v>
      </c>
      <c r="C552" s="64" t="s">
        <v>20</v>
      </c>
      <c r="D552" s="65">
        <v>0.0</v>
      </c>
      <c r="E552" s="63">
        <v>0.0</v>
      </c>
      <c r="F552" s="66">
        <v>0.0</v>
      </c>
      <c r="G552" s="67">
        <v>0.0</v>
      </c>
      <c r="H552" s="68"/>
      <c r="I552" s="64"/>
      <c r="J552" s="62"/>
      <c r="K552" s="69"/>
      <c r="L552" s="70"/>
      <c r="M552" s="70"/>
      <c r="N552" s="68"/>
      <c r="O552" s="71"/>
    </row>
    <row r="553" ht="19.5" customHeight="1">
      <c r="A553" s="62" t="s">
        <v>183</v>
      </c>
      <c r="B553" s="63" t="s">
        <v>47</v>
      </c>
      <c r="C553" s="64" t="s">
        <v>48</v>
      </c>
      <c r="D553" s="65">
        <v>15657.4</v>
      </c>
      <c r="E553" s="63">
        <v>0.0</v>
      </c>
      <c r="F553" s="66">
        <v>15657.0</v>
      </c>
      <c r="G553" s="67">
        <v>15657.0</v>
      </c>
      <c r="H553" s="68">
        <v>8.30003564E8</v>
      </c>
      <c r="I553" s="64" t="str">
        <f t="shared" ref="I553:I559" si="256">+VLOOKUP(H553,'[2]IPS CTA BANCARIA (2)'!$B$1:$I$186,2,0)</f>
        <v>#REF!</v>
      </c>
      <c r="J553" s="62">
        <v>15657.0</v>
      </c>
      <c r="K553" s="69" t="str">
        <f t="shared" ref="K553:K559" si="257">+VLOOKUP(H553,'[2]IPS CTA BANCARIA (2)'!$B$1:$I$186,4,0)</f>
        <v>#REF!</v>
      </c>
      <c r="L553" s="70" t="str">
        <f t="shared" ref="L553:L559" si="258">+VLOOKUP(H553,'[2]IPS CTA BANCARIA (2)'!$B$1:$I$186,5,0)</f>
        <v>#REF!</v>
      </c>
      <c r="M553" s="70" t="s">
        <v>1131</v>
      </c>
      <c r="N553" s="68" t="s">
        <v>1132</v>
      </c>
      <c r="O553" s="71">
        <v>42265.0</v>
      </c>
    </row>
    <row r="554" ht="19.5" customHeight="1">
      <c r="A554" s="62" t="s">
        <v>183</v>
      </c>
      <c r="B554" s="63" t="s">
        <v>184</v>
      </c>
      <c r="C554" s="64" t="s">
        <v>185</v>
      </c>
      <c r="D554" s="65">
        <v>3250.28</v>
      </c>
      <c r="E554" s="63">
        <v>0.0</v>
      </c>
      <c r="F554" s="66">
        <v>3250.0</v>
      </c>
      <c r="G554" s="67">
        <v>3250.0</v>
      </c>
      <c r="H554" s="68">
        <v>8.30009783E8</v>
      </c>
      <c r="I554" s="64" t="str">
        <f t="shared" si="256"/>
        <v>#REF!</v>
      </c>
      <c r="J554" s="62">
        <v>3250.0</v>
      </c>
      <c r="K554" s="69" t="str">
        <f t="shared" si="257"/>
        <v>#REF!</v>
      </c>
      <c r="L554" s="70" t="str">
        <f t="shared" si="258"/>
        <v>#REF!</v>
      </c>
      <c r="M554" s="70" t="s">
        <v>1133</v>
      </c>
      <c r="N554" s="68" t="s">
        <v>1134</v>
      </c>
      <c r="O554" s="71">
        <v>42275.0</v>
      </c>
    </row>
    <row r="555" ht="19.5" customHeight="1">
      <c r="A555" s="62" t="s">
        <v>183</v>
      </c>
      <c r="B555" s="63" t="s">
        <v>21</v>
      </c>
      <c r="C555" s="64" t="s">
        <v>22</v>
      </c>
      <c r="D555" s="65">
        <v>634833.87</v>
      </c>
      <c r="E555" s="63">
        <v>0.0</v>
      </c>
      <c r="F555" s="66">
        <v>634834.0</v>
      </c>
      <c r="G555" s="67">
        <v>634834.0</v>
      </c>
      <c r="H555" s="68">
        <v>9.00156264E8</v>
      </c>
      <c r="I555" s="64" t="str">
        <f t="shared" si="256"/>
        <v>#REF!</v>
      </c>
      <c r="J555" s="62">
        <v>634834.0</v>
      </c>
      <c r="K555" s="69" t="str">
        <f t="shared" si="257"/>
        <v>#REF!</v>
      </c>
      <c r="L555" s="70" t="str">
        <f t="shared" si="258"/>
        <v>#REF!</v>
      </c>
      <c r="M555" s="70" t="s">
        <v>1135</v>
      </c>
      <c r="N555" s="68" t="s">
        <v>1136</v>
      </c>
      <c r="O555" s="71">
        <v>42270.0</v>
      </c>
    </row>
    <row r="556" ht="19.5" customHeight="1">
      <c r="A556" s="62" t="s">
        <v>183</v>
      </c>
      <c r="B556" s="63" t="s">
        <v>58</v>
      </c>
      <c r="C556" s="64" t="s">
        <v>59</v>
      </c>
      <c r="D556" s="65">
        <v>3.152251503E7</v>
      </c>
      <c r="E556" s="63">
        <v>0.0</v>
      </c>
      <c r="F556" s="66">
        <v>3.1522515E7</v>
      </c>
      <c r="G556" s="67">
        <v>3.1522515E7</v>
      </c>
      <c r="H556" s="68">
        <v>9.00421287E8</v>
      </c>
      <c r="I556" s="64" t="str">
        <f t="shared" si="256"/>
        <v>#REF!</v>
      </c>
      <c r="J556" s="62">
        <v>4997478.0</v>
      </c>
      <c r="K556" s="69" t="str">
        <f t="shared" si="257"/>
        <v>#REF!</v>
      </c>
      <c r="L556" s="70" t="str">
        <f t="shared" si="258"/>
        <v>#REF!</v>
      </c>
      <c r="M556" s="70" t="s">
        <v>1137</v>
      </c>
      <c r="N556" s="68" t="s">
        <v>1138</v>
      </c>
      <c r="O556" s="71">
        <v>42276.0</v>
      </c>
    </row>
    <row r="557" ht="19.5" customHeight="1">
      <c r="A557" s="62" t="s">
        <v>183</v>
      </c>
      <c r="B557" s="63" t="s">
        <v>58</v>
      </c>
      <c r="C557" s="64" t="s">
        <v>59</v>
      </c>
      <c r="D557" s="65"/>
      <c r="E557" s="63"/>
      <c r="F557" s="66"/>
      <c r="G557" s="67"/>
      <c r="H557" s="68">
        <v>8.41000236E8</v>
      </c>
      <c r="I557" s="64" t="str">
        <f t="shared" si="256"/>
        <v>#REF!</v>
      </c>
      <c r="J557" s="62">
        <v>1.0228367E7</v>
      </c>
      <c r="K557" s="69" t="str">
        <f t="shared" si="257"/>
        <v>#REF!</v>
      </c>
      <c r="L557" s="70" t="str">
        <f t="shared" si="258"/>
        <v>#REF!</v>
      </c>
      <c r="M557" s="70" t="s">
        <v>1139</v>
      </c>
      <c r="N557" s="68" t="s">
        <v>1140</v>
      </c>
      <c r="O557" s="71">
        <v>42275.0</v>
      </c>
    </row>
    <row r="558" ht="19.5" customHeight="1">
      <c r="A558" s="62" t="s">
        <v>183</v>
      </c>
      <c r="B558" s="63" t="s">
        <v>58</v>
      </c>
      <c r="C558" s="64" t="s">
        <v>59</v>
      </c>
      <c r="D558" s="65"/>
      <c r="E558" s="63"/>
      <c r="F558" s="66"/>
      <c r="G558" s="67"/>
      <c r="H558" s="68">
        <v>9.00390423E8</v>
      </c>
      <c r="I558" s="64" t="str">
        <f t="shared" si="256"/>
        <v>#REF!</v>
      </c>
      <c r="J558" s="62">
        <v>1.629667E7</v>
      </c>
      <c r="K558" s="69" t="str">
        <f t="shared" si="257"/>
        <v>#REF!</v>
      </c>
      <c r="L558" s="70" t="str">
        <f t="shared" si="258"/>
        <v>#REF!</v>
      </c>
      <c r="M558" s="70" t="s">
        <v>1141</v>
      </c>
      <c r="N558" s="68" t="s">
        <v>1142</v>
      </c>
      <c r="O558" s="71">
        <v>42275.0</v>
      </c>
    </row>
    <row r="559" ht="19.5" customHeight="1">
      <c r="A559" s="62" t="s">
        <v>187</v>
      </c>
      <c r="B559" s="63" t="s">
        <v>13</v>
      </c>
      <c r="C559" s="64" t="s">
        <v>340</v>
      </c>
      <c r="D559" s="65">
        <v>5.275384453E7</v>
      </c>
      <c r="E559" s="63">
        <v>0.0</v>
      </c>
      <c r="F559" s="66">
        <v>5.2753845E7</v>
      </c>
      <c r="G559" s="67">
        <v>5.2753845E7</v>
      </c>
      <c r="H559" s="68">
        <v>8.11016192E8</v>
      </c>
      <c r="I559" s="64" t="str">
        <f t="shared" si="256"/>
        <v>#REF!</v>
      </c>
      <c r="J559" s="62">
        <v>5.2753845E7</v>
      </c>
      <c r="K559" s="69" t="str">
        <f t="shared" si="257"/>
        <v>#REF!</v>
      </c>
      <c r="L559" s="70" t="str">
        <f t="shared" si="258"/>
        <v>#REF!</v>
      </c>
      <c r="M559" s="70" t="s">
        <v>1143</v>
      </c>
      <c r="N559" s="68" t="s">
        <v>1144</v>
      </c>
      <c r="O559" s="71">
        <v>42262.0</v>
      </c>
    </row>
    <row r="560" ht="19.5" customHeight="1">
      <c r="A560" s="62" t="s">
        <v>187</v>
      </c>
      <c r="B560" s="63" t="s">
        <v>64</v>
      </c>
      <c r="C560" s="64" t="s">
        <v>65</v>
      </c>
      <c r="D560" s="65">
        <v>0.0</v>
      </c>
      <c r="E560" s="63">
        <v>0.0</v>
      </c>
      <c r="F560" s="66">
        <v>0.0</v>
      </c>
      <c r="G560" s="67">
        <v>0.0</v>
      </c>
      <c r="H560" s="68"/>
      <c r="I560" s="64"/>
      <c r="J560" s="62"/>
      <c r="K560" s="69"/>
      <c r="L560" s="70"/>
      <c r="M560" s="70"/>
      <c r="N560" s="68"/>
      <c r="O560" s="71"/>
    </row>
    <row r="561" ht="19.5" customHeight="1">
      <c r="A561" s="62" t="s">
        <v>187</v>
      </c>
      <c r="B561" s="63" t="s">
        <v>17</v>
      </c>
      <c r="C561" s="64" t="s">
        <v>18</v>
      </c>
      <c r="D561" s="65">
        <v>2633439.24</v>
      </c>
      <c r="E561" s="63">
        <v>0.0</v>
      </c>
      <c r="F561" s="66">
        <v>2633439.0</v>
      </c>
      <c r="G561" s="67">
        <v>2633439.0</v>
      </c>
      <c r="H561" s="68">
        <v>8.00250119E8</v>
      </c>
      <c r="I561" s="64" t="str">
        <f>+VLOOKUP(H561,'[2]IPS CTA BANCARIA (2)'!$B$1:$I$186,2,0)</f>
        <v>#REF!</v>
      </c>
      <c r="J561" s="62">
        <v>2633439.0</v>
      </c>
      <c r="K561" s="69" t="str">
        <f>+VLOOKUP(H561,'[2]IPS CTA BANCARIA (2)'!$B$1:$I$186,4,0)</f>
        <v>#REF!</v>
      </c>
      <c r="L561" s="70" t="str">
        <f>+VLOOKUP(H561,'[2]IPS CTA BANCARIA (2)'!$B$1:$I$186,5,0)</f>
        <v>#REF!</v>
      </c>
      <c r="M561" s="70" t="s">
        <v>1145</v>
      </c>
      <c r="N561" s="68" t="s">
        <v>1146</v>
      </c>
      <c r="O561" s="71">
        <v>42276.0</v>
      </c>
    </row>
    <row r="562" ht="19.5" customHeight="1">
      <c r="A562" s="62" t="s">
        <v>187</v>
      </c>
      <c r="B562" s="63" t="s">
        <v>19</v>
      </c>
      <c r="C562" s="64" t="s">
        <v>20</v>
      </c>
      <c r="D562" s="65">
        <v>0.0</v>
      </c>
      <c r="E562" s="63">
        <v>0.0</v>
      </c>
      <c r="F562" s="66">
        <v>0.0</v>
      </c>
      <c r="G562" s="67">
        <v>0.0</v>
      </c>
      <c r="H562" s="68"/>
      <c r="I562" s="64"/>
      <c r="J562" s="62"/>
      <c r="K562" s="69"/>
      <c r="L562" s="70"/>
      <c r="M562" s="70"/>
      <c r="N562" s="68"/>
      <c r="O562" s="71"/>
    </row>
    <row r="563" ht="19.5" customHeight="1">
      <c r="A563" s="62" t="s">
        <v>187</v>
      </c>
      <c r="B563" s="63" t="s">
        <v>47</v>
      </c>
      <c r="C563" s="64" t="s">
        <v>48</v>
      </c>
      <c r="D563" s="65">
        <v>11924.17</v>
      </c>
      <c r="E563" s="63">
        <v>0.0</v>
      </c>
      <c r="F563" s="66">
        <v>11924.0</v>
      </c>
      <c r="G563" s="67">
        <v>11924.0</v>
      </c>
      <c r="H563" s="68">
        <v>8.30003564E8</v>
      </c>
      <c r="I563" s="64" t="str">
        <f t="shared" ref="I563:I572" si="259">+VLOOKUP(H563,'[2]IPS CTA BANCARIA (2)'!$B$1:$I$186,2,0)</f>
        <v>#REF!</v>
      </c>
      <c r="J563" s="62">
        <v>11924.0</v>
      </c>
      <c r="K563" s="69" t="str">
        <f t="shared" ref="K563:K572" si="260">+VLOOKUP(H563,'[2]IPS CTA BANCARIA (2)'!$B$1:$I$186,4,0)</f>
        <v>#REF!</v>
      </c>
      <c r="L563" s="70" t="str">
        <f t="shared" ref="L563:L572" si="261">+VLOOKUP(H563,'[2]IPS CTA BANCARIA (2)'!$B$1:$I$186,5,0)</f>
        <v>#REF!</v>
      </c>
      <c r="M563" s="70" t="s">
        <v>1147</v>
      </c>
      <c r="N563" s="68" t="s">
        <v>1148</v>
      </c>
      <c r="O563" s="71">
        <v>42265.0</v>
      </c>
    </row>
    <row r="564" ht="19.5" customHeight="1">
      <c r="A564" s="62" t="s">
        <v>187</v>
      </c>
      <c r="B564" s="63" t="s">
        <v>21</v>
      </c>
      <c r="C564" s="64" t="s">
        <v>22</v>
      </c>
      <c r="D564" s="65">
        <v>266235.78</v>
      </c>
      <c r="E564" s="63">
        <v>0.0</v>
      </c>
      <c r="F564" s="66">
        <v>266236.0</v>
      </c>
      <c r="G564" s="67">
        <v>266236.0</v>
      </c>
      <c r="H564" s="68">
        <v>9.00156264E8</v>
      </c>
      <c r="I564" s="64" t="str">
        <f t="shared" si="259"/>
        <v>#REF!</v>
      </c>
      <c r="J564" s="62">
        <v>266236.0</v>
      </c>
      <c r="K564" s="69" t="str">
        <f t="shared" si="260"/>
        <v>#REF!</v>
      </c>
      <c r="L564" s="70" t="str">
        <f t="shared" si="261"/>
        <v>#REF!</v>
      </c>
      <c r="M564" s="70" t="s">
        <v>1149</v>
      </c>
      <c r="N564" s="68" t="s">
        <v>1150</v>
      </c>
      <c r="O564" s="71">
        <v>42270.0</v>
      </c>
    </row>
    <row r="565" ht="19.5" customHeight="1">
      <c r="A565" s="62" t="s">
        <v>187</v>
      </c>
      <c r="B565" s="63" t="s">
        <v>39</v>
      </c>
      <c r="C565" s="64" t="s">
        <v>40</v>
      </c>
      <c r="D565" s="65">
        <v>1.419696028E7</v>
      </c>
      <c r="E565" s="63">
        <v>0.0</v>
      </c>
      <c r="F565" s="66">
        <v>1.419696E7</v>
      </c>
      <c r="G565" s="67">
        <v>1.419696E7</v>
      </c>
      <c r="H565" s="68">
        <v>8.90906347E8</v>
      </c>
      <c r="I565" s="64" t="str">
        <f t="shared" si="259"/>
        <v>#REF!</v>
      </c>
      <c r="J565" s="62">
        <v>7335520.0</v>
      </c>
      <c r="K565" s="69" t="str">
        <f t="shared" si="260"/>
        <v>#REF!</v>
      </c>
      <c r="L565" s="70" t="str">
        <f t="shared" si="261"/>
        <v>#REF!</v>
      </c>
      <c r="M565" s="70" t="s">
        <v>1151</v>
      </c>
      <c r="N565" s="68" t="s">
        <v>1152</v>
      </c>
      <c r="O565" s="71">
        <v>42276.0</v>
      </c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9.5" customHeight="1">
      <c r="A566" s="62" t="s">
        <v>187</v>
      </c>
      <c r="B566" s="63" t="s">
        <v>39</v>
      </c>
      <c r="C566" s="64" t="s">
        <v>40</v>
      </c>
      <c r="D566" s="65"/>
      <c r="E566" s="63"/>
      <c r="F566" s="66"/>
      <c r="G566" s="67"/>
      <c r="H566" s="68">
        <v>8.90902922E8</v>
      </c>
      <c r="I566" s="64" t="str">
        <f t="shared" si="259"/>
        <v>#REF!</v>
      </c>
      <c r="J566" s="62">
        <v>2818935.0</v>
      </c>
      <c r="K566" s="69" t="str">
        <f t="shared" si="260"/>
        <v>#REF!</v>
      </c>
      <c r="L566" s="70" t="str">
        <f t="shared" si="261"/>
        <v>#REF!</v>
      </c>
      <c r="M566" s="70" t="s">
        <v>1153</v>
      </c>
      <c r="N566" s="68" t="s">
        <v>1154</v>
      </c>
      <c r="O566" s="71">
        <v>42276.0</v>
      </c>
    </row>
    <row r="567" ht="19.5" customHeight="1">
      <c r="A567" s="62" t="s">
        <v>187</v>
      </c>
      <c r="B567" s="63" t="s">
        <v>39</v>
      </c>
      <c r="C567" s="64" t="s">
        <v>40</v>
      </c>
      <c r="D567" s="65"/>
      <c r="E567" s="63"/>
      <c r="F567" s="66"/>
      <c r="G567" s="67"/>
      <c r="H567" s="68">
        <v>8.90982116E8</v>
      </c>
      <c r="I567" s="64" t="str">
        <f t="shared" si="259"/>
        <v>#REF!</v>
      </c>
      <c r="J567" s="62">
        <v>1591197.0</v>
      </c>
      <c r="K567" s="69" t="str">
        <f t="shared" si="260"/>
        <v>#REF!</v>
      </c>
      <c r="L567" s="70" t="str">
        <f t="shared" si="261"/>
        <v>#REF!</v>
      </c>
      <c r="M567" s="70" t="s">
        <v>1155</v>
      </c>
      <c r="N567" s="68" t="s">
        <v>1156</v>
      </c>
      <c r="O567" s="71">
        <v>42275.0</v>
      </c>
    </row>
    <row r="568" ht="19.5" customHeight="1">
      <c r="A568" s="62" t="s">
        <v>187</v>
      </c>
      <c r="B568" s="63" t="s">
        <v>39</v>
      </c>
      <c r="C568" s="64" t="s">
        <v>40</v>
      </c>
      <c r="D568" s="65"/>
      <c r="E568" s="63"/>
      <c r="F568" s="66"/>
      <c r="G568" s="67"/>
      <c r="H568" s="68">
        <v>8.1104205E8</v>
      </c>
      <c r="I568" s="64" t="str">
        <f t="shared" si="259"/>
        <v>#REF!</v>
      </c>
      <c r="J568" s="62">
        <v>1451308.0</v>
      </c>
      <c r="K568" s="69" t="str">
        <f t="shared" si="260"/>
        <v>#REF!</v>
      </c>
      <c r="L568" s="70" t="str">
        <f t="shared" si="261"/>
        <v>#REF!</v>
      </c>
      <c r="M568" s="70" t="s">
        <v>1157</v>
      </c>
      <c r="N568" s="68" t="s">
        <v>1158</v>
      </c>
      <c r="O568" s="71">
        <v>42275.0</v>
      </c>
    </row>
    <row r="569" ht="19.5" customHeight="1">
      <c r="A569" s="62" t="s">
        <v>187</v>
      </c>
      <c r="B569" s="63" t="s">
        <v>39</v>
      </c>
      <c r="C569" s="64" t="s">
        <v>40</v>
      </c>
      <c r="D569" s="65"/>
      <c r="E569" s="63"/>
      <c r="F569" s="66"/>
      <c r="G569" s="67"/>
      <c r="H569" s="68">
        <v>8.90984156E8</v>
      </c>
      <c r="I569" s="64" t="str">
        <f t="shared" si="259"/>
        <v>#REF!</v>
      </c>
      <c r="J569" s="62">
        <v>1000000.0</v>
      </c>
      <c r="K569" s="69" t="str">
        <f t="shared" si="260"/>
        <v>#REF!</v>
      </c>
      <c r="L569" s="70" t="str">
        <f t="shared" si="261"/>
        <v>#REF!</v>
      </c>
      <c r="M569" s="70" t="s">
        <v>1159</v>
      </c>
      <c r="N569" s="68" t="s">
        <v>1160</v>
      </c>
      <c r="O569" s="71">
        <v>42276.0</v>
      </c>
    </row>
    <row r="570" ht="19.5" customHeight="1">
      <c r="A570" s="62" t="s">
        <v>189</v>
      </c>
      <c r="B570" s="63" t="s">
        <v>13</v>
      </c>
      <c r="C570" s="64" t="s">
        <v>340</v>
      </c>
      <c r="D570" s="65">
        <v>6.718109261E7</v>
      </c>
      <c r="E570" s="63">
        <v>0.0</v>
      </c>
      <c r="F570" s="66">
        <v>6.7181093E7</v>
      </c>
      <c r="G570" s="67">
        <v>6.7181093E7</v>
      </c>
      <c r="H570" s="68">
        <v>8.90907215E8</v>
      </c>
      <c r="I570" s="64" t="str">
        <f t="shared" si="259"/>
        <v>#REF!</v>
      </c>
      <c r="J570" s="62">
        <v>6.7181093E7</v>
      </c>
      <c r="K570" s="69" t="str">
        <f t="shared" si="260"/>
        <v>#REF!</v>
      </c>
      <c r="L570" s="70" t="str">
        <f t="shared" si="261"/>
        <v>#REF!</v>
      </c>
      <c r="M570" s="70" t="s">
        <v>1161</v>
      </c>
      <c r="N570" s="68" t="s">
        <v>1162</v>
      </c>
      <c r="O570" s="71">
        <v>42262.0</v>
      </c>
    </row>
    <row r="571" ht="19.5" customHeight="1">
      <c r="A571" s="62" t="s">
        <v>189</v>
      </c>
      <c r="B571" s="63" t="s">
        <v>33</v>
      </c>
      <c r="C571" s="64" t="s">
        <v>34</v>
      </c>
      <c r="D571" s="65">
        <v>6617.69</v>
      </c>
      <c r="E571" s="63">
        <v>0.0</v>
      </c>
      <c r="F571" s="66">
        <v>6618.0</v>
      </c>
      <c r="G571" s="67">
        <v>6618.0</v>
      </c>
      <c r="H571" s="68">
        <v>8.00130907E8</v>
      </c>
      <c r="I571" s="64" t="str">
        <f t="shared" si="259"/>
        <v>#REF!</v>
      </c>
      <c r="J571" s="62">
        <v>6618.0</v>
      </c>
      <c r="K571" s="69" t="str">
        <f t="shared" si="260"/>
        <v>#REF!</v>
      </c>
      <c r="L571" s="70" t="str">
        <f t="shared" si="261"/>
        <v>#REF!</v>
      </c>
      <c r="M571" s="70" t="s">
        <v>1163</v>
      </c>
      <c r="N571" s="68" t="s">
        <v>1164</v>
      </c>
      <c r="O571" s="71">
        <v>42268.0</v>
      </c>
    </row>
    <row r="572" ht="19.5" customHeight="1">
      <c r="A572" s="62" t="s">
        <v>189</v>
      </c>
      <c r="B572" s="63" t="s">
        <v>17</v>
      </c>
      <c r="C572" s="64" t="s">
        <v>18</v>
      </c>
      <c r="D572" s="65">
        <v>891306.97</v>
      </c>
      <c r="E572" s="63">
        <v>0.0</v>
      </c>
      <c r="F572" s="66">
        <v>891307.0</v>
      </c>
      <c r="G572" s="67">
        <v>891307.0</v>
      </c>
      <c r="H572" s="68">
        <v>8.00250119E8</v>
      </c>
      <c r="I572" s="64" t="str">
        <f t="shared" si="259"/>
        <v>#REF!</v>
      </c>
      <c r="J572" s="62">
        <v>891307.0</v>
      </c>
      <c r="K572" s="69" t="str">
        <f t="shared" si="260"/>
        <v>#REF!</v>
      </c>
      <c r="L572" s="70" t="str">
        <f t="shared" si="261"/>
        <v>#REF!</v>
      </c>
      <c r="M572" s="70" t="s">
        <v>1165</v>
      </c>
      <c r="N572" s="68" t="s">
        <v>1166</v>
      </c>
      <c r="O572" s="71">
        <v>42276.0</v>
      </c>
    </row>
    <row r="573" ht="19.5" customHeight="1">
      <c r="A573" s="62" t="s">
        <v>189</v>
      </c>
      <c r="B573" s="63" t="s">
        <v>19</v>
      </c>
      <c r="C573" s="64" t="s">
        <v>20</v>
      </c>
      <c r="D573" s="65">
        <v>0.0</v>
      </c>
      <c r="E573" s="63">
        <v>0.0</v>
      </c>
      <c r="F573" s="66">
        <v>0.0</v>
      </c>
      <c r="G573" s="67">
        <v>0.0</v>
      </c>
      <c r="H573" s="68"/>
      <c r="I573" s="64"/>
      <c r="J573" s="62"/>
      <c r="K573" s="69"/>
      <c r="L573" s="70"/>
      <c r="M573" s="70"/>
      <c r="N573" s="68"/>
      <c r="O573" s="71"/>
    </row>
    <row r="574" ht="19.5" customHeight="1">
      <c r="A574" s="62" t="s">
        <v>189</v>
      </c>
      <c r="B574" s="63" t="s">
        <v>21</v>
      </c>
      <c r="C574" s="64" t="s">
        <v>22</v>
      </c>
      <c r="D574" s="65">
        <v>660309.48</v>
      </c>
      <c r="E574" s="63">
        <v>0.0</v>
      </c>
      <c r="F574" s="66">
        <v>660309.0</v>
      </c>
      <c r="G574" s="67">
        <v>660309.0</v>
      </c>
      <c r="H574" s="68">
        <v>9.00156264E8</v>
      </c>
      <c r="I574" s="64" t="str">
        <f t="shared" ref="I574:I578" si="262">+VLOOKUP(H574,'[2]IPS CTA BANCARIA (2)'!$B$1:$I$186,2,0)</f>
        <v>#REF!</v>
      </c>
      <c r="J574" s="62">
        <v>660309.0</v>
      </c>
      <c r="K574" s="69" t="str">
        <f t="shared" ref="K574:K578" si="263">+VLOOKUP(H574,'[2]IPS CTA BANCARIA (2)'!$B$1:$I$186,4,0)</f>
        <v>#REF!</v>
      </c>
      <c r="L574" s="70" t="str">
        <f t="shared" ref="L574:L578" si="264">+VLOOKUP(H574,'[2]IPS CTA BANCARIA (2)'!$B$1:$I$186,5,0)</f>
        <v>#REF!</v>
      </c>
      <c r="M574" s="70" t="s">
        <v>1167</v>
      </c>
      <c r="N574" s="68" t="s">
        <v>1168</v>
      </c>
      <c r="O574" s="71">
        <v>42270.0</v>
      </c>
    </row>
    <row r="575" ht="19.5" customHeight="1">
      <c r="A575" s="62" t="s">
        <v>189</v>
      </c>
      <c r="B575" s="63" t="s">
        <v>39</v>
      </c>
      <c r="C575" s="64" t="s">
        <v>40</v>
      </c>
      <c r="D575" s="65">
        <v>1.692050625E7</v>
      </c>
      <c r="E575" s="63">
        <v>0.0</v>
      </c>
      <c r="F575" s="66">
        <v>1.6920506E7</v>
      </c>
      <c r="G575" s="67">
        <v>1.6920506E7</v>
      </c>
      <c r="H575" s="68">
        <v>8.90907254E8</v>
      </c>
      <c r="I575" s="64" t="str">
        <f t="shared" si="262"/>
        <v>#REF!</v>
      </c>
      <c r="J575" s="62">
        <v>9053889.0</v>
      </c>
      <c r="K575" s="69" t="str">
        <f t="shared" si="263"/>
        <v>#REF!</v>
      </c>
      <c r="L575" s="70" t="str">
        <f t="shared" si="264"/>
        <v>#REF!</v>
      </c>
      <c r="M575" s="70" t="s">
        <v>1169</v>
      </c>
      <c r="N575" s="68" t="s">
        <v>1170</v>
      </c>
      <c r="O575" s="71">
        <v>42276.0</v>
      </c>
    </row>
    <row r="576" ht="19.5" customHeight="1">
      <c r="A576" s="62" t="s">
        <v>189</v>
      </c>
      <c r="B576" s="63" t="s">
        <v>39</v>
      </c>
      <c r="C576" s="64" t="s">
        <v>40</v>
      </c>
      <c r="D576" s="65"/>
      <c r="E576" s="63"/>
      <c r="F576" s="66"/>
      <c r="G576" s="67"/>
      <c r="H576" s="68">
        <v>8.90980512E8</v>
      </c>
      <c r="I576" s="64" t="str">
        <f t="shared" si="262"/>
        <v>#REF!</v>
      </c>
      <c r="J576" s="62">
        <v>1000000.0</v>
      </c>
      <c r="K576" s="69" t="str">
        <f t="shared" si="263"/>
        <v>#REF!</v>
      </c>
      <c r="L576" s="70" t="str">
        <f t="shared" si="264"/>
        <v>#REF!</v>
      </c>
      <c r="M576" s="70" t="s">
        <v>1171</v>
      </c>
      <c r="N576" s="68" t="s">
        <v>1172</v>
      </c>
      <c r="O576" s="71">
        <v>42276.0</v>
      </c>
    </row>
    <row r="577" ht="19.5" customHeight="1">
      <c r="A577" s="62" t="s">
        <v>189</v>
      </c>
      <c r="B577" s="63" t="s">
        <v>39</v>
      </c>
      <c r="C577" s="64" t="s">
        <v>40</v>
      </c>
      <c r="D577" s="65"/>
      <c r="E577" s="63"/>
      <c r="F577" s="66"/>
      <c r="G577" s="67"/>
      <c r="H577" s="68">
        <v>8.9098581E8</v>
      </c>
      <c r="I577" s="64" t="str">
        <f t="shared" si="262"/>
        <v>#REF!</v>
      </c>
      <c r="J577" s="62">
        <v>6866617.0</v>
      </c>
      <c r="K577" s="69" t="str">
        <f t="shared" si="263"/>
        <v>#REF!</v>
      </c>
      <c r="L577" s="70" t="str">
        <f t="shared" si="264"/>
        <v>#REF!</v>
      </c>
      <c r="M577" s="70" t="s">
        <v>1173</v>
      </c>
      <c r="N577" s="68" t="s">
        <v>1174</v>
      </c>
      <c r="O577" s="71">
        <v>42276.0</v>
      </c>
    </row>
    <row r="578" ht="19.5" customHeight="1">
      <c r="A578" s="62" t="s">
        <v>191</v>
      </c>
      <c r="B578" s="63" t="s">
        <v>13</v>
      </c>
      <c r="C578" s="64" t="s">
        <v>340</v>
      </c>
      <c r="D578" s="65">
        <v>1.973990635E7</v>
      </c>
      <c r="E578" s="63">
        <v>0.0</v>
      </c>
      <c r="F578" s="66">
        <v>1.9739906E7</v>
      </c>
      <c r="G578" s="67">
        <v>1.9739906E7</v>
      </c>
      <c r="H578" s="68">
        <v>8.11016192E8</v>
      </c>
      <c r="I578" s="64" t="str">
        <f t="shared" si="262"/>
        <v>#REF!</v>
      </c>
      <c r="J578" s="62">
        <v>1.9739906E7</v>
      </c>
      <c r="K578" s="69" t="str">
        <f t="shared" si="263"/>
        <v>#REF!</v>
      </c>
      <c r="L578" s="70" t="str">
        <f t="shared" si="264"/>
        <v>#REF!</v>
      </c>
      <c r="M578" s="70" t="s">
        <v>1175</v>
      </c>
      <c r="N578" s="68" t="s">
        <v>1176</v>
      </c>
      <c r="O578" s="71">
        <v>42262.0</v>
      </c>
    </row>
    <row r="579" ht="19.5" customHeight="1">
      <c r="A579" s="62" t="s">
        <v>191</v>
      </c>
      <c r="B579" s="63" t="s">
        <v>15</v>
      </c>
      <c r="C579" s="64" t="s">
        <v>16</v>
      </c>
      <c r="D579" s="65">
        <v>1.577058849E7</v>
      </c>
      <c r="E579" s="63">
        <v>0.0</v>
      </c>
      <c r="F579" s="66">
        <v>1.5770588E7</v>
      </c>
      <c r="G579" s="67">
        <v>1.5770588E7</v>
      </c>
      <c r="H579" s="68"/>
      <c r="I579" s="64"/>
      <c r="J579" s="62"/>
      <c r="K579" s="69"/>
      <c r="L579" s="70"/>
      <c r="M579" s="70"/>
      <c r="N579" s="68"/>
      <c r="O579" s="71"/>
    </row>
    <row r="580" ht="19.5" customHeight="1">
      <c r="A580" s="62" t="s">
        <v>191</v>
      </c>
      <c r="B580" s="63" t="s">
        <v>17</v>
      </c>
      <c r="C580" s="64" t="s">
        <v>18</v>
      </c>
      <c r="D580" s="65">
        <v>1443072.2</v>
      </c>
      <c r="E580" s="63">
        <v>0.0</v>
      </c>
      <c r="F580" s="66">
        <v>1443072.0</v>
      </c>
      <c r="G580" s="67">
        <v>1443072.0</v>
      </c>
      <c r="H580" s="68">
        <v>8.00250119E8</v>
      </c>
      <c r="I580" s="64" t="str">
        <f t="shared" ref="I580:I591" si="265">+VLOOKUP(H580,'[2]IPS CTA BANCARIA (2)'!$B$1:$I$186,2,0)</f>
        <v>#REF!</v>
      </c>
      <c r="J580" s="62">
        <v>1443072.0</v>
      </c>
      <c r="K580" s="69" t="str">
        <f t="shared" ref="K580:K591" si="266">+VLOOKUP(H580,'[2]IPS CTA BANCARIA (2)'!$B$1:$I$186,4,0)</f>
        <v>#REF!</v>
      </c>
      <c r="L580" s="70" t="str">
        <f t="shared" ref="L580:L591" si="267">+VLOOKUP(H580,'[2]IPS CTA BANCARIA (2)'!$B$1:$I$186,5,0)</f>
        <v>#REF!</v>
      </c>
      <c r="M580" s="70" t="s">
        <v>1177</v>
      </c>
      <c r="N580" s="68" t="s">
        <v>1178</v>
      </c>
      <c r="O580" s="71">
        <v>42276.0</v>
      </c>
    </row>
    <row r="581" ht="19.5" customHeight="1">
      <c r="A581" s="62" t="s">
        <v>191</v>
      </c>
      <c r="B581" s="63" t="s">
        <v>19</v>
      </c>
      <c r="C581" s="64" t="s">
        <v>20</v>
      </c>
      <c r="D581" s="65">
        <v>223976.33</v>
      </c>
      <c r="E581" s="63">
        <v>0.0</v>
      </c>
      <c r="F581" s="66">
        <v>223976.0</v>
      </c>
      <c r="G581" s="67">
        <v>223976.0</v>
      </c>
      <c r="H581" s="68">
        <v>8.05000427E8</v>
      </c>
      <c r="I581" s="64" t="str">
        <f t="shared" si="265"/>
        <v>#REF!</v>
      </c>
      <c r="J581" s="62">
        <v>223976.0</v>
      </c>
      <c r="K581" s="69" t="str">
        <f t="shared" si="266"/>
        <v>#REF!</v>
      </c>
      <c r="L581" s="70" t="str">
        <f t="shared" si="267"/>
        <v>#REF!</v>
      </c>
      <c r="M581" s="70" t="s">
        <v>1179</v>
      </c>
      <c r="N581" s="68" t="s">
        <v>1180</v>
      </c>
      <c r="O581" s="71">
        <v>42268.0</v>
      </c>
    </row>
    <row r="582" ht="19.5" customHeight="1">
      <c r="A582" s="62" t="s">
        <v>191</v>
      </c>
      <c r="B582" s="63" t="s">
        <v>47</v>
      </c>
      <c r="C582" s="64" t="s">
        <v>48</v>
      </c>
      <c r="D582" s="65">
        <v>9181.97</v>
      </c>
      <c r="E582" s="63">
        <v>0.0</v>
      </c>
      <c r="F582" s="66">
        <v>9182.0</v>
      </c>
      <c r="G582" s="67">
        <v>9182.0</v>
      </c>
      <c r="H582" s="68">
        <v>8.30003564E8</v>
      </c>
      <c r="I582" s="64" t="str">
        <f t="shared" si="265"/>
        <v>#REF!</v>
      </c>
      <c r="J582" s="62">
        <v>9182.0</v>
      </c>
      <c r="K582" s="69" t="str">
        <f t="shared" si="266"/>
        <v>#REF!</v>
      </c>
      <c r="L582" s="70" t="str">
        <f t="shared" si="267"/>
        <v>#REF!</v>
      </c>
      <c r="M582" s="70" t="s">
        <v>1181</v>
      </c>
      <c r="N582" s="68" t="s">
        <v>1182</v>
      </c>
      <c r="O582" s="71"/>
    </row>
    <row r="583" ht="19.5" customHeight="1">
      <c r="A583" s="62" t="s">
        <v>191</v>
      </c>
      <c r="B583" s="63" t="s">
        <v>21</v>
      </c>
      <c r="C583" s="64" t="s">
        <v>22</v>
      </c>
      <c r="D583" s="65">
        <v>300056.49</v>
      </c>
      <c r="E583" s="63">
        <v>0.0</v>
      </c>
      <c r="F583" s="66">
        <v>300056.0</v>
      </c>
      <c r="G583" s="67">
        <v>300056.0</v>
      </c>
      <c r="H583" s="68">
        <v>9.00156264E8</v>
      </c>
      <c r="I583" s="64" t="str">
        <f t="shared" si="265"/>
        <v>#REF!</v>
      </c>
      <c r="J583" s="62">
        <v>300056.0</v>
      </c>
      <c r="K583" s="69" t="str">
        <f t="shared" si="266"/>
        <v>#REF!</v>
      </c>
      <c r="L583" s="70" t="str">
        <f t="shared" si="267"/>
        <v>#REF!</v>
      </c>
      <c r="M583" s="70" t="s">
        <v>1183</v>
      </c>
      <c r="N583" s="68" t="s">
        <v>1184</v>
      </c>
      <c r="O583" s="71">
        <v>42270.0</v>
      </c>
    </row>
    <row r="584" ht="19.5" customHeight="1">
      <c r="A584" s="62" t="s">
        <v>191</v>
      </c>
      <c r="B584" s="63" t="s">
        <v>23</v>
      </c>
      <c r="C584" s="64" t="s">
        <v>24</v>
      </c>
      <c r="D584" s="65">
        <v>8.807260917E7</v>
      </c>
      <c r="E584" s="63">
        <v>0.0</v>
      </c>
      <c r="F584" s="66">
        <v>8.8072609E7</v>
      </c>
      <c r="G584" s="67">
        <v>8.8072609E7</v>
      </c>
      <c r="H584" s="68">
        <v>8.90985092E8</v>
      </c>
      <c r="I584" s="64" t="str">
        <f t="shared" si="265"/>
        <v>#REF!</v>
      </c>
      <c r="J584" s="62">
        <v>6.9271055E7</v>
      </c>
      <c r="K584" s="69" t="str">
        <f t="shared" si="266"/>
        <v>#REF!</v>
      </c>
      <c r="L584" s="70" t="str">
        <f t="shared" si="267"/>
        <v>#REF!</v>
      </c>
      <c r="M584" s="70" t="s">
        <v>1185</v>
      </c>
      <c r="N584" s="68" t="s">
        <v>1186</v>
      </c>
      <c r="O584" s="71">
        <v>42265.0</v>
      </c>
    </row>
    <row r="585" ht="19.5" customHeight="1">
      <c r="A585" s="62" t="s">
        <v>191</v>
      </c>
      <c r="B585" s="63" t="s">
        <v>23</v>
      </c>
      <c r="C585" s="64" t="s">
        <v>24</v>
      </c>
      <c r="D585" s="65"/>
      <c r="E585" s="63"/>
      <c r="F585" s="66"/>
      <c r="G585" s="67"/>
      <c r="H585" s="68">
        <v>8.90980757E8</v>
      </c>
      <c r="I585" s="64" t="str">
        <f t="shared" si="265"/>
        <v>#REF!</v>
      </c>
      <c r="J585" s="62">
        <v>1.8801554E7</v>
      </c>
      <c r="K585" s="69" t="str">
        <f t="shared" si="266"/>
        <v>#REF!</v>
      </c>
      <c r="L585" s="70" t="str">
        <f t="shared" si="267"/>
        <v>#REF!</v>
      </c>
      <c r="M585" s="70" t="s">
        <v>1187</v>
      </c>
      <c r="N585" s="68" t="s">
        <v>1188</v>
      </c>
      <c r="O585" s="71">
        <v>42265.0</v>
      </c>
    </row>
    <row r="586" ht="19.5" customHeight="1">
      <c r="A586" s="62" t="s">
        <v>193</v>
      </c>
      <c r="B586" s="63" t="s">
        <v>13</v>
      </c>
      <c r="C586" s="64" t="s">
        <v>340</v>
      </c>
      <c r="D586" s="65">
        <v>6294419.92</v>
      </c>
      <c r="E586" s="63">
        <v>0.0</v>
      </c>
      <c r="F586" s="66">
        <v>6294420.0</v>
      </c>
      <c r="G586" s="67">
        <v>6294420.0</v>
      </c>
      <c r="H586" s="68">
        <v>8.11016192E8</v>
      </c>
      <c r="I586" s="64" t="str">
        <f t="shared" si="265"/>
        <v>#REF!</v>
      </c>
      <c r="J586" s="62">
        <v>6294420.0</v>
      </c>
      <c r="K586" s="69" t="str">
        <f t="shared" si="266"/>
        <v>#REF!</v>
      </c>
      <c r="L586" s="70" t="str">
        <f t="shared" si="267"/>
        <v>#REF!</v>
      </c>
      <c r="M586" s="70" t="s">
        <v>1189</v>
      </c>
      <c r="N586" s="68" t="s">
        <v>1190</v>
      </c>
      <c r="O586" s="71">
        <v>42262.0</v>
      </c>
    </row>
    <row r="587" ht="19.5" customHeight="1">
      <c r="A587" s="62" t="s">
        <v>193</v>
      </c>
      <c r="B587" s="63" t="s">
        <v>64</v>
      </c>
      <c r="C587" s="64" t="s">
        <v>65</v>
      </c>
      <c r="D587" s="65">
        <v>127906.2</v>
      </c>
      <c r="E587" s="63">
        <v>0.0</v>
      </c>
      <c r="F587" s="66">
        <v>127906.0</v>
      </c>
      <c r="G587" s="67">
        <v>127906.0</v>
      </c>
      <c r="H587" s="68">
        <v>8.00088702E8</v>
      </c>
      <c r="I587" s="64" t="str">
        <f t="shared" si="265"/>
        <v>#REF!</v>
      </c>
      <c r="J587" s="62">
        <v>127906.0</v>
      </c>
      <c r="K587" s="69" t="str">
        <f t="shared" si="266"/>
        <v>#REF!</v>
      </c>
      <c r="L587" s="70" t="str">
        <f t="shared" si="267"/>
        <v>#REF!</v>
      </c>
      <c r="M587" s="70" t="s">
        <v>1191</v>
      </c>
      <c r="N587" s="68" t="s">
        <v>1192</v>
      </c>
      <c r="O587" s="71">
        <v>42268.0</v>
      </c>
    </row>
    <row r="588" ht="19.5" customHeight="1">
      <c r="A588" s="62" t="s">
        <v>193</v>
      </c>
      <c r="B588" s="63" t="s">
        <v>17</v>
      </c>
      <c r="C588" s="64" t="s">
        <v>18</v>
      </c>
      <c r="D588" s="65">
        <v>36968.63</v>
      </c>
      <c r="E588" s="63">
        <v>0.0</v>
      </c>
      <c r="F588" s="66">
        <v>36969.0</v>
      </c>
      <c r="G588" s="67">
        <v>36969.0</v>
      </c>
      <c r="H588" s="68">
        <v>8.00250119E8</v>
      </c>
      <c r="I588" s="64" t="str">
        <f t="shared" si="265"/>
        <v>#REF!</v>
      </c>
      <c r="J588" s="62">
        <v>36969.0</v>
      </c>
      <c r="K588" s="69" t="str">
        <f t="shared" si="266"/>
        <v>#REF!</v>
      </c>
      <c r="L588" s="70" t="str">
        <f t="shared" si="267"/>
        <v>#REF!</v>
      </c>
      <c r="M588" s="70" t="s">
        <v>1193</v>
      </c>
      <c r="N588" s="68" t="s">
        <v>1194</v>
      </c>
      <c r="O588" s="71">
        <v>42276.0</v>
      </c>
    </row>
    <row r="589" ht="19.5" customHeight="1">
      <c r="A589" s="62" t="s">
        <v>193</v>
      </c>
      <c r="B589" s="63" t="s">
        <v>19</v>
      </c>
      <c r="C589" s="64" t="s">
        <v>20</v>
      </c>
      <c r="D589" s="65">
        <v>16557.09</v>
      </c>
      <c r="E589" s="63">
        <v>0.0</v>
      </c>
      <c r="F589" s="66">
        <v>16557.0</v>
      </c>
      <c r="G589" s="67">
        <v>16557.0</v>
      </c>
      <c r="H589" s="68">
        <v>8.05000427E8</v>
      </c>
      <c r="I589" s="64" t="str">
        <f t="shared" si="265"/>
        <v>#REF!</v>
      </c>
      <c r="J589" s="62">
        <v>16557.0</v>
      </c>
      <c r="K589" s="69" t="str">
        <f t="shared" si="266"/>
        <v>#REF!</v>
      </c>
      <c r="L589" s="70" t="str">
        <f t="shared" si="267"/>
        <v>#REF!</v>
      </c>
      <c r="M589" s="70" t="s">
        <v>1195</v>
      </c>
      <c r="N589" s="68" t="s">
        <v>1196</v>
      </c>
      <c r="O589" s="71">
        <v>42268.0</v>
      </c>
    </row>
    <row r="590" ht="19.5" customHeight="1">
      <c r="A590" s="62" t="s">
        <v>193</v>
      </c>
      <c r="B590" s="63" t="s">
        <v>21</v>
      </c>
      <c r="C590" s="64" t="s">
        <v>22</v>
      </c>
      <c r="D590" s="65">
        <v>77513.79</v>
      </c>
      <c r="E590" s="63">
        <v>0.0</v>
      </c>
      <c r="F590" s="66">
        <v>77514.0</v>
      </c>
      <c r="G590" s="67">
        <v>77514.0</v>
      </c>
      <c r="H590" s="68">
        <v>9.00156264E8</v>
      </c>
      <c r="I590" s="64" t="str">
        <f t="shared" si="265"/>
        <v>#REF!</v>
      </c>
      <c r="J590" s="62">
        <v>77514.0</v>
      </c>
      <c r="K590" s="69" t="str">
        <f t="shared" si="266"/>
        <v>#REF!</v>
      </c>
      <c r="L590" s="70" t="str">
        <f t="shared" si="267"/>
        <v>#REF!</v>
      </c>
      <c r="M590" s="70" t="s">
        <v>1197</v>
      </c>
      <c r="N590" s="68" t="s">
        <v>1198</v>
      </c>
      <c r="O590" s="71">
        <v>42270.0</v>
      </c>
    </row>
    <row r="591" ht="19.5" customHeight="1">
      <c r="A591" s="62" t="s">
        <v>193</v>
      </c>
      <c r="B591" s="63" t="s">
        <v>39</v>
      </c>
      <c r="C591" s="64" t="s">
        <v>40</v>
      </c>
      <c r="D591" s="65">
        <v>543296.37</v>
      </c>
      <c r="E591" s="63">
        <v>0.0</v>
      </c>
      <c r="F591" s="66">
        <v>543296.0</v>
      </c>
      <c r="G591" s="67">
        <v>543296.0</v>
      </c>
      <c r="H591" s="68">
        <v>8.90981726E8</v>
      </c>
      <c r="I591" s="64" t="str">
        <f t="shared" si="265"/>
        <v>#REF!</v>
      </c>
      <c r="J591" s="62">
        <v>543296.0</v>
      </c>
      <c r="K591" s="69" t="str">
        <f t="shared" si="266"/>
        <v>#REF!</v>
      </c>
      <c r="L591" s="70" t="str">
        <f t="shared" si="267"/>
        <v>#REF!</v>
      </c>
      <c r="M591" s="70" t="s">
        <v>1199</v>
      </c>
      <c r="N591" s="68" t="s">
        <v>1200</v>
      </c>
      <c r="O591" s="71">
        <v>42275.0</v>
      </c>
    </row>
    <row r="592" ht="19.5" customHeight="1">
      <c r="A592" s="62" t="s">
        <v>195</v>
      </c>
      <c r="B592" s="63" t="s">
        <v>13</v>
      </c>
      <c r="C592" s="64" t="s">
        <v>340</v>
      </c>
      <c r="D592" s="65">
        <v>0.0</v>
      </c>
      <c r="E592" s="63">
        <v>0.0</v>
      </c>
      <c r="F592" s="66">
        <v>0.0</v>
      </c>
      <c r="G592" s="67">
        <v>0.0</v>
      </c>
      <c r="H592" s="68"/>
      <c r="I592" s="64"/>
      <c r="J592" s="62"/>
      <c r="K592" s="69"/>
      <c r="L592" s="70"/>
      <c r="M592" s="70"/>
      <c r="N592" s="68"/>
      <c r="O592" s="71"/>
    </row>
    <row r="593" ht="19.5" customHeight="1">
      <c r="A593" s="62" t="s">
        <v>195</v>
      </c>
      <c r="B593" s="63" t="s">
        <v>31</v>
      </c>
      <c r="C593" s="64" t="s">
        <v>32</v>
      </c>
      <c r="D593" s="65">
        <v>0.0</v>
      </c>
      <c r="E593" s="63">
        <v>0.0</v>
      </c>
      <c r="F593" s="66">
        <v>0.0</v>
      </c>
      <c r="G593" s="67">
        <v>0.0</v>
      </c>
      <c r="H593" s="68"/>
      <c r="I593" s="64"/>
      <c r="J593" s="62"/>
      <c r="K593" s="69"/>
      <c r="L593" s="70"/>
      <c r="M593" s="70"/>
      <c r="N593" s="68"/>
      <c r="O593" s="71"/>
    </row>
    <row r="594" ht="19.5" customHeight="1">
      <c r="A594" s="62" t="s">
        <v>195</v>
      </c>
      <c r="B594" s="63" t="s">
        <v>33</v>
      </c>
      <c r="C594" s="64" t="s">
        <v>34</v>
      </c>
      <c r="D594" s="65">
        <v>0.0</v>
      </c>
      <c r="E594" s="63">
        <v>0.0</v>
      </c>
      <c r="F594" s="66">
        <v>0.0</v>
      </c>
      <c r="G594" s="67">
        <v>0.0</v>
      </c>
      <c r="H594" s="68"/>
      <c r="I594" s="64"/>
      <c r="J594" s="62"/>
      <c r="K594" s="69"/>
      <c r="L594" s="70"/>
      <c r="M594" s="70"/>
      <c r="N594" s="68"/>
      <c r="O594" s="71"/>
    </row>
    <row r="595" ht="19.5" customHeight="1">
      <c r="A595" s="62" t="s">
        <v>195</v>
      </c>
      <c r="B595" s="63" t="s">
        <v>148</v>
      </c>
      <c r="C595" s="64" t="s">
        <v>149</v>
      </c>
      <c r="D595" s="65">
        <v>0.0</v>
      </c>
      <c r="E595" s="63">
        <v>0.0</v>
      </c>
      <c r="F595" s="66">
        <v>0.0</v>
      </c>
      <c r="G595" s="67">
        <v>0.0</v>
      </c>
      <c r="H595" s="68"/>
      <c r="I595" s="64"/>
      <c r="J595" s="62"/>
      <c r="K595" s="69"/>
      <c r="L595" s="70"/>
      <c r="M595" s="70"/>
      <c r="N595" s="68"/>
      <c r="O595" s="71"/>
    </row>
    <row r="596" ht="19.5" customHeight="1">
      <c r="A596" s="62" t="s">
        <v>195</v>
      </c>
      <c r="B596" s="63" t="s">
        <v>64</v>
      </c>
      <c r="C596" s="64" t="s">
        <v>65</v>
      </c>
      <c r="D596" s="65">
        <v>0.0</v>
      </c>
      <c r="E596" s="63">
        <v>0.0</v>
      </c>
      <c r="F596" s="66">
        <v>0.0</v>
      </c>
      <c r="G596" s="67">
        <v>0.0</v>
      </c>
      <c r="H596" s="68"/>
      <c r="I596" s="64"/>
      <c r="J596" s="62"/>
      <c r="K596" s="69"/>
      <c r="L596" s="70"/>
      <c r="M596" s="70"/>
      <c r="N596" s="68"/>
      <c r="O596" s="71"/>
    </row>
    <row r="597" ht="19.5" customHeight="1">
      <c r="A597" s="62" t="s">
        <v>195</v>
      </c>
      <c r="B597" s="63" t="s">
        <v>17</v>
      </c>
      <c r="C597" s="64" t="s">
        <v>18</v>
      </c>
      <c r="D597" s="65">
        <v>0.0</v>
      </c>
      <c r="E597" s="63">
        <v>0.0</v>
      </c>
      <c r="F597" s="66">
        <v>0.0</v>
      </c>
      <c r="G597" s="67">
        <v>0.0</v>
      </c>
      <c r="H597" s="68"/>
      <c r="I597" s="64"/>
      <c r="J597" s="62"/>
      <c r="K597" s="69"/>
      <c r="L597" s="70"/>
      <c r="M597" s="70"/>
      <c r="N597" s="68"/>
      <c r="O597" s="71"/>
    </row>
    <row r="598" ht="19.5" customHeight="1">
      <c r="A598" s="62" t="s">
        <v>195</v>
      </c>
      <c r="B598" s="63" t="s">
        <v>19</v>
      </c>
      <c r="C598" s="64" t="s">
        <v>20</v>
      </c>
      <c r="D598" s="65">
        <v>0.0</v>
      </c>
      <c r="E598" s="63">
        <v>0.0</v>
      </c>
      <c r="F598" s="66">
        <v>0.0</v>
      </c>
      <c r="G598" s="67">
        <v>0.0</v>
      </c>
      <c r="H598" s="68"/>
      <c r="I598" s="64"/>
      <c r="J598" s="62"/>
      <c r="K598" s="69"/>
      <c r="L598" s="70"/>
      <c r="M598" s="70"/>
      <c r="N598" s="68"/>
      <c r="O598" s="71"/>
    </row>
    <row r="599" ht="19.5" customHeight="1">
      <c r="A599" s="62" t="s">
        <v>195</v>
      </c>
      <c r="B599" s="63" t="s">
        <v>47</v>
      </c>
      <c r="C599" s="64" t="s">
        <v>48</v>
      </c>
      <c r="D599" s="65">
        <v>0.0</v>
      </c>
      <c r="E599" s="63">
        <v>0.0</v>
      </c>
      <c r="F599" s="66">
        <v>0.0</v>
      </c>
      <c r="G599" s="67">
        <v>0.0</v>
      </c>
      <c r="H599" s="68"/>
      <c r="I599" s="64"/>
      <c r="J599" s="62"/>
      <c r="K599" s="69"/>
      <c r="L599" s="70"/>
      <c r="M599" s="70"/>
      <c r="N599" s="68"/>
      <c r="O599" s="71"/>
    </row>
    <row r="600" ht="19.5" customHeight="1">
      <c r="A600" s="62" t="s">
        <v>195</v>
      </c>
      <c r="B600" s="63" t="s">
        <v>196</v>
      </c>
      <c r="C600" s="64" t="s">
        <v>197</v>
      </c>
      <c r="D600" s="65">
        <v>0.0</v>
      </c>
      <c r="E600" s="63">
        <v>0.0</v>
      </c>
      <c r="F600" s="66">
        <v>0.0</v>
      </c>
      <c r="G600" s="67">
        <v>0.0</v>
      </c>
      <c r="H600" s="68"/>
      <c r="I600" s="64"/>
      <c r="J600" s="62"/>
      <c r="K600" s="69"/>
      <c r="L600" s="70"/>
      <c r="M600" s="70"/>
      <c r="N600" s="68"/>
      <c r="O600" s="71"/>
    </row>
    <row r="601" ht="19.5" customHeight="1">
      <c r="A601" s="62" t="s">
        <v>195</v>
      </c>
      <c r="B601" s="63" t="s">
        <v>21</v>
      </c>
      <c r="C601" s="64" t="s">
        <v>22</v>
      </c>
      <c r="D601" s="65">
        <v>0.0</v>
      </c>
      <c r="E601" s="63">
        <v>0.0</v>
      </c>
      <c r="F601" s="66">
        <v>0.0</v>
      </c>
      <c r="G601" s="67">
        <v>0.0</v>
      </c>
      <c r="H601" s="68"/>
      <c r="I601" s="64"/>
      <c r="J601" s="62"/>
      <c r="K601" s="69"/>
      <c r="L601" s="70"/>
      <c r="M601" s="70"/>
      <c r="N601" s="68"/>
      <c r="O601" s="71"/>
    </row>
    <row r="602" ht="19.5" customHeight="1">
      <c r="A602" s="62" t="s">
        <v>195</v>
      </c>
      <c r="B602" s="63" t="s">
        <v>39</v>
      </c>
      <c r="C602" s="64" t="s">
        <v>40</v>
      </c>
      <c r="D602" s="65">
        <v>0.0</v>
      </c>
      <c r="E602" s="63">
        <v>0.0</v>
      </c>
      <c r="F602" s="66">
        <v>0.0</v>
      </c>
      <c r="G602" s="67">
        <v>0.0</v>
      </c>
      <c r="H602" s="68"/>
      <c r="I602" s="64"/>
      <c r="J602" s="62"/>
      <c r="K602" s="69"/>
      <c r="L602" s="70"/>
      <c r="M602" s="70"/>
      <c r="N602" s="68"/>
      <c r="O602" s="71"/>
    </row>
    <row r="603" ht="19.5" customHeight="1">
      <c r="A603" s="62" t="s">
        <v>199</v>
      </c>
      <c r="B603" s="63" t="s">
        <v>13</v>
      </c>
      <c r="C603" s="64" t="s">
        <v>340</v>
      </c>
      <c r="D603" s="65">
        <v>2.60876297E7</v>
      </c>
      <c r="E603" s="63">
        <v>0.0</v>
      </c>
      <c r="F603" s="66">
        <v>2.608763E7</v>
      </c>
      <c r="G603" s="67">
        <v>2.608763E7</v>
      </c>
      <c r="H603" s="68">
        <v>8.11016192E8</v>
      </c>
      <c r="I603" s="64" t="str">
        <f>+VLOOKUP(H603,'[2]IPS CTA BANCARIA (2)'!$B$1:$I$186,2,0)</f>
        <v>#REF!</v>
      </c>
      <c r="J603" s="62">
        <v>2.608763E7</v>
      </c>
      <c r="K603" s="69" t="str">
        <f>+VLOOKUP(H603,'[2]IPS CTA BANCARIA (2)'!$B$1:$I$186,4,0)</f>
        <v>#REF!</v>
      </c>
      <c r="L603" s="70" t="str">
        <f>+VLOOKUP(H603,'[2]IPS CTA BANCARIA (2)'!$B$1:$I$186,5,0)</f>
        <v>#REF!</v>
      </c>
      <c r="M603" s="70" t="s">
        <v>1201</v>
      </c>
      <c r="N603" s="68" t="s">
        <v>1202</v>
      </c>
      <c r="O603" s="71">
        <v>42262.0</v>
      </c>
    </row>
    <row r="604" ht="19.5" customHeight="1">
      <c r="A604" s="62" t="s">
        <v>199</v>
      </c>
      <c r="B604" s="63" t="s">
        <v>15</v>
      </c>
      <c r="C604" s="64" t="s">
        <v>16</v>
      </c>
      <c r="D604" s="65">
        <v>3586503.73</v>
      </c>
      <c r="E604" s="63">
        <v>0.0</v>
      </c>
      <c r="F604" s="66">
        <v>3586504.0</v>
      </c>
      <c r="G604" s="67">
        <v>3586504.0</v>
      </c>
      <c r="H604" s="68"/>
      <c r="I604" s="64"/>
      <c r="J604" s="62"/>
      <c r="K604" s="69"/>
      <c r="L604" s="70"/>
      <c r="M604" s="70"/>
      <c r="N604" s="68"/>
      <c r="O604" s="71"/>
    </row>
    <row r="605" ht="19.5" customHeight="1">
      <c r="A605" s="62" t="s">
        <v>199</v>
      </c>
      <c r="B605" s="63" t="s">
        <v>17</v>
      </c>
      <c r="C605" s="64" t="s">
        <v>18</v>
      </c>
      <c r="D605" s="65">
        <v>437010.1</v>
      </c>
      <c r="E605" s="63">
        <v>0.0</v>
      </c>
      <c r="F605" s="66">
        <v>437010.0</v>
      </c>
      <c r="G605" s="67">
        <v>437010.0</v>
      </c>
      <c r="H605" s="68">
        <v>8.00250119E8</v>
      </c>
      <c r="I605" s="64" t="str">
        <f>+VLOOKUP(H605,'[2]IPS CTA BANCARIA (2)'!$B$1:$I$186,2,0)</f>
        <v>#REF!</v>
      </c>
      <c r="J605" s="62">
        <v>437010.0</v>
      </c>
      <c r="K605" s="69" t="str">
        <f>+VLOOKUP(H605,'[2]IPS CTA BANCARIA (2)'!$B$1:$I$186,4,0)</f>
        <v>#REF!</v>
      </c>
      <c r="L605" s="70" t="str">
        <f>+VLOOKUP(H605,'[2]IPS CTA BANCARIA (2)'!$B$1:$I$186,5,0)</f>
        <v>#REF!</v>
      </c>
      <c r="M605" s="70" t="s">
        <v>1203</v>
      </c>
      <c r="N605" s="68" t="s">
        <v>1204</v>
      </c>
      <c r="O605" s="71">
        <v>42276.0</v>
      </c>
    </row>
    <row r="606" ht="19.5" customHeight="1">
      <c r="A606" s="62" t="s">
        <v>199</v>
      </c>
      <c r="B606" s="63" t="s">
        <v>19</v>
      </c>
      <c r="C606" s="64" t="s">
        <v>20</v>
      </c>
      <c r="D606" s="65">
        <v>0.0</v>
      </c>
      <c r="E606" s="63">
        <v>0.0</v>
      </c>
      <c r="F606" s="66">
        <v>0.0</v>
      </c>
      <c r="G606" s="67">
        <v>0.0</v>
      </c>
      <c r="H606" s="68"/>
      <c r="I606" s="64"/>
      <c r="J606" s="62"/>
      <c r="K606" s="69"/>
      <c r="L606" s="70"/>
      <c r="M606" s="70"/>
      <c r="N606" s="68"/>
      <c r="O606" s="71"/>
    </row>
    <row r="607" ht="19.5" customHeight="1">
      <c r="A607" s="62" t="s">
        <v>199</v>
      </c>
      <c r="B607" s="63" t="s">
        <v>21</v>
      </c>
      <c r="C607" s="64" t="s">
        <v>22</v>
      </c>
      <c r="D607" s="65">
        <v>96693.24</v>
      </c>
      <c r="E607" s="63">
        <v>0.0</v>
      </c>
      <c r="F607" s="66">
        <v>96693.0</v>
      </c>
      <c r="G607" s="67">
        <v>96693.0</v>
      </c>
      <c r="H607" s="68">
        <v>9.00156264E8</v>
      </c>
      <c r="I607" s="64" t="str">
        <f t="shared" ref="I607:I608" si="268">+VLOOKUP(H607,'[2]IPS CTA BANCARIA (2)'!$B$1:$I$186,2,0)</f>
        <v>#REF!</v>
      </c>
      <c r="J607" s="62">
        <v>96693.0</v>
      </c>
      <c r="K607" s="69" t="str">
        <f t="shared" ref="K607:K608" si="269">+VLOOKUP(H607,'[2]IPS CTA BANCARIA (2)'!$B$1:$I$186,4,0)</f>
        <v>#REF!</v>
      </c>
      <c r="L607" s="70" t="str">
        <f t="shared" ref="L607:L608" si="270">+VLOOKUP(H607,'[2]IPS CTA BANCARIA (2)'!$B$1:$I$186,5,0)</f>
        <v>#REF!</v>
      </c>
      <c r="M607" s="70" t="s">
        <v>1205</v>
      </c>
      <c r="N607" s="68" t="s">
        <v>1206</v>
      </c>
      <c r="O607" s="71">
        <v>42270.0</v>
      </c>
    </row>
    <row r="608" ht="19.5" customHeight="1">
      <c r="A608" s="62" t="s">
        <v>199</v>
      </c>
      <c r="B608" s="63" t="s">
        <v>39</v>
      </c>
      <c r="C608" s="64" t="s">
        <v>40</v>
      </c>
      <c r="D608" s="65">
        <v>498288.23</v>
      </c>
      <c r="E608" s="63">
        <v>0.0</v>
      </c>
      <c r="F608" s="66">
        <v>498288.0</v>
      </c>
      <c r="G608" s="67">
        <v>498288.0</v>
      </c>
      <c r="H608" s="68">
        <v>8.90981726E8</v>
      </c>
      <c r="I608" s="64" t="str">
        <f t="shared" si="268"/>
        <v>#REF!</v>
      </c>
      <c r="J608" s="62">
        <v>498288.0</v>
      </c>
      <c r="K608" s="69" t="str">
        <f t="shared" si="269"/>
        <v>#REF!</v>
      </c>
      <c r="L608" s="70" t="str">
        <f t="shared" si="270"/>
        <v>#REF!</v>
      </c>
      <c r="M608" s="70" t="s">
        <v>1207</v>
      </c>
      <c r="N608" s="68" t="s">
        <v>1208</v>
      </c>
      <c r="O608" s="71">
        <v>42275.0</v>
      </c>
    </row>
    <row r="609" ht="19.5" customHeight="1">
      <c r="A609" s="62" t="s">
        <v>201</v>
      </c>
      <c r="B609" s="63" t="s">
        <v>13</v>
      </c>
      <c r="C609" s="64" t="s">
        <v>340</v>
      </c>
      <c r="D609" s="65">
        <v>0.0</v>
      </c>
      <c r="E609" s="63">
        <v>0.0</v>
      </c>
      <c r="F609" s="66">
        <v>0.0</v>
      </c>
      <c r="G609" s="67">
        <v>0.0</v>
      </c>
      <c r="H609" s="68"/>
      <c r="I609" s="64"/>
      <c r="J609" s="62"/>
      <c r="K609" s="69"/>
      <c r="L609" s="70"/>
      <c r="M609" s="70"/>
      <c r="N609" s="68"/>
      <c r="O609" s="71"/>
    </row>
    <row r="610" ht="19.5" customHeight="1">
      <c r="A610" s="62" t="s">
        <v>201</v>
      </c>
      <c r="B610" s="63" t="s">
        <v>15</v>
      </c>
      <c r="C610" s="64" t="s">
        <v>16</v>
      </c>
      <c r="D610" s="65">
        <v>0.0</v>
      </c>
      <c r="E610" s="63">
        <v>0.0</v>
      </c>
      <c r="F610" s="66">
        <v>0.0</v>
      </c>
      <c r="G610" s="67">
        <v>0.0</v>
      </c>
      <c r="H610" s="68"/>
      <c r="I610" s="64"/>
      <c r="J610" s="62"/>
      <c r="K610" s="69"/>
      <c r="L610" s="70"/>
      <c r="M610" s="70"/>
      <c r="N610" s="68"/>
      <c r="O610" s="71"/>
    </row>
    <row r="611" ht="19.5" customHeight="1">
      <c r="A611" s="62" t="s">
        <v>201</v>
      </c>
      <c r="B611" s="63" t="s">
        <v>31</v>
      </c>
      <c r="C611" s="64" t="s">
        <v>32</v>
      </c>
      <c r="D611" s="65">
        <v>0.0</v>
      </c>
      <c r="E611" s="63">
        <v>0.0</v>
      </c>
      <c r="F611" s="66">
        <v>0.0</v>
      </c>
      <c r="G611" s="67">
        <v>0.0</v>
      </c>
      <c r="H611" s="68"/>
      <c r="I611" s="64"/>
      <c r="J611" s="62"/>
      <c r="K611" s="69"/>
      <c r="L611" s="70"/>
      <c r="M611" s="70"/>
      <c r="N611" s="68"/>
      <c r="O611" s="71"/>
    </row>
    <row r="612" ht="19.5" customHeight="1">
      <c r="A612" s="62" t="s">
        <v>201</v>
      </c>
      <c r="B612" s="63" t="s">
        <v>33</v>
      </c>
      <c r="C612" s="64" t="s">
        <v>34</v>
      </c>
      <c r="D612" s="65">
        <v>0.0</v>
      </c>
      <c r="E612" s="63">
        <v>0.0</v>
      </c>
      <c r="F612" s="66">
        <v>0.0</v>
      </c>
      <c r="G612" s="67">
        <v>0.0</v>
      </c>
      <c r="H612" s="68"/>
      <c r="I612" s="64"/>
      <c r="J612" s="62"/>
      <c r="K612" s="69"/>
      <c r="L612" s="70"/>
      <c r="M612" s="70"/>
      <c r="N612" s="68"/>
      <c r="O612" s="71"/>
    </row>
    <row r="613" ht="19.5" customHeight="1">
      <c r="A613" s="62" t="s">
        <v>201</v>
      </c>
      <c r="B613" s="63" t="s">
        <v>148</v>
      </c>
      <c r="C613" s="64" t="s">
        <v>149</v>
      </c>
      <c r="D613" s="65">
        <v>0.0</v>
      </c>
      <c r="E613" s="63">
        <v>0.0</v>
      </c>
      <c r="F613" s="66">
        <v>0.0</v>
      </c>
      <c r="G613" s="67">
        <v>0.0</v>
      </c>
      <c r="H613" s="68"/>
      <c r="I613" s="64"/>
      <c r="J613" s="62"/>
      <c r="K613" s="69"/>
      <c r="L613" s="70"/>
      <c r="M613" s="70"/>
      <c r="N613" s="68"/>
      <c r="O613" s="71"/>
    </row>
    <row r="614" ht="19.5" customHeight="1">
      <c r="A614" s="62" t="s">
        <v>201</v>
      </c>
      <c r="B614" s="63" t="s">
        <v>64</v>
      </c>
      <c r="C614" s="64" t="s">
        <v>65</v>
      </c>
      <c r="D614" s="65">
        <v>0.0</v>
      </c>
      <c r="E614" s="63">
        <v>0.0</v>
      </c>
      <c r="F614" s="66">
        <v>0.0</v>
      </c>
      <c r="G614" s="67">
        <v>0.0</v>
      </c>
      <c r="H614" s="68"/>
      <c r="I614" s="64"/>
      <c r="J614" s="62"/>
      <c r="K614" s="69"/>
      <c r="L614" s="70"/>
      <c r="M614" s="70"/>
      <c r="N614" s="68"/>
      <c r="O614" s="71"/>
    </row>
    <row r="615" ht="19.5" customHeight="1">
      <c r="A615" s="62" t="s">
        <v>201</v>
      </c>
      <c r="B615" s="63" t="s">
        <v>17</v>
      </c>
      <c r="C615" s="64" t="s">
        <v>18</v>
      </c>
      <c r="D615" s="65">
        <v>0.0</v>
      </c>
      <c r="E615" s="63">
        <v>0.0</v>
      </c>
      <c r="F615" s="66">
        <v>0.0</v>
      </c>
      <c r="G615" s="67">
        <v>0.0</v>
      </c>
      <c r="H615" s="68"/>
      <c r="I615" s="64"/>
      <c r="J615" s="62"/>
      <c r="K615" s="69"/>
      <c r="L615" s="70"/>
      <c r="M615" s="70"/>
      <c r="N615" s="68"/>
      <c r="O615" s="71"/>
    </row>
    <row r="616" ht="19.5" customHeight="1">
      <c r="A616" s="62" t="s">
        <v>201</v>
      </c>
      <c r="B616" s="63" t="s">
        <v>19</v>
      </c>
      <c r="C616" s="64" t="s">
        <v>20</v>
      </c>
      <c r="D616" s="65">
        <v>0.0</v>
      </c>
      <c r="E616" s="63">
        <v>0.0</v>
      </c>
      <c r="F616" s="66">
        <v>0.0</v>
      </c>
      <c r="G616" s="67">
        <v>0.0</v>
      </c>
      <c r="H616" s="68"/>
      <c r="I616" s="64"/>
      <c r="J616" s="62"/>
      <c r="K616" s="69"/>
      <c r="L616" s="70"/>
      <c r="M616" s="70"/>
      <c r="N616" s="68"/>
      <c r="O616" s="71"/>
    </row>
    <row r="617" ht="19.5" customHeight="1">
      <c r="A617" s="62" t="s">
        <v>201</v>
      </c>
      <c r="B617" s="63" t="s">
        <v>21</v>
      </c>
      <c r="C617" s="64" t="s">
        <v>22</v>
      </c>
      <c r="D617" s="65">
        <v>0.0</v>
      </c>
      <c r="E617" s="63">
        <v>0.0</v>
      </c>
      <c r="F617" s="66">
        <v>0.0</v>
      </c>
      <c r="G617" s="67">
        <v>0.0</v>
      </c>
      <c r="H617" s="68"/>
      <c r="I617" s="64"/>
      <c r="J617" s="62"/>
      <c r="K617" s="69"/>
      <c r="L617" s="70"/>
      <c r="M617" s="70"/>
      <c r="N617" s="68"/>
      <c r="O617" s="71"/>
    </row>
    <row r="618" ht="19.5" customHeight="1">
      <c r="A618" s="62" t="s">
        <v>203</v>
      </c>
      <c r="B618" s="63" t="s">
        <v>13</v>
      </c>
      <c r="C618" s="64" t="s">
        <v>340</v>
      </c>
      <c r="D618" s="65">
        <v>2.584035437E7</v>
      </c>
      <c r="E618" s="63">
        <v>0.0</v>
      </c>
      <c r="F618" s="66">
        <v>2.5840354E7</v>
      </c>
      <c r="G618" s="67">
        <v>2.5840354E7</v>
      </c>
      <c r="H618" s="68">
        <v>8.11016192E8</v>
      </c>
      <c r="I618" s="64" t="str">
        <f t="shared" ref="I618:I625" si="271">+VLOOKUP(H618,'[2]IPS CTA BANCARIA (2)'!$B$1:$I$186,2,0)</f>
        <v>#REF!</v>
      </c>
      <c r="J618" s="62">
        <v>2.5840354E7</v>
      </c>
      <c r="K618" s="69" t="str">
        <f t="shared" ref="K618:K625" si="272">+VLOOKUP(H618,'[2]IPS CTA BANCARIA (2)'!$B$1:$I$186,4,0)</f>
        <v>#REF!</v>
      </c>
      <c r="L618" s="70" t="str">
        <f t="shared" ref="L618:L625" si="273">+VLOOKUP(H618,'[2]IPS CTA BANCARIA (2)'!$B$1:$I$186,5,0)</f>
        <v>#REF!</v>
      </c>
      <c r="M618" s="70" t="s">
        <v>1209</v>
      </c>
      <c r="N618" s="68" t="s">
        <v>1210</v>
      </c>
      <c r="O618" s="71">
        <v>42262.0</v>
      </c>
    </row>
    <row r="619" ht="19.5" customHeight="1">
      <c r="A619" s="62" t="s">
        <v>203</v>
      </c>
      <c r="B619" s="63" t="s">
        <v>31</v>
      </c>
      <c r="C619" s="64" t="s">
        <v>32</v>
      </c>
      <c r="D619" s="65">
        <v>81509.08</v>
      </c>
      <c r="E619" s="63">
        <v>0.0</v>
      </c>
      <c r="F619" s="66">
        <v>81509.0</v>
      </c>
      <c r="G619" s="67">
        <v>81509.0</v>
      </c>
      <c r="H619" s="68">
        <v>8.00140949E8</v>
      </c>
      <c r="I619" s="64" t="str">
        <f t="shared" si="271"/>
        <v>#REF!</v>
      </c>
      <c r="J619" s="62">
        <v>81509.0</v>
      </c>
      <c r="K619" s="69" t="str">
        <f t="shared" si="272"/>
        <v>#REF!</v>
      </c>
      <c r="L619" s="70" t="str">
        <f t="shared" si="273"/>
        <v>#REF!</v>
      </c>
      <c r="M619" s="70" t="s">
        <v>1211</v>
      </c>
      <c r="N619" s="68" t="s">
        <v>1212</v>
      </c>
      <c r="O619" s="71">
        <v>42275.0</v>
      </c>
    </row>
    <row r="620" ht="19.5" customHeight="1">
      <c r="A620" s="62" t="s">
        <v>203</v>
      </c>
      <c r="B620" s="63" t="s">
        <v>33</v>
      </c>
      <c r="C620" s="64" t="s">
        <v>34</v>
      </c>
      <c r="D620" s="65">
        <v>24586.04</v>
      </c>
      <c r="E620" s="63">
        <v>0.0</v>
      </c>
      <c r="F620" s="66">
        <v>24586.0</v>
      </c>
      <c r="G620" s="67">
        <v>24586.0</v>
      </c>
      <c r="H620" s="68">
        <v>8.00130907E8</v>
      </c>
      <c r="I620" s="64" t="str">
        <f t="shared" si="271"/>
        <v>#REF!</v>
      </c>
      <c r="J620" s="62">
        <v>24586.0</v>
      </c>
      <c r="K620" s="69" t="str">
        <f t="shared" si="272"/>
        <v>#REF!</v>
      </c>
      <c r="L620" s="70" t="str">
        <f t="shared" si="273"/>
        <v>#REF!</v>
      </c>
      <c r="M620" s="70" t="s">
        <v>1213</v>
      </c>
      <c r="N620" s="68" t="s">
        <v>1214</v>
      </c>
      <c r="O620" s="71">
        <v>42268.0</v>
      </c>
    </row>
    <row r="621" ht="19.5" customHeight="1">
      <c r="A621" s="62" t="s">
        <v>203</v>
      </c>
      <c r="B621" s="63" t="s">
        <v>17</v>
      </c>
      <c r="C621" s="64" t="s">
        <v>18</v>
      </c>
      <c r="D621" s="65">
        <v>192320.43</v>
      </c>
      <c r="E621" s="63">
        <v>0.0</v>
      </c>
      <c r="F621" s="66">
        <v>192320.0</v>
      </c>
      <c r="G621" s="67">
        <v>192320.0</v>
      </c>
      <c r="H621" s="68">
        <v>8.00250119E8</v>
      </c>
      <c r="I621" s="64" t="str">
        <f t="shared" si="271"/>
        <v>#REF!</v>
      </c>
      <c r="J621" s="62">
        <v>192320.0</v>
      </c>
      <c r="K621" s="69" t="str">
        <f t="shared" si="272"/>
        <v>#REF!</v>
      </c>
      <c r="L621" s="70" t="str">
        <f t="shared" si="273"/>
        <v>#REF!</v>
      </c>
      <c r="M621" s="70" t="s">
        <v>1215</v>
      </c>
      <c r="N621" s="68" t="s">
        <v>1216</v>
      </c>
      <c r="O621" s="71">
        <v>42276.0</v>
      </c>
    </row>
    <row r="622" ht="19.5" customHeight="1">
      <c r="A622" s="62" t="s">
        <v>203</v>
      </c>
      <c r="B622" s="63" t="s">
        <v>19</v>
      </c>
      <c r="C622" s="64" t="s">
        <v>20</v>
      </c>
      <c r="D622" s="65">
        <v>133640.12</v>
      </c>
      <c r="E622" s="63">
        <v>0.0</v>
      </c>
      <c r="F622" s="66">
        <v>133640.0</v>
      </c>
      <c r="G622" s="67">
        <v>133640.0</v>
      </c>
      <c r="H622" s="68">
        <v>8.05000427E8</v>
      </c>
      <c r="I622" s="64" t="str">
        <f t="shared" si="271"/>
        <v>#REF!</v>
      </c>
      <c r="J622" s="62">
        <v>133640.0</v>
      </c>
      <c r="K622" s="69" t="str">
        <f t="shared" si="272"/>
        <v>#REF!</v>
      </c>
      <c r="L622" s="70" t="str">
        <f t="shared" si="273"/>
        <v>#REF!</v>
      </c>
      <c r="M622" s="70" t="s">
        <v>1217</v>
      </c>
      <c r="N622" s="68" t="s">
        <v>1218</v>
      </c>
      <c r="O622" s="71">
        <v>42268.0</v>
      </c>
    </row>
    <row r="623" ht="19.5" customHeight="1">
      <c r="A623" s="62" t="s">
        <v>203</v>
      </c>
      <c r="B623" s="63" t="s">
        <v>21</v>
      </c>
      <c r="C623" s="64" t="s">
        <v>22</v>
      </c>
      <c r="D623" s="65">
        <v>153491.76</v>
      </c>
      <c r="E623" s="63">
        <v>0.0</v>
      </c>
      <c r="F623" s="66">
        <v>153492.0</v>
      </c>
      <c r="G623" s="67">
        <v>153492.0</v>
      </c>
      <c r="H623" s="68">
        <v>9.00156264E8</v>
      </c>
      <c r="I623" s="64" t="str">
        <f t="shared" si="271"/>
        <v>#REF!</v>
      </c>
      <c r="J623" s="62">
        <v>153492.0</v>
      </c>
      <c r="K623" s="69" t="str">
        <f t="shared" si="272"/>
        <v>#REF!</v>
      </c>
      <c r="L623" s="70" t="str">
        <f t="shared" si="273"/>
        <v>#REF!</v>
      </c>
      <c r="M623" s="70" t="s">
        <v>1219</v>
      </c>
      <c r="N623" s="68" t="s">
        <v>1220</v>
      </c>
      <c r="O623" s="71">
        <v>42270.0</v>
      </c>
    </row>
    <row r="624" ht="19.5" customHeight="1">
      <c r="A624" s="62" t="s">
        <v>203</v>
      </c>
      <c r="B624" s="63" t="s">
        <v>39</v>
      </c>
      <c r="C624" s="64" t="s">
        <v>40</v>
      </c>
      <c r="D624" s="65">
        <v>2.53325522E7</v>
      </c>
      <c r="E624" s="63">
        <v>0.0</v>
      </c>
      <c r="F624" s="66">
        <v>2.5332552E7</v>
      </c>
      <c r="G624" s="67">
        <v>2.5332552E7</v>
      </c>
      <c r="H624" s="68">
        <v>8.90980758E8</v>
      </c>
      <c r="I624" s="64" t="str">
        <f t="shared" si="271"/>
        <v>#REF!</v>
      </c>
      <c r="J624" s="62">
        <v>2.5332552E7</v>
      </c>
      <c r="K624" s="69" t="str">
        <f t="shared" si="272"/>
        <v>#REF!</v>
      </c>
      <c r="L624" s="70" t="str">
        <f t="shared" si="273"/>
        <v>#REF!</v>
      </c>
      <c r="M624" s="70" t="s">
        <v>1221</v>
      </c>
      <c r="N624" s="68" t="s">
        <v>1222</v>
      </c>
      <c r="O624" s="71">
        <v>42275.0</v>
      </c>
    </row>
    <row r="625" ht="19.5" customHeight="1">
      <c r="A625" s="62" t="s">
        <v>205</v>
      </c>
      <c r="B625" s="63" t="s">
        <v>13</v>
      </c>
      <c r="C625" s="64" t="s">
        <v>340</v>
      </c>
      <c r="D625" s="65">
        <v>1.216921168E7</v>
      </c>
      <c r="E625" s="63">
        <v>0.0</v>
      </c>
      <c r="F625" s="66">
        <v>1.2169212E7</v>
      </c>
      <c r="G625" s="67">
        <v>1.2169212E7</v>
      </c>
      <c r="H625" s="68">
        <v>8.11016192E8</v>
      </c>
      <c r="I625" s="64" t="str">
        <f t="shared" si="271"/>
        <v>#REF!</v>
      </c>
      <c r="J625" s="62">
        <v>1.2169212E7</v>
      </c>
      <c r="K625" s="69" t="str">
        <f t="shared" si="272"/>
        <v>#REF!</v>
      </c>
      <c r="L625" s="70" t="str">
        <f t="shared" si="273"/>
        <v>#REF!</v>
      </c>
      <c r="M625" s="70" t="s">
        <v>1223</v>
      </c>
      <c r="N625" s="68" t="s">
        <v>1224</v>
      </c>
      <c r="O625" s="71">
        <v>42262.0</v>
      </c>
    </row>
    <row r="626" ht="19.5" customHeight="1">
      <c r="A626" s="62" t="s">
        <v>205</v>
      </c>
      <c r="B626" s="63" t="s">
        <v>15</v>
      </c>
      <c r="C626" s="64" t="s">
        <v>16</v>
      </c>
      <c r="D626" s="65">
        <v>3100312.46</v>
      </c>
      <c r="E626" s="63">
        <v>0.0</v>
      </c>
      <c r="F626" s="66">
        <v>3100312.0</v>
      </c>
      <c r="G626" s="67">
        <v>3100312.0</v>
      </c>
      <c r="H626" s="68"/>
      <c r="I626" s="64"/>
      <c r="J626" s="62"/>
      <c r="K626" s="69"/>
      <c r="L626" s="70"/>
      <c r="M626" s="70"/>
      <c r="N626" s="68"/>
      <c r="O626" s="71"/>
    </row>
    <row r="627" ht="19.5" customHeight="1">
      <c r="A627" s="62" t="s">
        <v>205</v>
      </c>
      <c r="B627" s="63" t="s">
        <v>33</v>
      </c>
      <c r="C627" s="64" t="s">
        <v>34</v>
      </c>
      <c r="D627" s="65">
        <v>0.0</v>
      </c>
      <c r="E627" s="63">
        <v>0.0</v>
      </c>
      <c r="F627" s="66">
        <v>0.0</v>
      </c>
      <c r="G627" s="67">
        <v>0.0</v>
      </c>
      <c r="H627" s="68"/>
      <c r="I627" s="64"/>
      <c r="J627" s="62"/>
      <c r="K627" s="69"/>
      <c r="L627" s="70"/>
      <c r="M627" s="70"/>
      <c r="N627" s="68"/>
      <c r="O627" s="71"/>
    </row>
    <row r="628" ht="19.5" customHeight="1">
      <c r="A628" s="62" t="s">
        <v>205</v>
      </c>
      <c r="B628" s="63" t="s">
        <v>17</v>
      </c>
      <c r="C628" s="64" t="s">
        <v>18</v>
      </c>
      <c r="D628" s="65">
        <v>275383.91</v>
      </c>
      <c r="E628" s="63">
        <v>0.0</v>
      </c>
      <c r="F628" s="66">
        <v>275384.0</v>
      </c>
      <c r="G628" s="67">
        <v>275384.0</v>
      </c>
      <c r="H628" s="68">
        <v>8.00250119E8</v>
      </c>
      <c r="I628" s="64" t="str">
        <f>+VLOOKUP(H628,'[2]IPS CTA BANCARIA (2)'!$B$1:$I$186,2,0)</f>
        <v>#REF!</v>
      </c>
      <c r="J628" s="62">
        <v>275384.0</v>
      </c>
      <c r="K628" s="69" t="str">
        <f>+VLOOKUP(H628,'[2]IPS CTA BANCARIA (2)'!$B$1:$I$186,4,0)</f>
        <v>#REF!</v>
      </c>
      <c r="L628" s="70" t="str">
        <f>+VLOOKUP(H628,'[2]IPS CTA BANCARIA (2)'!$B$1:$I$186,5,0)</f>
        <v>#REF!</v>
      </c>
      <c r="M628" s="70" t="s">
        <v>1225</v>
      </c>
      <c r="N628" s="68" t="s">
        <v>1226</v>
      </c>
      <c r="O628" s="71">
        <v>42276.0</v>
      </c>
    </row>
    <row r="629" ht="19.5" customHeight="1">
      <c r="A629" s="62" t="s">
        <v>205</v>
      </c>
      <c r="B629" s="63" t="s">
        <v>19</v>
      </c>
      <c r="C629" s="64" t="s">
        <v>20</v>
      </c>
      <c r="D629" s="65">
        <v>0.0</v>
      </c>
      <c r="E629" s="63">
        <v>0.0</v>
      </c>
      <c r="F629" s="66">
        <v>0.0</v>
      </c>
      <c r="G629" s="67">
        <v>0.0</v>
      </c>
      <c r="H629" s="68"/>
      <c r="I629" s="64"/>
      <c r="J629" s="62"/>
      <c r="K629" s="69"/>
      <c r="L629" s="70"/>
      <c r="M629" s="70"/>
      <c r="N629" s="68"/>
      <c r="O629" s="71"/>
    </row>
    <row r="630" ht="19.5" customHeight="1">
      <c r="A630" s="62" t="s">
        <v>205</v>
      </c>
      <c r="B630" s="63" t="s">
        <v>21</v>
      </c>
      <c r="C630" s="64" t="s">
        <v>22</v>
      </c>
      <c r="D630" s="65">
        <v>135095.95</v>
      </c>
      <c r="E630" s="63">
        <v>0.0</v>
      </c>
      <c r="F630" s="66">
        <v>135096.0</v>
      </c>
      <c r="G630" s="67">
        <v>135096.0</v>
      </c>
      <c r="H630" s="68">
        <v>9.00156264E8</v>
      </c>
      <c r="I630" s="64" t="str">
        <f>+VLOOKUP(H630,'[2]IPS CTA BANCARIA (2)'!$B$1:$I$186,2,0)</f>
        <v>#REF!</v>
      </c>
      <c r="J630" s="62">
        <v>135096.0</v>
      </c>
      <c r="K630" s="69" t="str">
        <f>+VLOOKUP(H630,'[2]IPS CTA BANCARIA (2)'!$B$1:$I$186,4,0)</f>
        <v>#REF!</v>
      </c>
      <c r="L630" s="70" t="str">
        <f>+VLOOKUP(H630,'[2]IPS CTA BANCARIA (2)'!$B$1:$I$186,5,0)</f>
        <v>#REF!</v>
      </c>
      <c r="M630" s="70" t="s">
        <v>1227</v>
      </c>
      <c r="N630" s="68" t="s">
        <v>1228</v>
      </c>
      <c r="O630" s="71">
        <v>42270.0</v>
      </c>
    </row>
    <row r="631" ht="19.5" customHeight="1">
      <c r="A631" s="62" t="s">
        <v>207</v>
      </c>
      <c r="B631" s="63" t="s">
        <v>13</v>
      </c>
      <c r="C631" s="64" t="s">
        <v>340</v>
      </c>
      <c r="D631" s="65">
        <v>0.0</v>
      </c>
      <c r="E631" s="63">
        <v>0.0</v>
      </c>
      <c r="F631" s="66">
        <v>0.0</v>
      </c>
      <c r="G631" s="67">
        <v>0.0</v>
      </c>
      <c r="H631" s="68"/>
      <c r="I631" s="64"/>
      <c r="J631" s="62"/>
      <c r="K631" s="69"/>
      <c r="L631" s="70"/>
      <c r="M631" s="70"/>
      <c r="N631" s="68"/>
      <c r="O631" s="71"/>
    </row>
    <row r="632" ht="19.5" customHeight="1">
      <c r="A632" s="62" t="s">
        <v>207</v>
      </c>
      <c r="B632" s="63" t="s">
        <v>17</v>
      </c>
      <c r="C632" s="64" t="s">
        <v>18</v>
      </c>
      <c r="D632" s="65">
        <v>0.0</v>
      </c>
      <c r="E632" s="63">
        <v>0.0</v>
      </c>
      <c r="F632" s="66">
        <v>0.0</v>
      </c>
      <c r="G632" s="67">
        <v>0.0</v>
      </c>
      <c r="H632" s="68"/>
      <c r="I632" s="64"/>
      <c r="J632" s="62"/>
      <c r="K632" s="69"/>
      <c r="L632" s="70"/>
      <c r="M632" s="70"/>
      <c r="N632" s="68"/>
      <c r="O632" s="71"/>
    </row>
    <row r="633" ht="19.5" customHeight="1">
      <c r="A633" s="62" t="s">
        <v>207</v>
      </c>
      <c r="B633" s="63" t="s">
        <v>19</v>
      </c>
      <c r="C633" s="64" t="s">
        <v>20</v>
      </c>
      <c r="D633" s="65">
        <v>0.0</v>
      </c>
      <c r="E633" s="63">
        <v>0.0</v>
      </c>
      <c r="F633" s="66">
        <v>0.0</v>
      </c>
      <c r="G633" s="67">
        <v>0.0</v>
      </c>
      <c r="H633" s="68"/>
      <c r="I633" s="64"/>
      <c r="J633" s="62"/>
      <c r="K633" s="69"/>
      <c r="L633" s="70"/>
      <c r="M633" s="70"/>
      <c r="N633" s="68"/>
      <c r="O633" s="71"/>
    </row>
    <row r="634" ht="19.5" customHeight="1">
      <c r="A634" s="62" t="s">
        <v>207</v>
      </c>
      <c r="B634" s="63" t="s">
        <v>21</v>
      </c>
      <c r="C634" s="64" t="s">
        <v>22</v>
      </c>
      <c r="D634" s="65">
        <v>0.0</v>
      </c>
      <c r="E634" s="63">
        <v>0.0</v>
      </c>
      <c r="F634" s="66">
        <v>0.0</v>
      </c>
      <c r="G634" s="67">
        <v>0.0</v>
      </c>
      <c r="H634" s="68"/>
      <c r="I634" s="64"/>
      <c r="J634" s="62"/>
      <c r="K634" s="69"/>
      <c r="L634" s="70"/>
      <c r="M634" s="70"/>
      <c r="N634" s="68"/>
      <c r="O634" s="71"/>
    </row>
    <row r="635" ht="19.5" customHeight="1">
      <c r="A635" s="62" t="s">
        <v>207</v>
      </c>
      <c r="B635" s="63" t="s">
        <v>39</v>
      </c>
      <c r="C635" s="64" t="s">
        <v>40</v>
      </c>
      <c r="D635" s="65">
        <v>0.0</v>
      </c>
      <c r="E635" s="63">
        <v>0.0</v>
      </c>
      <c r="F635" s="66">
        <v>0.0</v>
      </c>
      <c r="G635" s="67">
        <v>0.0</v>
      </c>
      <c r="H635" s="68"/>
      <c r="I635" s="64"/>
      <c r="J635" s="62"/>
      <c r="K635" s="69"/>
      <c r="L635" s="70"/>
      <c r="M635" s="70"/>
      <c r="N635" s="68"/>
      <c r="O635" s="71"/>
    </row>
    <row r="636" ht="19.5" customHeight="1">
      <c r="A636" s="62" t="s">
        <v>209</v>
      </c>
      <c r="B636" s="63" t="s">
        <v>13</v>
      </c>
      <c r="C636" s="64" t="s">
        <v>340</v>
      </c>
      <c r="D636" s="65">
        <v>949666.74</v>
      </c>
      <c r="E636" s="63">
        <v>0.0</v>
      </c>
      <c r="F636" s="66">
        <v>949667.0</v>
      </c>
      <c r="G636" s="67">
        <v>949667.0</v>
      </c>
      <c r="H636" s="68">
        <v>8.11016192E8</v>
      </c>
      <c r="I636" s="64" t="str">
        <f>+VLOOKUP(H636,'[2]IPS CTA BANCARIA (2)'!$B$1:$I$186,2,0)</f>
        <v>#REF!</v>
      </c>
      <c r="J636" s="62">
        <v>949667.0</v>
      </c>
      <c r="K636" s="69" t="str">
        <f>+VLOOKUP(H636,'[2]IPS CTA BANCARIA (2)'!$B$1:$I$186,4,0)</f>
        <v>#REF!</v>
      </c>
      <c r="L636" s="70" t="str">
        <f>+VLOOKUP(H636,'[2]IPS CTA BANCARIA (2)'!$B$1:$I$186,5,0)</f>
        <v>#REF!</v>
      </c>
      <c r="M636" s="70" t="s">
        <v>1229</v>
      </c>
      <c r="N636" s="68" t="s">
        <v>1230</v>
      </c>
      <c r="O636" s="71">
        <v>42262.0</v>
      </c>
    </row>
    <row r="637" ht="19.5" customHeight="1">
      <c r="A637" s="62" t="s">
        <v>209</v>
      </c>
      <c r="B637" s="63" t="s">
        <v>15</v>
      </c>
      <c r="C637" s="64" t="s">
        <v>16</v>
      </c>
      <c r="D637" s="65">
        <v>5020.37</v>
      </c>
      <c r="E637" s="63">
        <v>0.0</v>
      </c>
      <c r="F637" s="66">
        <v>5020.0</v>
      </c>
      <c r="G637" s="67">
        <v>5020.0</v>
      </c>
      <c r="H637" s="68"/>
      <c r="I637" s="64"/>
      <c r="J637" s="62"/>
      <c r="K637" s="69"/>
      <c r="L637" s="70"/>
      <c r="M637" s="70"/>
      <c r="N637" s="68"/>
      <c r="O637" s="71"/>
    </row>
    <row r="638" ht="19.5" customHeight="1">
      <c r="A638" s="62" t="s">
        <v>209</v>
      </c>
      <c r="B638" s="63" t="s">
        <v>17</v>
      </c>
      <c r="C638" s="64" t="s">
        <v>18</v>
      </c>
      <c r="D638" s="65">
        <v>6858.51</v>
      </c>
      <c r="E638" s="63">
        <v>0.0</v>
      </c>
      <c r="F638" s="66">
        <v>6859.0</v>
      </c>
      <c r="G638" s="67">
        <v>6859.0</v>
      </c>
      <c r="H638" s="68">
        <v>8.00250119E8</v>
      </c>
      <c r="I638" s="64" t="str">
        <f>+VLOOKUP(H638,'[2]IPS CTA BANCARIA (2)'!$B$1:$I$186,2,0)</f>
        <v>#REF!</v>
      </c>
      <c r="J638" s="62">
        <v>6859.0</v>
      </c>
      <c r="K638" s="69" t="str">
        <f>+VLOOKUP(H638,'[2]IPS CTA BANCARIA (2)'!$B$1:$I$186,4,0)</f>
        <v>#REF!</v>
      </c>
      <c r="L638" s="70" t="str">
        <f>+VLOOKUP(H638,'[2]IPS CTA BANCARIA (2)'!$B$1:$I$186,5,0)</f>
        <v>#REF!</v>
      </c>
      <c r="M638" s="70" t="s">
        <v>1231</v>
      </c>
      <c r="N638" s="68" t="s">
        <v>1232</v>
      </c>
      <c r="O638" s="71">
        <v>42276.0</v>
      </c>
    </row>
    <row r="639" ht="19.5" customHeight="1">
      <c r="A639" s="62" t="s">
        <v>209</v>
      </c>
      <c r="B639" s="63" t="s">
        <v>19</v>
      </c>
      <c r="C639" s="64" t="s">
        <v>20</v>
      </c>
      <c r="D639" s="65">
        <v>0.0</v>
      </c>
      <c r="E639" s="63">
        <v>0.0</v>
      </c>
      <c r="F639" s="66">
        <v>0.0</v>
      </c>
      <c r="G639" s="67">
        <v>0.0</v>
      </c>
      <c r="H639" s="68"/>
      <c r="I639" s="64"/>
      <c r="J639" s="62"/>
      <c r="K639" s="69"/>
      <c r="L639" s="70"/>
      <c r="M639" s="70"/>
      <c r="N639" s="68"/>
      <c r="O639" s="71"/>
    </row>
    <row r="640" ht="19.5" customHeight="1">
      <c r="A640" s="62" t="s">
        <v>209</v>
      </c>
      <c r="B640" s="63" t="s">
        <v>21</v>
      </c>
      <c r="C640" s="64" t="s">
        <v>22</v>
      </c>
      <c r="D640" s="65">
        <v>2976.38</v>
      </c>
      <c r="E640" s="63">
        <v>0.0</v>
      </c>
      <c r="F640" s="66">
        <v>2976.0</v>
      </c>
      <c r="G640" s="67">
        <v>2976.0</v>
      </c>
      <c r="H640" s="68">
        <v>9.00156264E8</v>
      </c>
      <c r="I640" s="64" t="str">
        <f t="shared" ref="I640:I641" si="274">+VLOOKUP(H640,'[2]IPS CTA BANCARIA (2)'!$B$1:$I$186,2,0)</f>
        <v>#REF!</v>
      </c>
      <c r="J640" s="62">
        <v>2976.0</v>
      </c>
      <c r="K640" s="69" t="str">
        <f t="shared" ref="K640:K641" si="275">+VLOOKUP(H640,'[2]IPS CTA BANCARIA (2)'!$B$1:$I$186,4,0)</f>
        <v>#REF!</v>
      </c>
      <c r="L640" s="70" t="str">
        <f t="shared" ref="L640:L641" si="276">+VLOOKUP(H640,'[2]IPS CTA BANCARIA (2)'!$B$1:$I$186,5,0)</f>
        <v>#REF!</v>
      </c>
      <c r="M640" s="70" t="s">
        <v>1233</v>
      </c>
      <c r="N640" s="68" t="s">
        <v>1234</v>
      </c>
      <c r="O640" s="71">
        <v>42270.0</v>
      </c>
    </row>
    <row r="641" ht="19.5" customHeight="1">
      <c r="A641" s="62" t="s">
        <v>211</v>
      </c>
      <c r="B641" s="63" t="s">
        <v>13</v>
      </c>
      <c r="C641" s="64" t="s">
        <v>340</v>
      </c>
      <c r="D641" s="65">
        <v>1.065188229E7</v>
      </c>
      <c r="E641" s="63">
        <v>0.0</v>
      </c>
      <c r="F641" s="66">
        <v>1.0651882E7</v>
      </c>
      <c r="G641" s="67">
        <v>1.0651882E7</v>
      </c>
      <c r="H641" s="68">
        <v>8.11016192E8</v>
      </c>
      <c r="I641" s="64" t="str">
        <f t="shared" si="274"/>
        <v>#REF!</v>
      </c>
      <c r="J641" s="62">
        <v>1.0651882E7</v>
      </c>
      <c r="K641" s="69" t="str">
        <f t="shared" si="275"/>
        <v>#REF!</v>
      </c>
      <c r="L641" s="70" t="str">
        <f t="shared" si="276"/>
        <v>#REF!</v>
      </c>
      <c r="M641" s="70" t="s">
        <v>1235</v>
      </c>
      <c r="N641" s="68" t="s">
        <v>1236</v>
      </c>
      <c r="O641" s="71">
        <v>42262.0</v>
      </c>
    </row>
    <row r="642" ht="19.5" customHeight="1">
      <c r="A642" s="62" t="s">
        <v>211</v>
      </c>
      <c r="B642" s="63" t="s">
        <v>15</v>
      </c>
      <c r="C642" s="64" t="s">
        <v>16</v>
      </c>
      <c r="D642" s="65">
        <v>2.340164949E7</v>
      </c>
      <c r="E642" s="63">
        <v>0.0</v>
      </c>
      <c r="F642" s="66">
        <v>2.3401649E7</v>
      </c>
      <c r="G642" s="67">
        <v>2.3401649E7</v>
      </c>
      <c r="H642" s="68"/>
      <c r="I642" s="64"/>
      <c r="J642" s="62"/>
      <c r="K642" s="69"/>
      <c r="L642" s="70"/>
      <c r="M642" s="70"/>
      <c r="N642" s="68"/>
      <c r="O642" s="71"/>
    </row>
    <row r="643" ht="19.5" customHeight="1">
      <c r="A643" s="62" t="s">
        <v>211</v>
      </c>
      <c r="B643" s="63" t="s">
        <v>17</v>
      </c>
      <c r="C643" s="64" t="s">
        <v>18</v>
      </c>
      <c r="D643" s="65">
        <v>875400.21</v>
      </c>
      <c r="E643" s="63">
        <v>0.0</v>
      </c>
      <c r="F643" s="66">
        <v>875400.0</v>
      </c>
      <c r="G643" s="67">
        <v>875400.0</v>
      </c>
      <c r="H643" s="68">
        <v>8.00250119E8</v>
      </c>
      <c r="I643" s="64" t="str">
        <f t="shared" ref="I643:I647" si="277">+VLOOKUP(H643,'[2]IPS CTA BANCARIA (2)'!$B$1:$I$186,2,0)</f>
        <v>#REF!</v>
      </c>
      <c r="J643" s="62">
        <v>875400.0</v>
      </c>
      <c r="K643" s="69" t="str">
        <f t="shared" ref="K643:K647" si="278">+VLOOKUP(H643,'[2]IPS CTA BANCARIA (2)'!$B$1:$I$186,4,0)</f>
        <v>#REF!</v>
      </c>
      <c r="L643" s="70" t="str">
        <f t="shared" ref="L643:L647" si="279">+VLOOKUP(H643,'[2]IPS CTA BANCARIA (2)'!$B$1:$I$186,5,0)</f>
        <v>#REF!</v>
      </c>
      <c r="M643" s="70" t="s">
        <v>1237</v>
      </c>
      <c r="N643" s="68" t="s">
        <v>1238</v>
      </c>
      <c r="O643" s="71">
        <v>42276.0</v>
      </c>
    </row>
    <row r="644" ht="19.5" customHeight="1">
      <c r="A644" s="62" t="s">
        <v>211</v>
      </c>
      <c r="B644" s="63" t="s">
        <v>19</v>
      </c>
      <c r="C644" s="64" t="s">
        <v>20</v>
      </c>
      <c r="D644" s="65">
        <v>22036.99</v>
      </c>
      <c r="E644" s="63">
        <v>0.0</v>
      </c>
      <c r="F644" s="66">
        <v>22037.0</v>
      </c>
      <c r="G644" s="67">
        <v>22037.0</v>
      </c>
      <c r="H644" s="68">
        <v>8.05000427E8</v>
      </c>
      <c r="I644" s="64" t="str">
        <f t="shared" si="277"/>
        <v>#REF!</v>
      </c>
      <c r="J644" s="62">
        <v>22037.0</v>
      </c>
      <c r="K644" s="69" t="str">
        <f t="shared" si="278"/>
        <v>#REF!</v>
      </c>
      <c r="L644" s="70" t="str">
        <f t="shared" si="279"/>
        <v>#REF!</v>
      </c>
      <c r="M644" s="70" t="s">
        <v>1239</v>
      </c>
      <c r="N644" s="68" t="s">
        <v>1240</v>
      </c>
      <c r="O644" s="71">
        <v>42268.0</v>
      </c>
    </row>
    <row r="645" ht="19.5" customHeight="1">
      <c r="A645" s="62" t="s">
        <v>211</v>
      </c>
      <c r="B645" s="63" t="s">
        <v>21</v>
      </c>
      <c r="C645" s="64" t="s">
        <v>22</v>
      </c>
      <c r="D645" s="65">
        <v>106745.57</v>
      </c>
      <c r="E645" s="63">
        <v>0.0</v>
      </c>
      <c r="F645" s="66">
        <v>106746.0</v>
      </c>
      <c r="G645" s="67">
        <v>106746.0</v>
      </c>
      <c r="H645" s="68">
        <v>9.00156264E8</v>
      </c>
      <c r="I645" s="64" t="str">
        <f t="shared" si="277"/>
        <v>#REF!</v>
      </c>
      <c r="J645" s="62">
        <v>106746.0</v>
      </c>
      <c r="K645" s="69" t="str">
        <f t="shared" si="278"/>
        <v>#REF!</v>
      </c>
      <c r="L645" s="70" t="str">
        <f t="shared" si="279"/>
        <v>#REF!</v>
      </c>
      <c r="M645" s="70" t="s">
        <v>1241</v>
      </c>
      <c r="N645" s="68" t="s">
        <v>1242</v>
      </c>
      <c r="O645" s="71">
        <v>42270.0</v>
      </c>
    </row>
    <row r="646" ht="19.5" customHeight="1">
      <c r="A646" s="62" t="s">
        <v>211</v>
      </c>
      <c r="B646" s="63" t="s">
        <v>39</v>
      </c>
      <c r="C646" s="64" t="s">
        <v>40</v>
      </c>
      <c r="D646" s="65">
        <v>2531774.45</v>
      </c>
      <c r="E646" s="63">
        <v>0.0</v>
      </c>
      <c r="F646" s="66">
        <v>2531774.0</v>
      </c>
      <c r="G646" s="67">
        <v>2531774.0</v>
      </c>
      <c r="H646" s="68">
        <v>8.90981848E8</v>
      </c>
      <c r="I646" s="64" t="str">
        <f t="shared" si="277"/>
        <v>#REF!</v>
      </c>
      <c r="J646" s="62">
        <v>2531774.0</v>
      </c>
      <c r="K646" s="69" t="str">
        <f t="shared" si="278"/>
        <v>#REF!</v>
      </c>
      <c r="L646" s="70" t="str">
        <f t="shared" si="279"/>
        <v>#REF!</v>
      </c>
      <c r="M646" s="70" t="s">
        <v>1243</v>
      </c>
      <c r="N646" s="68" t="s">
        <v>1244</v>
      </c>
      <c r="O646" s="71">
        <v>42276.0</v>
      </c>
    </row>
    <row r="647" ht="19.5" customHeight="1">
      <c r="A647" s="62" t="s">
        <v>329</v>
      </c>
      <c r="B647" s="63" t="s">
        <v>13</v>
      </c>
      <c r="C647" s="64" t="s">
        <v>340</v>
      </c>
      <c r="D647" s="65">
        <v>939051.11</v>
      </c>
      <c r="E647" s="63">
        <v>0.0</v>
      </c>
      <c r="F647" s="66">
        <v>939051.0</v>
      </c>
      <c r="G647" s="67">
        <v>939051.0</v>
      </c>
      <c r="H647" s="68">
        <v>8.11016192E8</v>
      </c>
      <c r="I647" s="64" t="str">
        <f t="shared" si="277"/>
        <v>#REF!</v>
      </c>
      <c r="J647" s="62">
        <v>939051.0</v>
      </c>
      <c r="K647" s="69" t="str">
        <f t="shared" si="278"/>
        <v>#REF!</v>
      </c>
      <c r="L647" s="70" t="str">
        <f t="shared" si="279"/>
        <v>#REF!</v>
      </c>
      <c r="M647" s="70" t="s">
        <v>1245</v>
      </c>
      <c r="N647" s="68" t="s">
        <v>1246</v>
      </c>
      <c r="O647" s="71">
        <v>42262.0</v>
      </c>
    </row>
    <row r="648" ht="19.5" customHeight="1">
      <c r="A648" s="62" t="s">
        <v>329</v>
      </c>
      <c r="B648" s="63" t="s">
        <v>15</v>
      </c>
      <c r="C648" s="64" t="s">
        <v>16</v>
      </c>
      <c r="D648" s="65">
        <v>76955.3</v>
      </c>
      <c r="E648" s="63">
        <v>0.0</v>
      </c>
      <c r="F648" s="66">
        <v>76955.0</v>
      </c>
      <c r="G648" s="67">
        <v>76955.0</v>
      </c>
      <c r="H648" s="68"/>
      <c r="I648" s="64"/>
      <c r="J648" s="62"/>
      <c r="K648" s="69"/>
      <c r="L648" s="70"/>
      <c r="M648" s="70"/>
      <c r="N648" s="68"/>
      <c r="O648" s="71"/>
    </row>
    <row r="649" ht="19.5" customHeight="1">
      <c r="A649" s="62" t="s">
        <v>329</v>
      </c>
      <c r="B649" s="63" t="s">
        <v>17</v>
      </c>
      <c r="C649" s="64" t="s">
        <v>18</v>
      </c>
      <c r="D649" s="65">
        <v>29879.53</v>
      </c>
      <c r="E649" s="63">
        <v>0.0</v>
      </c>
      <c r="F649" s="66">
        <v>29880.0</v>
      </c>
      <c r="G649" s="67">
        <v>29880.0</v>
      </c>
      <c r="H649" s="68">
        <v>8.00250119E8</v>
      </c>
      <c r="I649" s="64" t="str">
        <f>+VLOOKUP(H649,'[2]IPS CTA BANCARIA (2)'!$B$1:$I$186,2,0)</f>
        <v>#REF!</v>
      </c>
      <c r="J649" s="62">
        <v>29880.0</v>
      </c>
      <c r="K649" s="69" t="str">
        <f>+VLOOKUP(H649,'[2]IPS CTA BANCARIA (2)'!$B$1:$I$186,4,0)</f>
        <v>#REF!</v>
      </c>
      <c r="L649" s="70" t="str">
        <f>+VLOOKUP(H649,'[2]IPS CTA BANCARIA (2)'!$B$1:$I$186,5,0)</f>
        <v>#REF!</v>
      </c>
      <c r="M649" s="70" t="s">
        <v>1247</v>
      </c>
      <c r="N649" s="68" t="s">
        <v>1248</v>
      </c>
      <c r="O649" s="71">
        <v>42276.0</v>
      </c>
    </row>
    <row r="650" ht="19.5" customHeight="1">
      <c r="A650" s="62" t="s">
        <v>329</v>
      </c>
      <c r="B650" s="63" t="s">
        <v>19</v>
      </c>
      <c r="C650" s="64" t="s">
        <v>20</v>
      </c>
      <c r="D650" s="65">
        <v>0.0</v>
      </c>
      <c r="E650" s="63">
        <v>0.0</v>
      </c>
      <c r="F650" s="66">
        <v>0.0</v>
      </c>
      <c r="G650" s="67">
        <v>0.0</v>
      </c>
      <c r="H650" s="68"/>
      <c r="I650" s="64"/>
      <c r="J650" s="62"/>
      <c r="K650" s="69"/>
      <c r="L650" s="70"/>
      <c r="M650" s="70"/>
      <c r="N650" s="68"/>
      <c r="O650" s="71"/>
    </row>
    <row r="651" ht="19.5" customHeight="1">
      <c r="A651" s="62" t="s">
        <v>329</v>
      </c>
      <c r="B651" s="63" t="s">
        <v>21</v>
      </c>
      <c r="C651" s="64" t="s">
        <v>22</v>
      </c>
      <c r="D651" s="65">
        <v>7539.06</v>
      </c>
      <c r="E651" s="63">
        <v>0.0</v>
      </c>
      <c r="F651" s="66">
        <v>7539.0</v>
      </c>
      <c r="G651" s="67">
        <v>7539.0</v>
      </c>
      <c r="H651" s="68">
        <v>9.00156264E8</v>
      </c>
      <c r="I651" s="64" t="str">
        <f t="shared" ref="I651:I652" si="280">+VLOOKUP(H651,'[2]IPS CTA BANCARIA (2)'!$B$1:$I$186,2,0)</f>
        <v>#REF!</v>
      </c>
      <c r="J651" s="62">
        <v>7539.0</v>
      </c>
      <c r="K651" s="69" t="str">
        <f t="shared" ref="K651:K652" si="281">+VLOOKUP(H651,'[2]IPS CTA BANCARIA (2)'!$B$1:$I$186,4,0)</f>
        <v>#REF!</v>
      </c>
      <c r="L651" s="70" t="str">
        <f t="shared" ref="L651:L652" si="282">+VLOOKUP(H651,'[2]IPS CTA BANCARIA (2)'!$B$1:$I$186,5,0)</f>
        <v>#REF!</v>
      </c>
      <c r="M651" s="70" t="s">
        <v>1249</v>
      </c>
      <c r="N651" s="68" t="s">
        <v>1250</v>
      </c>
      <c r="O651" s="71">
        <v>42270.0</v>
      </c>
    </row>
    <row r="652" ht="19.5" customHeight="1">
      <c r="A652" s="62" t="s">
        <v>215</v>
      </c>
      <c r="B652" s="63" t="s">
        <v>13</v>
      </c>
      <c r="C652" s="64" t="s">
        <v>340</v>
      </c>
      <c r="D652" s="65">
        <v>4.408891533E7</v>
      </c>
      <c r="E652" s="63">
        <v>0.0</v>
      </c>
      <c r="F652" s="66">
        <v>4.4088915E7</v>
      </c>
      <c r="G652" s="67">
        <v>4.4088915E7</v>
      </c>
      <c r="H652" s="68">
        <v>8.11016192E8</v>
      </c>
      <c r="I652" s="64" t="str">
        <f t="shared" si="280"/>
        <v>#REF!</v>
      </c>
      <c r="J652" s="62">
        <v>4.4088915E7</v>
      </c>
      <c r="K652" s="69" t="str">
        <f t="shared" si="281"/>
        <v>#REF!</v>
      </c>
      <c r="L652" s="70" t="str">
        <f t="shared" si="282"/>
        <v>#REF!</v>
      </c>
      <c r="M652" s="70" t="s">
        <v>1251</v>
      </c>
      <c r="N652" s="68" t="s">
        <v>1252</v>
      </c>
      <c r="O652" s="71">
        <v>42262.0</v>
      </c>
    </row>
    <row r="653" ht="19.5" customHeight="1">
      <c r="A653" s="62" t="s">
        <v>215</v>
      </c>
      <c r="B653" s="63" t="s">
        <v>15</v>
      </c>
      <c r="C653" s="64" t="s">
        <v>16</v>
      </c>
      <c r="D653" s="65">
        <v>7473.78</v>
      </c>
      <c r="E653" s="63">
        <v>0.0</v>
      </c>
      <c r="F653" s="66">
        <v>7474.0</v>
      </c>
      <c r="G653" s="67">
        <v>7474.0</v>
      </c>
      <c r="H653" s="68"/>
      <c r="I653" s="64"/>
      <c r="J653" s="62"/>
      <c r="K653" s="69"/>
      <c r="L653" s="70"/>
      <c r="M653" s="70"/>
      <c r="N653" s="68"/>
      <c r="O653" s="71"/>
    </row>
    <row r="654" ht="19.5" customHeight="1">
      <c r="A654" s="62" t="s">
        <v>215</v>
      </c>
      <c r="B654" s="63" t="s">
        <v>56</v>
      </c>
      <c r="C654" s="64" t="s">
        <v>57</v>
      </c>
      <c r="D654" s="65">
        <v>4013113.79</v>
      </c>
      <c r="E654" s="63">
        <v>0.0</v>
      </c>
      <c r="F654" s="66">
        <v>4013114.0</v>
      </c>
      <c r="G654" s="67">
        <v>4013114.0</v>
      </c>
      <c r="H654" s="68">
        <v>8.90900518E8</v>
      </c>
      <c r="I654" s="64" t="str">
        <f t="shared" ref="I654:I656" si="283">+VLOOKUP(H654,'[2]IPS CTA BANCARIA (2)'!$B$1:$I$186,2,0)</f>
        <v>#REF!</v>
      </c>
      <c r="J654" s="62">
        <v>4013114.0</v>
      </c>
      <c r="K654" s="69" t="str">
        <f t="shared" ref="K654:K656" si="284">+VLOOKUP(H654,'[2]IPS CTA BANCARIA (2)'!$B$1:$I$186,4,0)</f>
        <v>#REF!</v>
      </c>
      <c r="L654" s="70" t="str">
        <f t="shared" ref="L654:L656" si="285">+VLOOKUP(H654,'[2]IPS CTA BANCARIA (2)'!$B$1:$I$186,5,0)</f>
        <v>#REF!</v>
      </c>
      <c r="M654" s="70" t="s">
        <v>1253</v>
      </c>
      <c r="N654" s="68" t="s">
        <v>1254</v>
      </c>
      <c r="O654" s="71">
        <v>42268.0</v>
      </c>
    </row>
    <row r="655" ht="19.5" customHeight="1">
      <c r="A655" s="62" t="s">
        <v>215</v>
      </c>
      <c r="B655" s="63" t="s">
        <v>17</v>
      </c>
      <c r="C655" s="64" t="s">
        <v>18</v>
      </c>
      <c r="D655" s="65">
        <v>127931.24</v>
      </c>
      <c r="E655" s="63">
        <v>0.0</v>
      </c>
      <c r="F655" s="66">
        <v>127931.0</v>
      </c>
      <c r="G655" s="67">
        <v>127931.0</v>
      </c>
      <c r="H655" s="68">
        <v>8.00250119E8</v>
      </c>
      <c r="I655" s="64" t="str">
        <f t="shared" si="283"/>
        <v>#REF!</v>
      </c>
      <c r="J655" s="62">
        <v>127931.0</v>
      </c>
      <c r="K655" s="69" t="str">
        <f t="shared" si="284"/>
        <v>#REF!</v>
      </c>
      <c r="L655" s="70" t="str">
        <f t="shared" si="285"/>
        <v>#REF!</v>
      </c>
      <c r="M655" s="70" t="s">
        <v>1255</v>
      </c>
      <c r="N655" s="68" t="s">
        <v>1256</v>
      </c>
      <c r="O655" s="71">
        <v>42276.0</v>
      </c>
    </row>
    <row r="656" ht="19.5" customHeight="1">
      <c r="A656" s="62" t="s">
        <v>215</v>
      </c>
      <c r="B656" s="63" t="s">
        <v>19</v>
      </c>
      <c r="C656" s="64" t="s">
        <v>20</v>
      </c>
      <c r="D656" s="65">
        <v>207265.1</v>
      </c>
      <c r="E656" s="63">
        <v>0.0</v>
      </c>
      <c r="F656" s="66">
        <v>207265.0</v>
      </c>
      <c r="G656" s="67">
        <v>207265.0</v>
      </c>
      <c r="H656" s="68">
        <v>8.05000427E8</v>
      </c>
      <c r="I656" s="64" t="str">
        <f t="shared" si="283"/>
        <v>#REF!</v>
      </c>
      <c r="J656" s="62">
        <v>207265.0</v>
      </c>
      <c r="K656" s="69" t="str">
        <f t="shared" si="284"/>
        <v>#REF!</v>
      </c>
      <c r="L656" s="70" t="str">
        <f t="shared" si="285"/>
        <v>#REF!</v>
      </c>
      <c r="M656" s="70" t="s">
        <v>1257</v>
      </c>
      <c r="N656" s="68" t="s">
        <v>1258</v>
      </c>
      <c r="O656" s="71">
        <v>42268.0</v>
      </c>
    </row>
    <row r="657" ht="19.5" customHeight="1">
      <c r="A657" s="62" t="s">
        <v>215</v>
      </c>
      <c r="B657" s="63" t="s">
        <v>47</v>
      </c>
      <c r="C657" s="64" t="s">
        <v>48</v>
      </c>
      <c r="D657" s="65">
        <v>0.0</v>
      </c>
      <c r="E657" s="63">
        <v>0.0</v>
      </c>
      <c r="F657" s="66">
        <v>0.0</v>
      </c>
      <c r="G657" s="67">
        <v>0.0</v>
      </c>
      <c r="H657" s="68"/>
      <c r="I657" s="64"/>
      <c r="J657" s="62"/>
      <c r="K657" s="69"/>
      <c r="L657" s="70"/>
      <c r="M657" s="70"/>
      <c r="N657" s="68"/>
      <c r="O657" s="71"/>
    </row>
    <row r="658" ht="19.5" customHeight="1">
      <c r="A658" s="62" t="s">
        <v>215</v>
      </c>
      <c r="B658" s="63" t="s">
        <v>21</v>
      </c>
      <c r="C658" s="64" t="s">
        <v>22</v>
      </c>
      <c r="D658" s="65">
        <v>13953.33</v>
      </c>
      <c r="E658" s="63">
        <v>0.0</v>
      </c>
      <c r="F658" s="66">
        <v>13953.0</v>
      </c>
      <c r="G658" s="67">
        <v>13953.0</v>
      </c>
      <c r="H658" s="68">
        <v>9.00156264E8</v>
      </c>
      <c r="I658" s="64" t="str">
        <f t="shared" ref="I658:I661" si="286">+VLOOKUP(H658,'[2]IPS CTA BANCARIA (2)'!$B$1:$I$186,2,0)</f>
        <v>#REF!</v>
      </c>
      <c r="J658" s="62">
        <v>13953.0</v>
      </c>
      <c r="K658" s="69" t="str">
        <f t="shared" ref="K658:K661" si="287">+VLOOKUP(H658,'[2]IPS CTA BANCARIA (2)'!$B$1:$I$186,4,0)</f>
        <v>#REF!</v>
      </c>
      <c r="L658" s="70" t="str">
        <f t="shared" ref="L658:L661" si="288">+VLOOKUP(H658,'[2]IPS CTA BANCARIA (2)'!$B$1:$I$186,5,0)</f>
        <v>#REF!</v>
      </c>
      <c r="M658" s="70" t="s">
        <v>1259</v>
      </c>
      <c r="N658" s="68" t="s">
        <v>1260</v>
      </c>
      <c r="O658" s="71">
        <v>42270.0</v>
      </c>
    </row>
    <row r="659" ht="19.5" customHeight="1">
      <c r="A659" s="62" t="s">
        <v>215</v>
      </c>
      <c r="B659" s="63" t="s">
        <v>58</v>
      </c>
      <c r="C659" s="64" t="s">
        <v>59</v>
      </c>
      <c r="D659" s="65">
        <v>6881003.43</v>
      </c>
      <c r="E659" s="63">
        <v>0.0</v>
      </c>
      <c r="F659" s="66">
        <v>6881003.0</v>
      </c>
      <c r="G659" s="67">
        <v>6881003.0</v>
      </c>
      <c r="H659" s="68">
        <v>8.00143438E8</v>
      </c>
      <c r="I659" s="64" t="str">
        <f t="shared" si="286"/>
        <v>#REF!</v>
      </c>
      <c r="J659" s="62">
        <v>2384226.0</v>
      </c>
      <c r="K659" s="69" t="str">
        <f t="shared" si="287"/>
        <v>#REF!</v>
      </c>
      <c r="L659" s="70" t="str">
        <f t="shared" si="288"/>
        <v>#REF!</v>
      </c>
      <c r="M659" s="70" t="s">
        <v>1261</v>
      </c>
      <c r="N659" s="68" t="s">
        <v>1262</v>
      </c>
      <c r="O659" s="71">
        <v>42276.0</v>
      </c>
    </row>
    <row r="660" ht="19.5" customHeight="1">
      <c r="A660" s="62" t="s">
        <v>215</v>
      </c>
      <c r="B660" s="63" t="s">
        <v>58</v>
      </c>
      <c r="C660" s="64" t="s">
        <v>59</v>
      </c>
      <c r="D660" s="65"/>
      <c r="E660" s="63"/>
      <c r="F660" s="66"/>
      <c r="G660" s="67"/>
      <c r="H660" s="68">
        <v>9.00390423E8</v>
      </c>
      <c r="I660" s="64" t="str">
        <f t="shared" si="286"/>
        <v>#REF!</v>
      </c>
      <c r="J660" s="62">
        <v>4496777.0</v>
      </c>
      <c r="K660" s="69" t="str">
        <f t="shared" si="287"/>
        <v>#REF!</v>
      </c>
      <c r="L660" s="70" t="str">
        <f t="shared" si="288"/>
        <v>#REF!</v>
      </c>
      <c r="M660" s="70" t="s">
        <v>1263</v>
      </c>
      <c r="N660" s="68" t="s">
        <v>1264</v>
      </c>
      <c r="O660" s="71">
        <v>42275.0</v>
      </c>
    </row>
    <row r="661" ht="19.5" customHeight="1">
      <c r="A661" s="62" t="s">
        <v>217</v>
      </c>
      <c r="B661" s="63" t="s">
        <v>13</v>
      </c>
      <c r="C661" s="64" t="s">
        <v>340</v>
      </c>
      <c r="D661" s="65">
        <v>1.995636823E7</v>
      </c>
      <c r="E661" s="63">
        <v>0.0</v>
      </c>
      <c r="F661" s="66">
        <v>1.9956368E7</v>
      </c>
      <c r="G661" s="67">
        <v>1.9956368E7</v>
      </c>
      <c r="H661" s="68">
        <v>8.11016192E8</v>
      </c>
      <c r="I661" s="64" t="str">
        <f t="shared" si="286"/>
        <v>#REF!</v>
      </c>
      <c r="J661" s="62">
        <v>1.9956368E7</v>
      </c>
      <c r="K661" s="69" t="str">
        <f t="shared" si="287"/>
        <v>#REF!</v>
      </c>
      <c r="L661" s="70" t="str">
        <f t="shared" si="288"/>
        <v>#REF!</v>
      </c>
      <c r="M661" s="70" t="s">
        <v>1265</v>
      </c>
      <c r="N661" s="68" t="s">
        <v>1266</v>
      </c>
      <c r="O661" s="71">
        <v>42262.0</v>
      </c>
    </row>
    <row r="662" ht="19.5" customHeight="1">
      <c r="A662" s="62" t="s">
        <v>217</v>
      </c>
      <c r="B662" s="63" t="s">
        <v>15</v>
      </c>
      <c r="C662" s="64" t="s">
        <v>16</v>
      </c>
      <c r="D662" s="65">
        <v>288876.35</v>
      </c>
      <c r="E662" s="63">
        <v>0.0</v>
      </c>
      <c r="F662" s="66">
        <v>288876.0</v>
      </c>
      <c r="G662" s="67">
        <v>288876.0</v>
      </c>
      <c r="H662" s="68"/>
      <c r="I662" s="64"/>
      <c r="J662" s="62"/>
      <c r="K662" s="69"/>
      <c r="L662" s="70"/>
      <c r="M662" s="70"/>
      <c r="N662" s="68"/>
      <c r="O662" s="71"/>
    </row>
    <row r="663" ht="19.5" customHeight="1">
      <c r="A663" s="62" t="s">
        <v>217</v>
      </c>
      <c r="B663" s="63" t="s">
        <v>17</v>
      </c>
      <c r="C663" s="64" t="s">
        <v>18</v>
      </c>
      <c r="D663" s="65">
        <v>311718.93</v>
      </c>
      <c r="E663" s="63">
        <v>0.0</v>
      </c>
      <c r="F663" s="66">
        <v>311719.0</v>
      </c>
      <c r="G663" s="67">
        <v>311719.0</v>
      </c>
      <c r="H663" s="68">
        <v>8.00250119E8</v>
      </c>
      <c r="I663" s="64" t="str">
        <f>+VLOOKUP(H663,'[2]IPS CTA BANCARIA (2)'!$B$1:$I$186,2,0)</f>
        <v>#REF!</v>
      </c>
      <c r="J663" s="62">
        <v>311719.0</v>
      </c>
      <c r="K663" s="69" t="str">
        <f>+VLOOKUP(H663,'[2]IPS CTA BANCARIA (2)'!$B$1:$I$186,4,0)</f>
        <v>#REF!</v>
      </c>
      <c r="L663" s="70" t="str">
        <f>+VLOOKUP(H663,'[2]IPS CTA BANCARIA (2)'!$B$1:$I$186,5,0)</f>
        <v>#REF!</v>
      </c>
      <c r="M663" s="70" t="s">
        <v>1267</v>
      </c>
      <c r="N663" s="68" t="s">
        <v>1268</v>
      </c>
      <c r="O663" s="71">
        <v>42276.0</v>
      </c>
    </row>
    <row r="664" ht="19.5" customHeight="1">
      <c r="A664" s="62" t="s">
        <v>217</v>
      </c>
      <c r="B664" s="63" t="s">
        <v>19</v>
      </c>
      <c r="C664" s="64" t="s">
        <v>20</v>
      </c>
      <c r="D664" s="65">
        <v>0.0</v>
      </c>
      <c r="E664" s="63">
        <v>0.0</v>
      </c>
      <c r="F664" s="66">
        <v>0.0</v>
      </c>
      <c r="G664" s="67">
        <v>0.0</v>
      </c>
      <c r="H664" s="68"/>
      <c r="I664" s="64"/>
      <c r="J664" s="62"/>
      <c r="K664" s="69"/>
      <c r="L664" s="70"/>
      <c r="M664" s="70"/>
      <c r="N664" s="68"/>
      <c r="O664" s="71"/>
    </row>
    <row r="665" ht="19.5" customHeight="1">
      <c r="A665" s="62" t="s">
        <v>217</v>
      </c>
      <c r="B665" s="63" t="s">
        <v>49</v>
      </c>
      <c r="C665" s="64" t="s">
        <v>50</v>
      </c>
      <c r="D665" s="65">
        <v>16673.96</v>
      </c>
      <c r="E665" s="63">
        <v>0.0</v>
      </c>
      <c r="F665" s="66">
        <v>16674.0</v>
      </c>
      <c r="G665" s="67">
        <v>16674.0</v>
      </c>
      <c r="H665" s="68"/>
      <c r="I665" s="64"/>
      <c r="J665" s="62"/>
      <c r="K665" s="69"/>
      <c r="L665" s="70"/>
      <c r="M665" s="70"/>
      <c r="N665" s="68"/>
      <c r="O665" s="71"/>
    </row>
    <row r="666" ht="19.5" customHeight="1">
      <c r="A666" s="62" t="s">
        <v>217</v>
      </c>
      <c r="B666" s="63" t="s">
        <v>21</v>
      </c>
      <c r="C666" s="64" t="s">
        <v>22</v>
      </c>
      <c r="D666" s="65">
        <v>37668.53</v>
      </c>
      <c r="E666" s="63">
        <v>0.0</v>
      </c>
      <c r="F666" s="66">
        <v>37669.0</v>
      </c>
      <c r="G666" s="67">
        <v>37669.0</v>
      </c>
      <c r="H666" s="68">
        <v>9.00156264E8</v>
      </c>
      <c r="I666" s="64" t="str">
        <f>+VLOOKUP(H666,'[2]IPS CTA BANCARIA (2)'!$B$1:$I$186,2,0)</f>
        <v>#REF!</v>
      </c>
      <c r="J666" s="62">
        <v>37669.0</v>
      </c>
      <c r="K666" s="69" t="str">
        <f>+VLOOKUP(H666,'[2]IPS CTA BANCARIA (2)'!$B$1:$I$186,4,0)</f>
        <v>#REF!</v>
      </c>
      <c r="L666" s="70" t="str">
        <f>+VLOOKUP(H666,'[2]IPS CTA BANCARIA (2)'!$B$1:$I$186,5,0)</f>
        <v>#REF!</v>
      </c>
      <c r="M666" s="70" t="s">
        <v>1269</v>
      </c>
      <c r="N666" s="68" t="s">
        <v>1270</v>
      </c>
      <c r="O666" s="71">
        <v>42270.0</v>
      </c>
    </row>
    <row r="667" ht="19.5" customHeight="1">
      <c r="A667" s="62" t="s">
        <v>219</v>
      </c>
      <c r="B667" s="63" t="s">
        <v>13</v>
      </c>
      <c r="C667" s="64" t="s">
        <v>340</v>
      </c>
      <c r="D667" s="65">
        <v>0.0</v>
      </c>
      <c r="E667" s="63">
        <v>0.0</v>
      </c>
      <c r="F667" s="66">
        <v>0.0</v>
      </c>
      <c r="G667" s="67">
        <v>0.0</v>
      </c>
      <c r="H667" s="68"/>
      <c r="I667" s="64"/>
      <c r="J667" s="62"/>
      <c r="K667" s="69"/>
      <c r="L667" s="70"/>
      <c r="M667" s="70"/>
      <c r="N667" s="68"/>
      <c r="O667" s="71"/>
    </row>
    <row r="668" ht="19.5" customHeight="1">
      <c r="A668" s="62" t="s">
        <v>219</v>
      </c>
      <c r="B668" s="63" t="s">
        <v>33</v>
      </c>
      <c r="C668" s="64" t="s">
        <v>34</v>
      </c>
      <c r="D668" s="65">
        <v>0.0</v>
      </c>
      <c r="E668" s="63">
        <v>0.0</v>
      </c>
      <c r="F668" s="66">
        <v>0.0</v>
      </c>
      <c r="G668" s="67">
        <v>0.0</v>
      </c>
      <c r="H668" s="68"/>
      <c r="I668" s="64"/>
      <c r="J668" s="62"/>
      <c r="K668" s="69"/>
      <c r="L668" s="70"/>
      <c r="M668" s="70"/>
      <c r="N668" s="68"/>
      <c r="O668" s="71"/>
    </row>
    <row r="669" ht="19.5" customHeight="1">
      <c r="A669" s="62" t="s">
        <v>219</v>
      </c>
      <c r="B669" s="63" t="s">
        <v>17</v>
      </c>
      <c r="C669" s="64" t="s">
        <v>18</v>
      </c>
      <c r="D669" s="65">
        <v>0.0</v>
      </c>
      <c r="E669" s="63">
        <v>0.0</v>
      </c>
      <c r="F669" s="66">
        <v>0.0</v>
      </c>
      <c r="G669" s="67">
        <v>0.0</v>
      </c>
      <c r="H669" s="68"/>
      <c r="I669" s="64"/>
      <c r="J669" s="62"/>
      <c r="K669" s="69"/>
      <c r="L669" s="70"/>
      <c r="M669" s="70"/>
      <c r="N669" s="68"/>
      <c r="O669" s="71"/>
    </row>
    <row r="670" ht="19.5" customHeight="1">
      <c r="A670" s="62" t="s">
        <v>219</v>
      </c>
      <c r="B670" s="63" t="s">
        <v>19</v>
      </c>
      <c r="C670" s="64" t="s">
        <v>20</v>
      </c>
      <c r="D670" s="65">
        <v>0.0</v>
      </c>
      <c r="E670" s="63">
        <v>0.0</v>
      </c>
      <c r="F670" s="66">
        <v>0.0</v>
      </c>
      <c r="G670" s="67">
        <v>0.0</v>
      </c>
      <c r="H670" s="68"/>
      <c r="I670" s="64"/>
      <c r="J670" s="62"/>
      <c r="K670" s="69"/>
      <c r="L670" s="70"/>
      <c r="M670" s="70"/>
      <c r="N670" s="68"/>
      <c r="O670" s="71"/>
    </row>
    <row r="671" ht="19.5" customHeight="1">
      <c r="A671" s="62" t="s">
        <v>219</v>
      </c>
      <c r="B671" s="63" t="s">
        <v>21</v>
      </c>
      <c r="C671" s="64" t="s">
        <v>22</v>
      </c>
      <c r="D671" s="65">
        <v>0.0</v>
      </c>
      <c r="E671" s="63">
        <v>0.0</v>
      </c>
      <c r="F671" s="66">
        <v>0.0</v>
      </c>
      <c r="G671" s="67">
        <v>0.0</v>
      </c>
      <c r="H671" s="68"/>
      <c r="I671" s="64"/>
      <c r="J671" s="62"/>
      <c r="K671" s="69"/>
      <c r="L671" s="70"/>
      <c r="M671" s="70"/>
      <c r="N671" s="68"/>
      <c r="O671" s="71"/>
    </row>
    <row r="672" ht="19.5" customHeight="1">
      <c r="A672" s="62" t="s">
        <v>221</v>
      </c>
      <c r="B672" s="63" t="s">
        <v>13</v>
      </c>
      <c r="C672" s="64" t="s">
        <v>340</v>
      </c>
      <c r="D672" s="65">
        <v>1.1532126121E8</v>
      </c>
      <c r="E672" s="63">
        <v>0.0</v>
      </c>
      <c r="F672" s="66">
        <v>1.15321261E8</v>
      </c>
      <c r="G672" s="67">
        <v>1.15321261E8</v>
      </c>
      <c r="H672" s="68">
        <v>8.90906347E8</v>
      </c>
      <c r="I672" s="64" t="str">
        <f>+VLOOKUP(H672,'[2]IPS CTA BANCARIA (2)'!$B$1:$I$186,2,0)</f>
        <v>#REF!</v>
      </c>
      <c r="J672" s="62">
        <v>1.15321261E8</v>
      </c>
      <c r="K672" s="69" t="str">
        <f>+VLOOKUP(H672,'[2]IPS CTA BANCARIA (2)'!$B$1:$I$186,4,0)</f>
        <v>#REF!</v>
      </c>
      <c r="L672" s="70" t="str">
        <f>+VLOOKUP(H672,'[2]IPS CTA BANCARIA (2)'!$B$1:$I$186,5,0)</f>
        <v>#REF!</v>
      </c>
      <c r="M672" s="70" t="s">
        <v>1271</v>
      </c>
      <c r="N672" s="68" t="s">
        <v>1272</v>
      </c>
      <c r="O672" s="71">
        <v>42262.0</v>
      </c>
    </row>
    <row r="673" ht="19.5" customHeight="1">
      <c r="A673" s="62" t="s">
        <v>221</v>
      </c>
      <c r="B673" s="63" t="s">
        <v>15</v>
      </c>
      <c r="C673" s="64" t="s">
        <v>16</v>
      </c>
      <c r="D673" s="65">
        <v>816329.26</v>
      </c>
      <c r="E673" s="63">
        <v>0.0</v>
      </c>
      <c r="F673" s="66">
        <v>816329.0</v>
      </c>
      <c r="G673" s="67">
        <v>816329.0</v>
      </c>
      <c r="H673" s="68"/>
      <c r="I673" s="64"/>
      <c r="J673" s="62"/>
      <c r="K673" s="69"/>
      <c r="L673" s="70"/>
      <c r="M673" s="70"/>
      <c r="N673" s="68"/>
      <c r="O673" s="71"/>
    </row>
    <row r="674" ht="19.5" customHeight="1">
      <c r="A674" s="62" t="s">
        <v>221</v>
      </c>
      <c r="B674" s="63" t="s">
        <v>17</v>
      </c>
      <c r="C674" s="64" t="s">
        <v>18</v>
      </c>
      <c r="D674" s="65">
        <v>430466.49</v>
      </c>
      <c r="E674" s="63">
        <v>0.0</v>
      </c>
      <c r="F674" s="66">
        <v>430466.0</v>
      </c>
      <c r="G674" s="67">
        <v>430466.0</v>
      </c>
      <c r="H674" s="68">
        <v>8.00250119E8</v>
      </c>
      <c r="I674" s="64" t="str">
        <f t="shared" ref="I674:I678" si="289">+VLOOKUP(H674,'[2]IPS CTA BANCARIA (2)'!$B$1:$I$186,2,0)</f>
        <v>#REF!</v>
      </c>
      <c r="J674" s="62">
        <v>430466.0</v>
      </c>
      <c r="K674" s="69" t="str">
        <f t="shared" ref="K674:K678" si="290">+VLOOKUP(H674,'[2]IPS CTA BANCARIA (2)'!$B$1:$I$186,4,0)</f>
        <v>#REF!</v>
      </c>
      <c r="L674" s="70" t="str">
        <f t="shared" ref="L674:L678" si="291">+VLOOKUP(H674,'[2]IPS CTA BANCARIA (2)'!$B$1:$I$186,5,0)</f>
        <v>#REF!</v>
      </c>
      <c r="M674" s="70" t="s">
        <v>1273</v>
      </c>
      <c r="N674" s="68" t="s">
        <v>1274</v>
      </c>
      <c r="O674" s="71">
        <v>42276.0</v>
      </c>
    </row>
    <row r="675" ht="19.5" customHeight="1">
      <c r="A675" s="62" t="s">
        <v>221</v>
      </c>
      <c r="B675" s="63" t="s">
        <v>19</v>
      </c>
      <c r="C675" s="64" t="s">
        <v>20</v>
      </c>
      <c r="D675" s="65">
        <v>444581.72</v>
      </c>
      <c r="E675" s="63">
        <v>0.0</v>
      </c>
      <c r="F675" s="66">
        <v>444582.0</v>
      </c>
      <c r="G675" s="67">
        <v>444582.0</v>
      </c>
      <c r="H675" s="68">
        <v>8.05000427E8</v>
      </c>
      <c r="I675" s="64" t="str">
        <f t="shared" si="289"/>
        <v>#REF!</v>
      </c>
      <c r="J675" s="62">
        <v>444582.0</v>
      </c>
      <c r="K675" s="69" t="str">
        <f t="shared" si="290"/>
        <v>#REF!</v>
      </c>
      <c r="L675" s="70" t="str">
        <f t="shared" si="291"/>
        <v>#REF!</v>
      </c>
      <c r="M675" s="70" t="s">
        <v>1275</v>
      </c>
      <c r="N675" s="68" t="s">
        <v>1276</v>
      </c>
      <c r="O675" s="71">
        <v>42268.0</v>
      </c>
    </row>
    <row r="676" ht="19.5" customHeight="1">
      <c r="A676" s="62" t="s">
        <v>221</v>
      </c>
      <c r="B676" s="63" t="s">
        <v>21</v>
      </c>
      <c r="C676" s="64" t="s">
        <v>22</v>
      </c>
      <c r="D676" s="65">
        <v>52683.32</v>
      </c>
      <c r="E676" s="63">
        <v>0.0</v>
      </c>
      <c r="F676" s="66">
        <v>52683.0</v>
      </c>
      <c r="G676" s="67">
        <v>52683.0</v>
      </c>
      <c r="H676" s="68">
        <v>9.00156264E8</v>
      </c>
      <c r="I676" s="64" t="str">
        <f t="shared" si="289"/>
        <v>#REF!</v>
      </c>
      <c r="J676" s="62">
        <v>52683.0</v>
      </c>
      <c r="K676" s="69" t="str">
        <f t="shared" si="290"/>
        <v>#REF!</v>
      </c>
      <c r="L676" s="70" t="str">
        <f t="shared" si="291"/>
        <v>#REF!</v>
      </c>
      <c r="M676" s="70" t="s">
        <v>1277</v>
      </c>
      <c r="N676" s="68" t="s">
        <v>1278</v>
      </c>
      <c r="O676" s="71">
        <v>42270.0</v>
      </c>
    </row>
    <row r="677" ht="19.5" customHeight="1">
      <c r="A677" s="62" t="s">
        <v>223</v>
      </c>
      <c r="B677" s="63" t="s">
        <v>13</v>
      </c>
      <c r="C677" s="64" t="s">
        <v>340</v>
      </c>
      <c r="D677" s="65">
        <v>3.733127174E7</v>
      </c>
      <c r="E677" s="63">
        <v>0.0</v>
      </c>
      <c r="F677" s="66">
        <v>3.7331272E7</v>
      </c>
      <c r="G677" s="67">
        <v>3.7331272E7</v>
      </c>
      <c r="H677" s="68">
        <v>8.11016192E8</v>
      </c>
      <c r="I677" s="64" t="str">
        <f t="shared" si="289"/>
        <v>#REF!</v>
      </c>
      <c r="J677" s="62">
        <v>3.7331272E7</v>
      </c>
      <c r="K677" s="69" t="str">
        <f t="shared" si="290"/>
        <v>#REF!</v>
      </c>
      <c r="L677" s="70" t="str">
        <f t="shared" si="291"/>
        <v>#REF!</v>
      </c>
      <c r="M677" s="70" t="s">
        <v>1279</v>
      </c>
      <c r="N677" s="68" t="s">
        <v>1280</v>
      </c>
      <c r="O677" s="71">
        <v>42262.0</v>
      </c>
    </row>
    <row r="678" ht="19.5" customHeight="1">
      <c r="A678" s="62" t="s">
        <v>223</v>
      </c>
      <c r="B678" s="63" t="s">
        <v>17</v>
      </c>
      <c r="C678" s="64" t="s">
        <v>18</v>
      </c>
      <c r="D678" s="65">
        <v>141132.31</v>
      </c>
      <c r="E678" s="63">
        <v>0.0</v>
      </c>
      <c r="F678" s="66">
        <v>141132.0</v>
      </c>
      <c r="G678" s="67">
        <v>141132.0</v>
      </c>
      <c r="H678" s="68">
        <v>8.00250119E8</v>
      </c>
      <c r="I678" s="64" t="str">
        <f t="shared" si="289"/>
        <v>#REF!</v>
      </c>
      <c r="J678" s="62">
        <v>141132.0</v>
      </c>
      <c r="K678" s="69" t="str">
        <f t="shared" si="290"/>
        <v>#REF!</v>
      </c>
      <c r="L678" s="70" t="str">
        <f t="shared" si="291"/>
        <v>#REF!</v>
      </c>
      <c r="M678" s="70" t="s">
        <v>1281</v>
      </c>
      <c r="N678" s="68" t="s">
        <v>1282</v>
      </c>
      <c r="O678" s="71">
        <v>42276.0</v>
      </c>
    </row>
    <row r="679" ht="19.5" customHeight="1">
      <c r="A679" s="62" t="s">
        <v>223</v>
      </c>
      <c r="B679" s="63" t="s">
        <v>19</v>
      </c>
      <c r="C679" s="64" t="s">
        <v>20</v>
      </c>
      <c r="D679" s="65">
        <v>0.0</v>
      </c>
      <c r="E679" s="63">
        <v>0.0</v>
      </c>
      <c r="F679" s="66">
        <v>0.0</v>
      </c>
      <c r="G679" s="67">
        <v>0.0</v>
      </c>
      <c r="H679" s="68"/>
      <c r="I679" s="64"/>
      <c r="J679" s="62"/>
      <c r="K679" s="69"/>
      <c r="L679" s="70"/>
      <c r="M679" s="70"/>
      <c r="N679" s="68"/>
      <c r="O679" s="71"/>
    </row>
    <row r="680" ht="19.5" customHeight="1">
      <c r="A680" s="62" t="s">
        <v>223</v>
      </c>
      <c r="B680" s="63" t="s">
        <v>21</v>
      </c>
      <c r="C680" s="64" t="s">
        <v>22</v>
      </c>
      <c r="D680" s="65">
        <v>89530.71</v>
      </c>
      <c r="E680" s="63">
        <v>0.0</v>
      </c>
      <c r="F680" s="66">
        <v>89531.0</v>
      </c>
      <c r="G680" s="67">
        <v>89531.0</v>
      </c>
      <c r="H680" s="68">
        <v>9.00156264E8</v>
      </c>
      <c r="I680" s="64" t="str">
        <f t="shared" ref="I680:I682" si="292">+VLOOKUP(H680,'[2]IPS CTA BANCARIA (2)'!$B$1:$I$186,2,0)</f>
        <v>#REF!</v>
      </c>
      <c r="J680" s="62">
        <v>89531.0</v>
      </c>
      <c r="K680" s="69" t="str">
        <f t="shared" ref="K680:K682" si="293">+VLOOKUP(H680,'[2]IPS CTA BANCARIA (2)'!$B$1:$I$186,4,0)</f>
        <v>#REF!</v>
      </c>
      <c r="L680" s="70" t="str">
        <f t="shared" ref="L680:L682" si="294">+VLOOKUP(H680,'[2]IPS CTA BANCARIA (2)'!$B$1:$I$186,5,0)</f>
        <v>#REF!</v>
      </c>
      <c r="M680" s="70" t="s">
        <v>1283</v>
      </c>
      <c r="N680" s="68" t="s">
        <v>1284</v>
      </c>
      <c r="O680" s="71">
        <v>42270.0</v>
      </c>
    </row>
    <row r="681" ht="19.5" customHeight="1">
      <c r="A681" s="62" t="s">
        <v>223</v>
      </c>
      <c r="B681" s="63" t="s">
        <v>39</v>
      </c>
      <c r="C681" s="64" t="s">
        <v>40</v>
      </c>
      <c r="D681" s="65">
        <v>2506577.24</v>
      </c>
      <c r="E681" s="63">
        <v>0.0</v>
      </c>
      <c r="F681" s="66">
        <v>2506577.0</v>
      </c>
      <c r="G681" s="67">
        <v>2506577.0</v>
      </c>
      <c r="H681" s="68">
        <v>8.90981532E8</v>
      </c>
      <c r="I681" s="64" t="str">
        <f t="shared" si="292"/>
        <v>#REF!</v>
      </c>
      <c r="J681" s="62">
        <v>2506577.0</v>
      </c>
      <c r="K681" s="69" t="str">
        <f t="shared" si="293"/>
        <v>#REF!</v>
      </c>
      <c r="L681" s="70" t="str">
        <f t="shared" si="294"/>
        <v>#REF!</v>
      </c>
      <c r="M681" s="70" t="s">
        <v>1285</v>
      </c>
      <c r="N681" s="68" t="s">
        <v>1286</v>
      </c>
      <c r="O681" s="71">
        <v>42276.0</v>
      </c>
    </row>
    <row r="682" ht="19.5" customHeight="1">
      <c r="A682" s="62" t="s">
        <v>225</v>
      </c>
      <c r="B682" s="63" t="s">
        <v>13</v>
      </c>
      <c r="C682" s="64" t="s">
        <v>340</v>
      </c>
      <c r="D682" s="65">
        <v>5.652605596E7</v>
      </c>
      <c r="E682" s="63">
        <v>0.0</v>
      </c>
      <c r="F682" s="66">
        <v>5.6526056E7</v>
      </c>
      <c r="G682" s="67">
        <v>5.6526056E7</v>
      </c>
      <c r="H682" s="68">
        <v>8.11016192E8</v>
      </c>
      <c r="I682" s="64" t="str">
        <f t="shared" si="292"/>
        <v>#REF!</v>
      </c>
      <c r="J682" s="62">
        <v>5.6526056E7</v>
      </c>
      <c r="K682" s="69" t="str">
        <f t="shared" si="293"/>
        <v>#REF!</v>
      </c>
      <c r="L682" s="70" t="str">
        <f t="shared" si="294"/>
        <v>#REF!</v>
      </c>
      <c r="M682" s="70" t="s">
        <v>1287</v>
      </c>
      <c r="N682" s="68" t="s">
        <v>1288</v>
      </c>
      <c r="O682" s="71">
        <v>42262.0</v>
      </c>
    </row>
    <row r="683" ht="19.5" customHeight="1">
      <c r="A683" s="62" t="s">
        <v>225</v>
      </c>
      <c r="B683" s="63" t="s">
        <v>15</v>
      </c>
      <c r="C683" s="64" t="s">
        <v>16</v>
      </c>
      <c r="D683" s="65">
        <v>1431975.33</v>
      </c>
      <c r="E683" s="63">
        <v>0.0</v>
      </c>
      <c r="F683" s="66">
        <v>1431975.0</v>
      </c>
      <c r="G683" s="67">
        <v>1431975.0</v>
      </c>
      <c r="H683" s="68"/>
      <c r="I683" s="64"/>
      <c r="J683" s="62"/>
      <c r="K683" s="69"/>
      <c r="L683" s="70"/>
      <c r="M683" s="70"/>
      <c r="N683" s="68"/>
      <c r="O683" s="71"/>
    </row>
    <row r="684" ht="19.5" customHeight="1">
      <c r="A684" s="62" t="s">
        <v>225</v>
      </c>
      <c r="B684" s="63" t="s">
        <v>17</v>
      </c>
      <c r="C684" s="64" t="s">
        <v>18</v>
      </c>
      <c r="D684" s="65">
        <v>899288.93</v>
      </c>
      <c r="E684" s="63">
        <v>0.0</v>
      </c>
      <c r="F684" s="66">
        <v>899289.0</v>
      </c>
      <c r="G684" s="67">
        <v>899289.0</v>
      </c>
      <c r="H684" s="68">
        <v>8.00250119E8</v>
      </c>
      <c r="I684" s="64" t="str">
        <f t="shared" ref="I684:I686" si="295">+VLOOKUP(H684,'[2]IPS CTA BANCARIA (2)'!$B$1:$I$186,2,0)</f>
        <v>#REF!</v>
      </c>
      <c r="J684" s="62">
        <v>899289.0</v>
      </c>
      <c r="K684" s="69" t="str">
        <f t="shared" ref="K684:K686" si="296">+VLOOKUP(H684,'[2]IPS CTA BANCARIA (2)'!$B$1:$I$186,4,0)</f>
        <v>#REF!</v>
      </c>
      <c r="L684" s="70" t="str">
        <f t="shared" ref="L684:L686" si="297">+VLOOKUP(H684,'[2]IPS CTA BANCARIA (2)'!$B$1:$I$186,5,0)</f>
        <v>#REF!</v>
      </c>
      <c r="M684" s="70" t="s">
        <v>1289</v>
      </c>
      <c r="N684" s="68" t="s">
        <v>1290</v>
      </c>
      <c r="O684" s="71">
        <v>42276.0</v>
      </c>
    </row>
    <row r="685" ht="19.5" customHeight="1">
      <c r="A685" s="62" t="s">
        <v>225</v>
      </c>
      <c r="B685" s="63" t="s">
        <v>19</v>
      </c>
      <c r="C685" s="64" t="s">
        <v>20</v>
      </c>
      <c r="D685" s="65">
        <v>313110.11</v>
      </c>
      <c r="E685" s="63">
        <v>0.0</v>
      </c>
      <c r="F685" s="66">
        <v>313110.0</v>
      </c>
      <c r="G685" s="67">
        <v>313110.0</v>
      </c>
      <c r="H685" s="68">
        <v>8.05000427E8</v>
      </c>
      <c r="I685" s="64" t="str">
        <f t="shared" si="295"/>
        <v>#REF!</v>
      </c>
      <c r="J685" s="62">
        <v>313110.0</v>
      </c>
      <c r="K685" s="69" t="str">
        <f t="shared" si="296"/>
        <v>#REF!</v>
      </c>
      <c r="L685" s="70" t="str">
        <f t="shared" si="297"/>
        <v>#REF!</v>
      </c>
      <c r="M685" s="70" t="s">
        <v>1291</v>
      </c>
      <c r="N685" s="68" t="s">
        <v>1292</v>
      </c>
      <c r="O685" s="71">
        <v>42268.0</v>
      </c>
    </row>
    <row r="686" ht="19.5" customHeight="1">
      <c r="A686" s="62" t="s">
        <v>225</v>
      </c>
      <c r="B686" s="63" t="s">
        <v>21</v>
      </c>
      <c r="C686" s="64" t="s">
        <v>22</v>
      </c>
      <c r="D686" s="65">
        <v>139636.86</v>
      </c>
      <c r="E686" s="63">
        <v>0.0</v>
      </c>
      <c r="F686" s="66">
        <v>139637.0</v>
      </c>
      <c r="G686" s="67">
        <v>139637.0</v>
      </c>
      <c r="H686" s="68">
        <v>9.00156264E8</v>
      </c>
      <c r="I686" s="64" t="str">
        <f t="shared" si="295"/>
        <v>#REF!</v>
      </c>
      <c r="J686" s="62">
        <v>139637.0</v>
      </c>
      <c r="K686" s="69" t="str">
        <f t="shared" si="296"/>
        <v>#REF!</v>
      </c>
      <c r="L686" s="70" t="str">
        <f t="shared" si="297"/>
        <v>#REF!</v>
      </c>
      <c r="M686" s="70" t="s">
        <v>1293</v>
      </c>
      <c r="N686" s="68" t="s">
        <v>1294</v>
      </c>
      <c r="O686" s="71">
        <v>42270.0</v>
      </c>
    </row>
    <row r="687" ht="19.5" customHeight="1">
      <c r="A687" s="62" t="s">
        <v>225</v>
      </c>
      <c r="B687" s="63" t="s">
        <v>226</v>
      </c>
      <c r="C687" s="64" t="s">
        <v>227</v>
      </c>
      <c r="D687" s="65">
        <v>11495.81</v>
      </c>
      <c r="E687" s="63">
        <v>0.0</v>
      </c>
      <c r="F687" s="66">
        <v>11496.0</v>
      </c>
      <c r="G687" s="67">
        <v>11496.0</v>
      </c>
      <c r="H687" s="68"/>
      <c r="I687" s="64"/>
      <c r="J687" s="62"/>
      <c r="K687" s="69"/>
      <c r="L687" s="70"/>
      <c r="M687" s="70"/>
      <c r="N687" s="68"/>
      <c r="O687" s="71"/>
    </row>
    <row r="688" ht="19.5" customHeight="1">
      <c r="A688" s="62" t="s">
        <v>229</v>
      </c>
      <c r="B688" s="63" t="s">
        <v>13</v>
      </c>
      <c r="C688" s="64" t="s">
        <v>340</v>
      </c>
      <c r="D688" s="65">
        <v>1.2303136505E8</v>
      </c>
      <c r="E688" s="63">
        <v>0.0</v>
      </c>
      <c r="F688" s="66">
        <v>1.23031365E8</v>
      </c>
      <c r="G688" s="67">
        <v>1.23031365E8</v>
      </c>
      <c r="H688" s="68">
        <v>8.90906347E8</v>
      </c>
      <c r="I688" s="64" t="str">
        <f>+VLOOKUP(H688,'[2]IPS CTA BANCARIA (2)'!$B$1:$I$186,2,0)</f>
        <v>#REF!</v>
      </c>
      <c r="J688" s="62">
        <v>1.23031365E8</v>
      </c>
      <c r="K688" s="69" t="str">
        <f>+VLOOKUP(H688,'[2]IPS CTA BANCARIA (2)'!$B$1:$I$186,4,0)</f>
        <v>#REF!</v>
      </c>
      <c r="L688" s="70" t="str">
        <f>+VLOOKUP(H688,'[2]IPS CTA BANCARIA (2)'!$B$1:$I$186,5,0)</f>
        <v>#REF!</v>
      </c>
      <c r="M688" s="70" t="s">
        <v>1295</v>
      </c>
      <c r="N688" s="68" t="s">
        <v>1296</v>
      </c>
      <c r="O688" s="71">
        <v>42262.0</v>
      </c>
    </row>
    <row r="689" ht="19.5" customHeight="1">
      <c r="A689" s="62" t="s">
        <v>229</v>
      </c>
      <c r="B689" s="63" t="s">
        <v>15</v>
      </c>
      <c r="C689" s="64" t="s">
        <v>16</v>
      </c>
      <c r="D689" s="65">
        <v>4668004.54</v>
      </c>
      <c r="E689" s="63">
        <v>0.0</v>
      </c>
      <c r="F689" s="66">
        <v>4668005.0</v>
      </c>
      <c r="G689" s="67">
        <v>4668005.0</v>
      </c>
      <c r="H689" s="68"/>
      <c r="I689" s="64"/>
      <c r="J689" s="62"/>
      <c r="K689" s="69"/>
      <c r="L689" s="70"/>
      <c r="M689" s="70"/>
      <c r="N689" s="68"/>
      <c r="O689" s="71"/>
    </row>
    <row r="690" ht="19.5" customHeight="1">
      <c r="A690" s="62" t="s">
        <v>229</v>
      </c>
      <c r="B690" s="63" t="s">
        <v>17</v>
      </c>
      <c r="C690" s="64" t="s">
        <v>18</v>
      </c>
      <c r="D690" s="65">
        <v>390213.27</v>
      </c>
      <c r="E690" s="63">
        <v>0.0</v>
      </c>
      <c r="F690" s="66">
        <v>390213.0</v>
      </c>
      <c r="G690" s="67">
        <v>390213.0</v>
      </c>
      <c r="H690" s="68">
        <v>8.00250119E8</v>
      </c>
      <c r="I690" s="64" t="str">
        <f>+VLOOKUP(H690,'[2]IPS CTA BANCARIA (2)'!$B$1:$I$186,2,0)</f>
        <v>#REF!</v>
      </c>
      <c r="J690" s="62">
        <v>390213.0</v>
      </c>
      <c r="K690" s="69" t="str">
        <f>+VLOOKUP(H690,'[2]IPS CTA BANCARIA (2)'!$B$1:$I$186,4,0)</f>
        <v>#REF!</v>
      </c>
      <c r="L690" s="70" t="str">
        <f>+VLOOKUP(H690,'[2]IPS CTA BANCARIA (2)'!$B$1:$I$186,5,0)</f>
        <v>#REF!</v>
      </c>
      <c r="M690" s="70" t="s">
        <v>1297</v>
      </c>
      <c r="N690" s="68" t="s">
        <v>1298</v>
      </c>
      <c r="O690" s="71">
        <v>42276.0</v>
      </c>
    </row>
    <row r="691" ht="19.5" customHeight="1">
      <c r="A691" s="62" t="s">
        <v>229</v>
      </c>
      <c r="B691" s="63" t="s">
        <v>19</v>
      </c>
      <c r="C691" s="64" t="s">
        <v>20</v>
      </c>
      <c r="D691" s="65">
        <v>0.0</v>
      </c>
      <c r="E691" s="63">
        <v>0.0</v>
      </c>
      <c r="F691" s="66">
        <v>0.0</v>
      </c>
      <c r="G691" s="67">
        <v>0.0</v>
      </c>
      <c r="H691" s="68"/>
      <c r="I691" s="64"/>
      <c r="J691" s="62"/>
      <c r="K691" s="69"/>
      <c r="L691" s="70"/>
      <c r="M691" s="70"/>
      <c r="N691" s="68"/>
      <c r="O691" s="71"/>
    </row>
    <row r="692" ht="19.5" customHeight="1">
      <c r="A692" s="62" t="s">
        <v>229</v>
      </c>
      <c r="B692" s="63" t="s">
        <v>21</v>
      </c>
      <c r="C692" s="64" t="s">
        <v>22</v>
      </c>
      <c r="D692" s="65">
        <v>273288.14</v>
      </c>
      <c r="E692" s="63">
        <v>0.0</v>
      </c>
      <c r="F692" s="66">
        <v>273288.0</v>
      </c>
      <c r="G692" s="67">
        <v>273288.0</v>
      </c>
      <c r="H692" s="68">
        <v>9.00156264E8</v>
      </c>
      <c r="I692" s="64" t="str">
        <f t="shared" ref="I692:I693" si="298">+VLOOKUP(H692,'[2]IPS CTA BANCARIA (2)'!$B$1:$I$186,2,0)</f>
        <v>#REF!</v>
      </c>
      <c r="J692" s="62">
        <v>273288.0</v>
      </c>
      <c r="K692" s="69" t="str">
        <f t="shared" ref="K692:K693" si="299">+VLOOKUP(H692,'[2]IPS CTA BANCARIA (2)'!$B$1:$I$186,4,0)</f>
        <v>#REF!</v>
      </c>
      <c r="L692" s="70" t="str">
        <f t="shared" ref="L692:L693" si="300">+VLOOKUP(H692,'[2]IPS CTA BANCARIA (2)'!$B$1:$I$186,5,0)</f>
        <v>#REF!</v>
      </c>
      <c r="M692" s="70" t="s">
        <v>1299</v>
      </c>
      <c r="N692" s="68" t="s">
        <v>1300</v>
      </c>
      <c r="O692" s="71">
        <v>42270.0</v>
      </c>
    </row>
    <row r="693" ht="19.5" customHeight="1">
      <c r="A693" s="62" t="s">
        <v>231</v>
      </c>
      <c r="B693" s="63" t="s">
        <v>13</v>
      </c>
      <c r="C693" s="64" t="s">
        <v>340</v>
      </c>
      <c r="D693" s="65">
        <v>5.11718054E7</v>
      </c>
      <c r="E693" s="63">
        <v>0.0</v>
      </c>
      <c r="F693" s="66">
        <v>5.1171805E7</v>
      </c>
      <c r="G693" s="67">
        <v>5.1171805E7</v>
      </c>
      <c r="H693" s="68">
        <v>8.11016192E8</v>
      </c>
      <c r="I693" s="64" t="str">
        <f t="shared" si="298"/>
        <v>#REF!</v>
      </c>
      <c r="J693" s="62">
        <v>5.1171805E7</v>
      </c>
      <c r="K693" s="69" t="str">
        <f t="shared" si="299"/>
        <v>#REF!</v>
      </c>
      <c r="L693" s="70" t="str">
        <f t="shared" si="300"/>
        <v>#REF!</v>
      </c>
      <c r="M693" s="70" t="s">
        <v>1301</v>
      </c>
      <c r="N693" s="68" t="s">
        <v>1302</v>
      </c>
      <c r="O693" s="71">
        <v>42262.0</v>
      </c>
    </row>
    <row r="694" ht="19.5" customHeight="1">
      <c r="A694" s="62" t="s">
        <v>231</v>
      </c>
      <c r="B694" s="63" t="s">
        <v>31</v>
      </c>
      <c r="C694" s="64" t="s">
        <v>32</v>
      </c>
      <c r="D694" s="65">
        <v>0.0</v>
      </c>
      <c r="E694" s="63">
        <v>0.0</v>
      </c>
      <c r="F694" s="66">
        <v>0.0</v>
      </c>
      <c r="G694" s="67">
        <v>0.0</v>
      </c>
      <c r="H694" s="68"/>
      <c r="I694" s="64"/>
      <c r="J694" s="62"/>
      <c r="K694" s="69"/>
      <c r="L694" s="70"/>
      <c r="M694" s="70"/>
      <c r="N694" s="68"/>
      <c r="O694" s="71"/>
    </row>
    <row r="695" ht="19.5" customHeight="1">
      <c r="A695" s="62" t="s">
        <v>231</v>
      </c>
      <c r="B695" s="63" t="s">
        <v>33</v>
      </c>
      <c r="C695" s="64" t="s">
        <v>34</v>
      </c>
      <c r="D695" s="65">
        <v>7047.93</v>
      </c>
      <c r="E695" s="63">
        <v>0.0</v>
      </c>
      <c r="F695" s="66">
        <v>7048.0</v>
      </c>
      <c r="G695" s="67">
        <v>7048.0</v>
      </c>
      <c r="H695" s="68">
        <v>8.00130907E8</v>
      </c>
      <c r="I695" s="64" t="str">
        <f t="shared" ref="I695:I703" si="301">+VLOOKUP(H695,'[2]IPS CTA BANCARIA (2)'!$B$1:$I$186,2,0)</f>
        <v>#REF!</v>
      </c>
      <c r="J695" s="62">
        <v>7048.0</v>
      </c>
      <c r="K695" s="69" t="str">
        <f t="shared" ref="K695:K703" si="302">+VLOOKUP(H695,'[2]IPS CTA BANCARIA (2)'!$B$1:$I$186,4,0)</f>
        <v>#REF!</v>
      </c>
      <c r="L695" s="70" t="str">
        <f t="shared" ref="L695:L703" si="303">+VLOOKUP(H695,'[2]IPS CTA BANCARIA (2)'!$B$1:$I$186,5,0)</f>
        <v>#REF!</v>
      </c>
      <c r="M695" s="70" t="s">
        <v>1303</v>
      </c>
      <c r="N695" s="68" t="s">
        <v>1304</v>
      </c>
      <c r="O695" s="71">
        <v>42268.0</v>
      </c>
    </row>
    <row r="696" ht="19.5" customHeight="1">
      <c r="A696" s="62" t="s">
        <v>231</v>
      </c>
      <c r="B696" s="63" t="s">
        <v>17</v>
      </c>
      <c r="C696" s="64" t="s">
        <v>18</v>
      </c>
      <c r="D696" s="65">
        <v>977525.62</v>
      </c>
      <c r="E696" s="63">
        <v>0.0</v>
      </c>
      <c r="F696" s="66">
        <v>977526.0</v>
      </c>
      <c r="G696" s="67">
        <v>977526.0</v>
      </c>
      <c r="H696" s="68">
        <v>8.00250119E8</v>
      </c>
      <c r="I696" s="64" t="str">
        <f t="shared" si="301"/>
        <v>#REF!</v>
      </c>
      <c r="J696" s="62">
        <v>977526.0</v>
      </c>
      <c r="K696" s="69" t="str">
        <f t="shared" si="302"/>
        <v>#REF!</v>
      </c>
      <c r="L696" s="70" t="str">
        <f t="shared" si="303"/>
        <v>#REF!</v>
      </c>
      <c r="M696" s="70" t="s">
        <v>1305</v>
      </c>
      <c r="N696" s="68" t="s">
        <v>1306</v>
      </c>
      <c r="O696" s="71">
        <v>42276.0</v>
      </c>
    </row>
    <row r="697" ht="19.5" customHeight="1">
      <c r="A697" s="62" t="s">
        <v>231</v>
      </c>
      <c r="B697" s="63" t="s">
        <v>19</v>
      </c>
      <c r="C697" s="64" t="s">
        <v>20</v>
      </c>
      <c r="D697" s="65">
        <v>114737.48</v>
      </c>
      <c r="E697" s="63">
        <v>0.0</v>
      </c>
      <c r="F697" s="66">
        <v>114737.0</v>
      </c>
      <c r="G697" s="67">
        <v>114737.0</v>
      </c>
      <c r="H697" s="68">
        <v>8.05000427E8</v>
      </c>
      <c r="I697" s="64" t="str">
        <f t="shared" si="301"/>
        <v>#REF!</v>
      </c>
      <c r="J697" s="62">
        <v>114737.0</v>
      </c>
      <c r="K697" s="69" t="str">
        <f t="shared" si="302"/>
        <v>#REF!</v>
      </c>
      <c r="L697" s="70" t="str">
        <f t="shared" si="303"/>
        <v>#REF!</v>
      </c>
      <c r="M697" s="70" t="s">
        <v>1307</v>
      </c>
      <c r="N697" s="68" t="s">
        <v>1308</v>
      </c>
      <c r="O697" s="71">
        <v>42268.0</v>
      </c>
    </row>
    <row r="698" ht="19.5" customHeight="1">
      <c r="A698" s="62" t="s">
        <v>231</v>
      </c>
      <c r="B698" s="63" t="s">
        <v>21</v>
      </c>
      <c r="C698" s="64" t="s">
        <v>22</v>
      </c>
      <c r="D698" s="65">
        <v>141010.89</v>
      </c>
      <c r="E698" s="63">
        <v>0.0</v>
      </c>
      <c r="F698" s="66">
        <v>141011.0</v>
      </c>
      <c r="G698" s="67">
        <v>141011.0</v>
      </c>
      <c r="H698" s="68">
        <v>9.00156264E8</v>
      </c>
      <c r="I698" s="64" t="str">
        <f t="shared" si="301"/>
        <v>#REF!</v>
      </c>
      <c r="J698" s="62">
        <v>141011.0</v>
      </c>
      <c r="K698" s="69" t="str">
        <f t="shared" si="302"/>
        <v>#REF!</v>
      </c>
      <c r="L698" s="70" t="str">
        <f t="shared" si="303"/>
        <v>#REF!</v>
      </c>
      <c r="M698" s="70" t="s">
        <v>1309</v>
      </c>
      <c r="N698" s="68" t="s">
        <v>1310</v>
      </c>
      <c r="O698" s="71">
        <v>42270.0</v>
      </c>
    </row>
    <row r="699" ht="19.5" customHeight="1">
      <c r="A699" s="62" t="s">
        <v>231</v>
      </c>
      <c r="B699" s="63" t="s">
        <v>23</v>
      </c>
      <c r="C699" s="64" t="s">
        <v>24</v>
      </c>
      <c r="D699" s="65">
        <v>3.032705445E7</v>
      </c>
      <c r="E699" s="63">
        <v>0.0</v>
      </c>
      <c r="F699" s="66">
        <v>3.0327054E7</v>
      </c>
      <c r="G699" s="67">
        <v>3.0327054E7</v>
      </c>
      <c r="H699" s="68">
        <v>8.90905198E8</v>
      </c>
      <c r="I699" s="64" t="str">
        <f t="shared" si="301"/>
        <v>#REF!</v>
      </c>
      <c r="J699" s="62">
        <v>2.4231645E7</v>
      </c>
      <c r="K699" s="69" t="str">
        <f t="shared" si="302"/>
        <v>#REF!</v>
      </c>
      <c r="L699" s="70" t="str">
        <f t="shared" si="303"/>
        <v>#REF!</v>
      </c>
      <c r="M699" s="70" t="s">
        <v>1311</v>
      </c>
      <c r="N699" s="68" t="s">
        <v>1312</v>
      </c>
      <c r="O699" s="71">
        <v>42265.0</v>
      </c>
    </row>
    <row r="700" ht="19.5" customHeight="1">
      <c r="A700" s="62" t="s">
        <v>231</v>
      </c>
      <c r="B700" s="63" t="s">
        <v>23</v>
      </c>
      <c r="C700" s="64" t="s">
        <v>24</v>
      </c>
      <c r="D700" s="65"/>
      <c r="E700" s="63"/>
      <c r="F700" s="66"/>
      <c r="G700" s="67"/>
      <c r="H700" s="68">
        <v>8.90981726E8</v>
      </c>
      <c r="I700" s="64" t="str">
        <f t="shared" si="301"/>
        <v>#REF!</v>
      </c>
      <c r="J700" s="62">
        <v>6095409.0</v>
      </c>
      <c r="K700" s="69" t="str">
        <f t="shared" si="302"/>
        <v>#REF!</v>
      </c>
      <c r="L700" s="70" t="str">
        <f t="shared" si="303"/>
        <v>#REF!</v>
      </c>
      <c r="M700" s="70" t="s">
        <v>1313</v>
      </c>
      <c r="N700" s="68" t="s">
        <v>1314</v>
      </c>
      <c r="O700" s="71">
        <v>42265.0</v>
      </c>
    </row>
    <row r="701" ht="19.5" customHeight="1">
      <c r="A701" s="62" t="s">
        <v>231</v>
      </c>
      <c r="B701" s="63" t="s">
        <v>39</v>
      </c>
      <c r="C701" s="64" t="s">
        <v>40</v>
      </c>
      <c r="D701" s="65">
        <v>7205606.23</v>
      </c>
      <c r="E701" s="63">
        <v>0.0</v>
      </c>
      <c r="F701" s="66">
        <v>7205606.0</v>
      </c>
      <c r="G701" s="67">
        <v>7205606.0</v>
      </c>
      <c r="H701" s="68">
        <v>8.90981424E8</v>
      </c>
      <c r="I701" s="64" t="str">
        <f t="shared" si="301"/>
        <v>#REF!</v>
      </c>
      <c r="J701" s="62">
        <v>6374277.0</v>
      </c>
      <c r="K701" s="69" t="str">
        <f t="shared" si="302"/>
        <v>#REF!</v>
      </c>
      <c r="L701" s="70" t="str">
        <f t="shared" si="303"/>
        <v>#REF!</v>
      </c>
      <c r="M701" s="70" t="s">
        <v>1315</v>
      </c>
      <c r="N701" s="68" t="s">
        <v>1316</v>
      </c>
      <c r="O701" s="71">
        <v>42275.0</v>
      </c>
    </row>
    <row r="702" ht="19.5" customHeight="1">
      <c r="A702" s="62" t="s">
        <v>231</v>
      </c>
      <c r="B702" s="63" t="s">
        <v>39</v>
      </c>
      <c r="C702" s="64" t="s">
        <v>40</v>
      </c>
      <c r="D702" s="65"/>
      <c r="E702" s="63"/>
      <c r="F702" s="66"/>
      <c r="G702" s="67"/>
      <c r="H702" s="68">
        <v>8.00036229E8</v>
      </c>
      <c r="I702" s="64" t="str">
        <f t="shared" si="301"/>
        <v>#REF!</v>
      </c>
      <c r="J702" s="62">
        <v>831329.0</v>
      </c>
      <c r="K702" s="69" t="str">
        <f t="shared" si="302"/>
        <v>#REF!</v>
      </c>
      <c r="L702" s="70" t="str">
        <f t="shared" si="303"/>
        <v>#REF!</v>
      </c>
      <c r="M702" s="70" t="s">
        <v>1317</v>
      </c>
      <c r="N702" s="68" t="s">
        <v>1318</v>
      </c>
      <c r="O702" s="71">
        <v>42275.0</v>
      </c>
    </row>
    <row r="703" ht="19.5" customHeight="1">
      <c r="A703" s="62" t="s">
        <v>233</v>
      </c>
      <c r="B703" s="63" t="s">
        <v>13</v>
      </c>
      <c r="C703" s="64" t="s">
        <v>340</v>
      </c>
      <c r="D703" s="65">
        <v>1.0714830604E8</v>
      </c>
      <c r="E703" s="63">
        <v>0.0</v>
      </c>
      <c r="F703" s="66">
        <v>1.07148306E8</v>
      </c>
      <c r="G703" s="67">
        <v>1.07148306E8</v>
      </c>
      <c r="H703" s="68">
        <v>8.90906347E8</v>
      </c>
      <c r="I703" s="64" t="str">
        <f t="shared" si="301"/>
        <v>#REF!</v>
      </c>
      <c r="J703" s="62">
        <v>1.07148306E8</v>
      </c>
      <c r="K703" s="69" t="str">
        <f t="shared" si="302"/>
        <v>#REF!</v>
      </c>
      <c r="L703" s="70" t="str">
        <f t="shared" si="303"/>
        <v>#REF!</v>
      </c>
      <c r="M703" s="70" t="s">
        <v>1319</v>
      </c>
      <c r="N703" s="68" t="s">
        <v>1320</v>
      </c>
      <c r="O703" s="71">
        <v>42262.0</v>
      </c>
    </row>
    <row r="704" ht="19.5" customHeight="1">
      <c r="A704" s="62" t="s">
        <v>233</v>
      </c>
      <c r="B704" s="63" t="s">
        <v>15</v>
      </c>
      <c r="C704" s="64" t="s">
        <v>16</v>
      </c>
      <c r="D704" s="65">
        <v>385631.15</v>
      </c>
      <c r="E704" s="63">
        <v>0.0</v>
      </c>
      <c r="F704" s="66">
        <v>385631.0</v>
      </c>
      <c r="G704" s="67">
        <v>385631.0</v>
      </c>
      <c r="H704" s="68"/>
      <c r="I704" s="64"/>
      <c r="J704" s="62"/>
      <c r="K704" s="69"/>
      <c r="L704" s="70"/>
      <c r="M704" s="70"/>
      <c r="N704" s="68"/>
      <c r="O704" s="71"/>
    </row>
    <row r="705" ht="19.5" customHeight="1">
      <c r="A705" s="62" t="s">
        <v>233</v>
      </c>
      <c r="B705" s="63" t="s">
        <v>33</v>
      </c>
      <c r="C705" s="64" t="s">
        <v>34</v>
      </c>
      <c r="D705" s="65">
        <v>116193.52</v>
      </c>
      <c r="E705" s="63">
        <v>0.0</v>
      </c>
      <c r="F705" s="66">
        <v>116194.0</v>
      </c>
      <c r="G705" s="67">
        <v>116194.0</v>
      </c>
      <c r="H705" s="68">
        <v>8.00130907E8</v>
      </c>
      <c r="I705" s="64" t="str">
        <f t="shared" ref="I705:I708" si="304">+VLOOKUP(H705,'[2]IPS CTA BANCARIA (2)'!$B$1:$I$186,2,0)</f>
        <v>#REF!</v>
      </c>
      <c r="J705" s="62">
        <v>116194.0</v>
      </c>
      <c r="K705" s="69" t="str">
        <f t="shared" ref="K705:K708" si="305">+VLOOKUP(H705,'[2]IPS CTA BANCARIA (2)'!$B$1:$I$186,4,0)</f>
        <v>#REF!</v>
      </c>
      <c r="L705" s="70" t="str">
        <f t="shared" ref="L705:L708" si="306">+VLOOKUP(H705,'[2]IPS CTA BANCARIA (2)'!$B$1:$I$186,5,0)</f>
        <v>#REF!</v>
      </c>
      <c r="M705" s="70" t="s">
        <v>1321</v>
      </c>
      <c r="N705" s="68" t="s">
        <v>1322</v>
      </c>
      <c r="O705" s="71">
        <v>42268.0</v>
      </c>
    </row>
    <row r="706" ht="19.5" customHeight="1">
      <c r="A706" s="62" t="s">
        <v>233</v>
      </c>
      <c r="B706" s="63" t="s">
        <v>64</v>
      </c>
      <c r="C706" s="64" t="s">
        <v>65</v>
      </c>
      <c r="D706" s="65">
        <v>1090661.1</v>
      </c>
      <c r="E706" s="63">
        <v>0.0</v>
      </c>
      <c r="F706" s="66">
        <v>1090661.0</v>
      </c>
      <c r="G706" s="67">
        <v>1090661.0</v>
      </c>
      <c r="H706" s="68">
        <v>8.00088702E8</v>
      </c>
      <c r="I706" s="64" t="str">
        <f t="shared" si="304"/>
        <v>#REF!</v>
      </c>
      <c r="J706" s="62">
        <v>1090661.0</v>
      </c>
      <c r="K706" s="69" t="str">
        <f t="shared" si="305"/>
        <v>#REF!</v>
      </c>
      <c r="L706" s="70" t="str">
        <f t="shared" si="306"/>
        <v>#REF!</v>
      </c>
      <c r="M706" s="70" t="s">
        <v>1323</v>
      </c>
      <c r="N706" s="68" t="s">
        <v>1324</v>
      </c>
      <c r="O706" s="71">
        <v>42268.0</v>
      </c>
    </row>
    <row r="707" ht="19.5" customHeight="1">
      <c r="A707" s="62" t="s">
        <v>233</v>
      </c>
      <c r="B707" s="63" t="s">
        <v>17</v>
      </c>
      <c r="C707" s="64" t="s">
        <v>18</v>
      </c>
      <c r="D707" s="65">
        <v>949457.0</v>
      </c>
      <c r="E707" s="63">
        <v>0.0</v>
      </c>
      <c r="F707" s="66">
        <v>949457.0</v>
      </c>
      <c r="G707" s="67">
        <v>949457.0</v>
      </c>
      <c r="H707" s="68">
        <v>8.00250119E8</v>
      </c>
      <c r="I707" s="64" t="str">
        <f t="shared" si="304"/>
        <v>#REF!</v>
      </c>
      <c r="J707" s="62">
        <v>949457.0</v>
      </c>
      <c r="K707" s="69" t="str">
        <f t="shared" si="305"/>
        <v>#REF!</v>
      </c>
      <c r="L707" s="70" t="str">
        <f t="shared" si="306"/>
        <v>#REF!</v>
      </c>
      <c r="M707" s="70" t="s">
        <v>1325</v>
      </c>
      <c r="N707" s="68" t="s">
        <v>1326</v>
      </c>
      <c r="O707" s="71">
        <v>42276.0</v>
      </c>
    </row>
    <row r="708" ht="19.5" customHeight="1">
      <c r="A708" s="62" t="s">
        <v>233</v>
      </c>
      <c r="B708" s="63" t="s">
        <v>19</v>
      </c>
      <c r="C708" s="64" t="s">
        <v>20</v>
      </c>
      <c r="D708" s="65">
        <v>144378.27</v>
      </c>
      <c r="E708" s="63">
        <v>0.0</v>
      </c>
      <c r="F708" s="66">
        <v>144378.0</v>
      </c>
      <c r="G708" s="67">
        <v>144378.0</v>
      </c>
      <c r="H708" s="68">
        <v>8.05000427E8</v>
      </c>
      <c r="I708" s="64" t="str">
        <f t="shared" si="304"/>
        <v>#REF!</v>
      </c>
      <c r="J708" s="62">
        <v>144378.0</v>
      </c>
      <c r="K708" s="69" t="str">
        <f t="shared" si="305"/>
        <v>#REF!</v>
      </c>
      <c r="L708" s="70" t="str">
        <f t="shared" si="306"/>
        <v>#REF!</v>
      </c>
      <c r="M708" s="70" t="s">
        <v>1327</v>
      </c>
      <c r="N708" s="68" t="s">
        <v>1328</v>
      </c>
      <c r="O708" s="71">
        <v>42268.0</v>
      </c>
    </row>
    <row r="709" ht="19.5" customHeight="1">
      <c r="A709" s="62" t="s">
        <v>233</v>
      </c>
      <c r="B709" s="63" t="s">
        <v>49</v>
      </c>
      <c r="C709" s="64" t="s">
        <v>50</v>
      </c>
      <c r="D709" s="65">
        <v>4502.05</v>
      </c>
      <c r="E709" s="63">
        <v>0.0</v>
      </c>
      <c r="F709" s="66">
        <v>4502.0</v>
      </c>
      <c r="G709" s="67">
        <v>4502.0</v>
      </c>
      <c r="H709" s="68"/>
      <c r="I709" s="64"/>
      <c r="J709" s="62"/>
      <c r="K709" s="69"/>
      <c r="L709" s="70"/>
      <c r="M709" s="70"/>
      <c r="N709" s="68"/>
      <c r="O709" s="71"/>
    </row>
    <row r="710" ht="19.5" customHeight="1">
      <c r="A710" s="62" t="s">
        <v>233</v>
      </c>
      <c r="B710" s="63" t="s">
        <v>21</v>
      </c>
      <c r="C710" s="64" t="s">
        <v>22</v>
      </c>
      <c r="D710" s="65">
        <v>347186.87</v>
      </c>
      <c r="E710" s="63">
        <v>0.0</v>
      </c>
      <c r="F710" s="66">
        <v>347187.0</v>
      </c>
      <c r="G710" s="67">
        <v>347187.0</v>
      </c>
      <c r="H710" s="68">
        <v>9.00156264E8</v>
      </c>
      <c r="I710" s="64" t="str">
        <f t="shared" ref="I710:I712" si="307">+VLOOKUP(H710,'[2]IPS CTA BANCARIA (2)'!$B$1:$I$186,2,0)</f>
        <v>#REF!</v>
      </c>
      <c r="J710" s="62">
        <v>347187.0</v>
      </c>
      <c r="K710" s="69" t="str">
        <f t="shared" ref="K710:K712" si="308">+VLOOKUP(H710,'[2]IPS CTA BANCARIA (2)'!$B$1:$I$186,4,0)</f>
        <v>#REF!</v>
      </c>
      <c r="L710" s="70" t="str">
        <f t="shared" ref="L710:L712" si="309">+VLOOKUP(H710,'[2]IPS CTA BANCARIA (2)'!$B$1:$I$186,5,0)</f>
        <v>#REF!</v>
      </c>
      <c r="M710" s="70" t="s">
        <v>1329</v>
      </c>
      <c r="N710" s="68" t="s">
        <v>1330</v>
      </c>
      <c r="O710" s="71">
        <v>42270.0</v>
      </c>
    </row>
    <row r="711" ht="19.5" customHeight="1">
      <c r="A711" s="62" t="s">
        <v>235</v>
      </c>
      <c r="B711" s="63" t="s">
        <v>13</v>
      </c>
      <c r="C711" s="64" t="s">
        <v>340</v>
      </c>
      <c r="D711" s="65">
        <v>6.110623614E7</v>
      </c>
      <c r="E711" s="63">
        <v>0.0</v>
      </c>
      <c r="F711" s="66">
        <v>6.1106236E7</v>
      </c>
      <c r="G711" s="67">
        <v>6.1106236E7</v>
      </c>
      <c r="H711" s="68">
        <v>8.90907215E8</v>
      </c>
      <c r="I711" s="64" t="str">
        <f t="shared" si="307"/>
        <v>#REF!</v>
      </c>
      <c r="J711" s="62">
        <v>6.1106236E7</v>
      </c>
      <c r="K711" s="69" t="str">
        <f t="shared" si="308"/>
        <v>#REF!</v>
      </c>
      <c r="L711" s="70" t="str">
        <f t="shared" si="309"/>
        <v>#REF!</v>
      </c>
      <c r="M711" s="70" t="s">
        <v>1331</v>
      </c>
      <c r="N711" s="68" t="s">
        <v>1332</v>
      </c>
      <c r="O711" s="71">
        <v>42262.0</v>
      </c>
    </row>
    <row r="712" ht="19.5" customHeight="1">
      <c r="A712" s="62" t="s">
        <v>235</v>
      </c>
      <c r="B712" s="63" t="s">
        <v>17</v>
      </c>
      <c r="C712" s="64" t="s">
        <v>18</v>
      </c>
      <c r="D712" s="65">
        <v>339830.3</v>
      </c>
      <c r="E712" s="63">
        <v>0.0</v>
      </c>
      <c r="F712" s="66">
        <v>339830.0</v>
      </c>
      <c r="G712" s="67">
        <v>339830.0</v>
      </c>
      <c r="H712" s="68">
        <v>8.00250119E8</v>
      </c>
      <c r="I712" s="64" t="str">
        <f t="shared" si="307"/>
        <v>#REF!</v>
      </c>
      <c r="J712" s="62">
        <v>339830.0</v>
      </c>
      <c r="K712" s="69" t="str">
        <f t="shared" si="308"/>
        <v>#REF!</v>
      </c>
      <c r="L712" s="70" t="str">
        <f t="shared" si="309"/>
        <v>#REF!</v>
      </c>
      <c r="M712" s="70" t="s">
        <v>1333</v>
      </c>
      <c r="N712" s="68" t="s">
        <v>1334</v>
      </c>
      <c r="O712" s="71">
        <v>42276.0</v>
      </c>
    </row>
    <row r="713" ht="19.5" customHeight="1">
      <c r="A713" s="62" t="s">
        <v>235</v>
      </c>
      <c r="B713" s="63" t="s">
        <v>19</v>
      </c>
      <c r="C713" s="64" t="s">
        <v>20</v>
      </c>
      <c r="D713" s="65">
        <v>0.0</v>
      </c>
      <c r="E713" s="63">
        <v>0.0</v>
      </c>
      <c r="F713" s="66">
        <v>0.0</v>
      </c>
      <c r="G713" s="67">
        <v>0.0</v>
      </c>
      <c r="H713" s="68"/>
      <c r="I713" s="64"/>
      <c r="J713" s="62"/>
      <c r="K713" s="69"/>
      <c r="L713" s="70"/>
      <c r="M713" s="70"/>
      <c r="N713" s="68"/>
      <c r="O713" s="71"/>
    </row>
    <row r="714" ht="19.5" customHeight="1">
      <c r="A714" s="62" t="s">
        <v>235</v>
      </c>
      <c r="B714" s="63" t="s">
        <v>21</v>
      </c>
      <c r="C714" s="64" t="s">
        <v>22</v>
      </c>
      <c r="D714" s="65">
        <v>494788.56</v>
      </c>
      <c r="E714" s="63">
        <v>0.0</v>
      </c>
      <c r="F714" s="66">
        <v>494789.0</v>
      </c>
      <c r="G714" s="67">
        <v>494789.0</v>
      </c>
      <c r="H714" s="68">
        <v>9.00156264E8</v>
      </c>
      <c r="I714" s="64" t="str">
        <f t="shared" ref="I714:I715" si="310">+VLOOKUP(H714,'[2]IPS CTA BANCARIA (2)'!$B$1:$I$186,2,0)</f>
        <v>#REF!</v>
      </c>
      <c r="J714" s="62">
        <v>494789.0</v>
      </c>
      <c r="K714" s="69" t="str">
        <f t="shared" ref="K714:K715" si="311">+VLOOKUP(H714,'[2]IPS CTA BANCARIA (2)'!$B$1:$I$186,4,0)</f>
        <v>#REF!</v>
      </c>
      <c r="L714" s="70" t="str">
        <f t="shared" ref="L714:L715" si="312">+VLOOKUP(H714,'[2]IPS CTA BANCARIA (2)'!$B$1:$I$186,5,0)</f>
        <v>#REF!</v>
      </c>
      <c r="M714" s="70" t="s">
        <v>1335</v>
      </c>
      <c r="N714" s="68" t="s">
        <v>1336</v>
      </c>
      <c r="O714" s="71">
        <v>42270.0</v>
      </c>
    </row>
    <row r="715" ht="19.5" customHeight="1">
      <c r="A715" s="62" t="s">
        <v>237</v>
      </c>
      <c r="B715" s="63" t="s">
        <v>13</v>
      </c>
      <c r="C715" s="64" t="s">
        <v>340</v>
      </c>
      <c r="D715" s="65">
        <v>4.787183431E7</v>
      </c>
      <c r="E715" s="63">
        <v>0.0</v>
      </c>
      <c r="F715" s="66">
        <v>4.7871834E7</v>
      </c>
      <c r="G715" s="67">
        <v>4.7871834E7</v>
      </c>
      <c r="H715" s="68">
        <v>8.11016192E8</v>
      </c>
      <c r="I715" s="64" t="str">
        <f t="shared" si="310"/>
        <v>#REF!</v>
      </c>
      <c r="J715" s="62">
        <v>4.7871834E7</v>
      </c>
      <c r="K715" s="69" t="str">
        <f t="shared" si="311"/>
        <v>#REF!</v>
      </c>
      <c r="L715" s="70" t="str">
        <f t="shared" si="312"/>
        <v>#REF!</v>
      </c>
      <c r="M715" s="70" t="s">
        <v>1337</v>
      </c>
      <c r="N715" s="68" t="s">
        <v>1338</v>
      </c>
      <c r="O715" s="71">
        <v>42262.0</v>
      </c>
    </row>
    <row r="716" ht="19.5" customHeight="1">
      <c r="A716" s="62" t="s">
        <v>237</v>
      </c>
      <c r="B716" s="63" t="s">
        <v>15</v>
      </c>
      <c r="C716" s="64" t="s">
        <v>16</v>
      </c>
      <c r="D716" s="65">
        <v>7937475.13</v>
      </c>
      <c r="E716" s="63">
        <v>0.0</v>
      </c>
      <c r="F716" s="66">
        <v>7937475.0</v>
      </c>
      <c r="G716" s="67">
        <v>7937475.0</v>
      </c>
      <c r="H716" s="68"/>
      <c r="I716" s="64"/>
      <c r="J716" s="62"/>
      <c r="K716" s="69"/>
      <c r="L716" s="70"/>
      <c r="M716" s="70"/>
      <c r="N716" s="68"/>
      <c r="O716" s="71"/>
    </row>
    <row r="717" ht="19.5" customHeight="1">
      <c r="A717" s="62" t="s">
        <v>237</v>
      </c>
      <c r="B717" s="63" t="s">
        <v>33</v>
      </c>
      <c r="C717" s="64" t="s">
        <v>34</v>
      </c>
      <c r="D717" s="65">
        <v>0.0</v>
      </c>
      <c r="E717" s="63">
        <v>0.0</v>
      </c>
      <c r="F717" s="66">
        <v>0.0</v>
      </c>
      <c r="G717" s="67">
        <v>0.0</v>
      </c>
      <c r="H717" s="68"/>
      <c r="I717" s="64"/>
      <c r="J717" s="62"/>
      <c r="K717" s="69"/>
      <c r="L717" s="70"/>
      <c r="M717" s="70"/>
      <c r="N717" s="68"/>
      <c r="O717" s="71"/>
    </row>
    <row r="718" ht="19.5" customHeight="1">
      <c r="A718" s="62" t="s">
        <v>237</v>
      </c>
      <c r="B718" s="63" t="s">
        <v>64</v>
      </c>
      <c r="C718" s="64" t="s">
        <v>65</v>
      </c>
      <c r="D718" s="65">
        <v>85480.28</v>
      </c>
      <c r="E718" s="63">
        <v>0.0</v>
      </c>
      <c r="F718" s="66">
        <v>85480.0</v>
      </c>
      <c r="G718" s="67">
        <v>85480.0</v>
      </c>
      <c r="H718" s="68">
        <v>8.00088702E8</v>
      </c>
      <c r="I718" s="64" t="str">
        <f t="shared" ref="I718:I723" si="313">+VLOOKUP(H718,'[2]IPS CTA BANCARIA (2)'!$B$1:$I$186,2,0)</f>
        <v>#REF!</v>
      </c>
      <c r="J718" s="62">
        <v>85480.0</v>
      </c>
      <c r="K718" s="69" t="str">
        <f t="shared" ref="K718:K723" si="314">+VLOOKUP(H718,'[2]IPS CTA BANCARIA (2)'!$B$1:$I$186,4,0)</f>
        <v>#REF!</v>
      </c>
      <c r="L718" s="70" t="str">
        <f t="shared" ref="L718:L723" si="315">+VLOOKUP(H718,'[2]IPS CTA BANCARIA (2)'!$B$1:$I$186,5,0)</f>
        <v>#REF!</v>
      </c>
      <c r="M718" s="70" t="s">
        <v>1339</v>
      </c>
      <c r="N718" s="68" t="s">
        <v>1340</v>
      </c>
      <c r="O718" s="71">
        <v>42268.0</v>
      </c>
    </row>
    <row r="719" ht="19.5" customHeight="1">
      <c r="A719" s="62" t="s">
        <v>237</v>
      </c>
      <c r="B719" s="63" t="s">
        <v>17</v>
      </c>
      <c r="C719" s="64" t="s">
        <v>18</v>
      </c>
      <c r="D719" s="65">
        <v>305228.57</v>
      </c>
      <c r="E719" s="63">
        <v>0.0</v>
      </c>
      <c r="F719" s="66">
        <v>305229.0</v>
      </c>
      <c r="G719" s="67">
        <v>305229.0</v>
      </c>
      <c r="H719" s="68">
        <v>8.00250119E8</v>
      </c>
      <c r="I719" s="64" t="str">
        <f t="shared" si="313"/>
        <v>#REF!</v>
      </c>
      <c r="J719" s="62">
        <v>305229.0</v>
      </c>
      <c r="K719" s="69" t="str">
        <f t="shared" si="314"/>
        <v>#REF!</v>
      </c>
      <c r="L719" s="70" t="str">
        <f t="shared" si="315"/>
        <v>#REF!</v>
      </c>
      <c r="M719" s="70" t="s">
        <v>1341</v>
      </c>
      <c r="N719" s="68" t="s">
        <v>1342</v>
      </c>
      <c r="O719" s="71">
        <v>42276.0</v>
      </c>
    </row>
    <row r="720" ht="19.5" customHeight="1">
      <c r="A720" s="62" t="s">
        <v>237</v>
      </c>
      <c r="B720" s="63" t="s">
        <v>19</v>
      </c>
      <c r="C720" s="64" t="s">
        <v>20</v>
      </c>
      <c r="D720" s="65">
        <v>80874.04</v>
      </c>
      <c r="E720" s="63">
        <v>0.0</v>
      </c>
      <c r="F720" s="66">
        <v>80874.0</v>
      </c>
      <c r="G720" s="67">
        <v>80874.0</v>
      </c>
      <c r="H720" s="68">
        <v>8.05000427E8</v>
      </c>
      <c r="I720" s="64" t="str">
        <f t="shared" si="313"/>
        <v>#REF!</v>
      </c>
      <c r="J720" s="62">
        <v>80874.0</v>
      </c>
      <c r="K720" s="69" t="str">
        <f t="shared" si="314"/>
        <v>#REF!</v>
      </c>
      <c r="L720" s="70" t="str">
        <f t="shared" si="315"/>
        <v>#REF!</v>
      </c>
      <c r="M720" s="70" t="s">
        <v>1343</v>
      </c>
      <c r="N720" s="68" t="s">
        <v>1344</v>
      </c>
      <c r="O720" s="71">
        <v>42268.0</v>
      </c>
    </row>
    <row r="721" ht="19.5" customHeight="1">
      <c r="A721" s="62" t="s">
        <v>237</v>
      </c>
      <c r="B721" s="63" t="s">
        <v>47</v>
      </c>
      <c r="C721" s="64" t="s">
        <v>48</v>
      </c>
      <c r="D721" s="65">
        <v>9318.06</v>
      </c>
      <c r="E721" s="63">
        <v>0.0</v>
      </c>
      <c r="F721" s="66">
        <v>9318.0</v>
      </c>
      <c r="G721" s="67">
        <v>9318.0</v>
      </c>
      <c r="H721" s="68">
        <v>8.30003564E8</v>
      </c>
      <c r="I721" s="64" t="str">
        <f t="shared" si="313"/>
        <v>#REF!</v>
      </c>
      <c r="J721" s="62">
        <v>9318.0</v>
      </c>
      <c r="K721" s="69" t="str">
        <f t="shared" si="314"/>
        <v>#REF!</v>
      </c>
      <c r="L721" s="70" t="str">
        <f t="shared" si="315"/>
        <v>#REF!</v>
      </c>
      <c r="M721" s="70" t="s">
        <v>1345</v>
      </c>
      <c r="N721" s="68" t="s">
        <v>1346</v>
      </c>
      <c r="O721" s="71"/>
    </row>
    <row r="722" ht="19.5" customHeight="1">
      <c r="A722" s="62" t="s">
        <v>237</v>
      </c>
      <c r="B722" s="63" t="s">
        <v>21</v>
      </c>
      <c r="C722" s="64" t="s">
        <v>22</v>
      </c>
      <c r="D722" s="65">
        <v>376847.61</v>
      </c>
      <c r="E722" s="63">
        <v>0.0</v>
      </c>
      <c r="F722" s="66">
        <v>376848.0</v>
      </c>
      <c r="G722" s="67">
        <v>376848.0</v>
      </c>
      <c r="H722" s="68">
        <v>9.00156264E8</v>
      </c>
      <c r="I722" s="64" t="str">
        <f t="shared" si="313"/>
        <v>#REF!</v>
      </c>
      <c r="J722" s="62">
        <v>376848.0</v>
      </c>
      <c r="K722" s="69" t="str">
        <f t="shared" si="314"/>
        <v>#REF!</v>
      </c>
      <c r="L722" s="70" t="str">
        <f t="shared" si="315"/>
        <v>#REF!</v>
      </c>
      <c r="M722" s="70" t="s">
        <v>1347</v>
      </c>
      <c r="N722" s="68" t="s">
        <v>1348</v>
      </c>
      <c r="O722" s="71">
        <v>42270.0</v>
      </c>
    </row>
    <row r="723" ht="19.5" customHeight="1">
      <c r="A723" s="62" t="s">
        <v>239</v>
      </c>
      <c r="B723" s="63" t="s">
        <v>13</v>
      </c>
      <c r="C723" s="64" t="s">
        <v>340</v>
      </c>
      <c r="D723" s="65">
        <v>4.176087945E7</v>
      </c>
      <c r="E723" s="63">
        <v>0.0</v>
      </c>
      <c r="F723" s="66">
        <v>4.1760879E7</v>
      </c>
      <c r="G723" s="67">
        <v>4.1760879E7</v>
      </c>
      <c r="H723" s="68">
        <v>8.11016192E8</v>
      </c>
      <c r="I723" s="64" t="str">
        <f t="shared" si="313"/>
        <v>#REF!</v>
      </c>
      <c r="J723" s="62">
        <v>4.1760879E7</v>
      </c>
      <c r="K723" s="69" t="str">
        <f t="shared" si="314"/>
        <v>#REF!</v>
      </c>
      <c r="L723" s="70" t="str">
        <f t="shared" si="315"/>
        <v>#REF!</v>
      </c>
      <c r="M723" s="70" t="s">
        <v>1349</v>
      </c>
      <c r="N723" s="68" t="s">
        <v>1350</v>
      </c>
      <c r="O723" s="71">
        <v>42262.0</v>
      </c>
    </row>
    <row r="724" ht="19.5" customHeight="1">
      <c r="A724" s="62" t="s">
        <v>239</v>
      </c>
      <c r="B724" s="63" t="s">
        <v>15</v>
      </c>
      <c r="C724" s="64" t="s">
        <v>16</v>
      </c>
      <c r="D724" s="65">
        <v>6.199366401E7</v>
      </c>
      <c r="E724" s="63">
        <v>0.0</v>
      </c>
      <c r="F724" s="66">
        <v>6.1993664E7</v>
      </c>
      <c r="G724" s="67">
        <v>6.1993664E7</v>
      </c>
      <c r="H724" s="68"/>
      <c r="I724" s="64"/>
      <c r="J724" s="62"/>
      <c r="K724" s="69"/>
      <c r="L724" s="70"/>
      <c r="M724" s="70"/>
      <c r="N724" s="68"/>
      <c r="O724" s="71"/>
    </row>
    <row r="725" ht="19.5" customHeight="1">
      <c r="A725" s="62" t="s">
        <v>239</v>
      </c>
      <c r="B725" s="63" t="s">
        <v>56</v>
      </c>
      <c r="C725" s="64" t="s">
        <v>57</v>
      </c>
      <c r="D725" s="65">
        <v>6400196.7</v>
      </c>
      <c r="E725" s="63">
        <v>0.0</v>
      </c>
      <c r="F725" s="66">
        <v>6400197.0</v>
      </c>
      <c r="G725" s="67">
        <v>6400197.0</v>
      </c>
      <c r="H725" s="68">
        <v>8.90900518E8</v>
      </c>
      <c r="I725" s="64" t="str">
        <f t="shared" ref="I725:I732" si="316">+VLOOKUP(H725,'[2]IPS CTA BANCARIA (2)'!$B$1:$I$186,2,0)</f>
        <v>#REF!</v>
      </c>
      <c r="J725" s="62">
        <v>6400197.0</v>
      </c>
      <c r="K725" s="69" t="str">
        <f t="shared" ref="K725:K732" si="317">+VLOOKUP(H725,'[2]IPS CTA BANCARIA (2)'!$B$1:$I$186,4,0)</f>
        <v>#REF!</v>
      </c>
      <c r="L725" s="70" t="str">
        <f t="shared" ref="L725:L732" si="318">+VLOOKUP(H725,'[2]IPS CTA BANCARIA (2)'!$B$1:$I$186,5,0)</f>
        <v>#REF!</v>
      </c>
      <c r="M725" s="70" t="s">
        <v>1351</v>
      </c>
      <c r="N725" s="68" t="s">
        <v>1352</v>
      </c>
      <c r="O725" s="71">
        <v>42268.0</v>
      </c>
    </row>
    <row r="726" ht="19.5" customHeight="1">
      <c r="A726" s="62" t="s">
        <v>239</v>
      </c>
      <c r="B726" s="63" t="s">
        <v>33</v>
      </c>
      <c r="C726" s="64" t="s">
        <v>34</v>
      </c>
      <c r="D726" s="65">
        <v>9948.73</v>
      </c>
      <c r="E726" s="63">
        <v>0.0</v>
      </c>
      <c r="F726" s="66">
        <v>9949.0</v>
      </c>
      <c r="G726" s="67">
        <v>9949.0</v>
      </c>
      <c r="H726" s="68">
        <v>8.00130907E8</v>
      </c>
      <c r="I726" s="64" t="str">
        <f t="shared" si="316"/>
        <v>#REF!</v>
      </c>
      <c r="J726" s="62">
        <v>9949.0</v>
      </c>
      <c r="K726" s="69" t="str">
        <f t="shared" si="317"/>
        <v>#REF!</v>
      </c>
      <c r="L726" s="70" t="str">
        <f t="shared" si="318"/>
        <v>#REF!</v>
      </c>
      <c r="M726" s="70" t="s">
        <v>1353</v>
      </c>
      <c r="N726" s="68" t="s">
        <v>1354</v>
      </c>
      <c r="O726" s="71">
        <v>42268.0</v>
      </c>
    </row>
    <row r="727" ht="19.5" customHeight="1">
      <c r="A727" s="62" t="s">
        <v>239</v>
      </c>
      <c r="B727" s="63" t="s">
        <v>17</v>
      </c>
      <c r="C727" s="64" t="s">
        <v>18</v>
      </c>
      <c r="D727" s="65">
        <v>7223210.79</v>
      </c>
      <c r="E727" s="63">
        <v>0.0</v>
      </c>
      <c r="F727" s="66">
        <v>7223211.0</v>
      </c>
      <c r="G727" s="67">
        <v>7223211.0</v>
      </c>
      <c r="H727" s="68">
        <v>8.00250119E8</v>
      </c>
      <c r="I727" s="64" t="str">
        <f t="shared" si="316"/>
        <v>#REF!</v>
      </c>
      <c r="J727" s="62">
        <v>7223211.0</v>
      </c>
      <c r="K727" s="69" t="str">
        <f t="shared" si="317"/>
        <v>#REF!</v>
      </c>
      <c r="L727" s="70" t="str">
        <f t="shared" si="318"/>
        <v>#REF!</v>
      </c>
      <c r="M727" s="70" t="s">
        <v>1355</v>
      </c>
      <c r="N727" s="68" t="s">
        <v>1356</v>
      </c>
      <c r="O727" s="71">
        <v>42276.0</v>
      </c>
    </row>
    <row r="728" ht="19.5" customHeight="1">
      <c r="A728" s="62" t="s">
        <v>239</v>
      </c>
      <c r="B728" s="63" t="s">
        <v>19</v>
      </c>
      <c r="C728" s="64" t="s">
        <v>20</v>
      </c>
      <c r="D728" s="65">
        <v>636984.52</v>
      </c>
      <c r="E728" s="63">
        <v>0.0</v>
      </c>
      <c r="F728" s="66">
        <v>636985.0</v>
      </c>
      <c r="G728" s="67">
        <v>636985.0</v>
      </c>
      <c r="H728" s="68">
        <v>8.05000427E8</v>
      </c>
      <c r="I728" s="64" t="str">
        <f t="shared" si="316"/>
        <v>#REF!</v>
      </c>
      <c r="J728" s="62">
        <v>636985.0</v>
      </c>
      <c r="K728" s="69" t="str">
        <f t="shared" si="317"/>
        <v>#REF!</v>
      </c>
      <c r="L728" s="70" t="str">
        <f t="shared" si="318"/>
        <v>#REF!</v>
      </c>
      <c r="M728" s="70" t="s">
        <v>1357</v>
      </c>
      <c r="N728" s="68" t="s">
        <v>1358</v>
      </c>
      <c r="O728" s="71">
        <v>42268.0</v>
      </c>
    </row>
    <row r="729" ht="19.5" customHeight="1">
      <c r="A729" s="62" t="s">
        <v>239</v>
      </c>
      <c r="B729" s="63" t="s">
        <v>21</v>
      </c>
      <c r="C729" s="64" t="s">
        <v>22</v>
      </c>
      <c r="D729" s="65">
        <v>281799.32</v>
      </c>
      <c r="E729" s="63">
        <v>0.0</v>
      </c>
      <c r="F729" s="66">
        <v>281799.0</v>
      </c>
      <c r="G729" s="67">
        <v>281799.0</v>
      </c>
      <c r="H729" s="68">
        <v>9.00156264E8</v>
      </c>
      <c r="I729" s="64" t="str">
        <f t="shared" si="316"/>
        <v>#REF!</v>
      </c>
      <c r="J729" s="62">
        <v>281799.0</v>
      </c>
      <c r="K729" s="69" t="str">
        <f t="shared" si="317"/>
        <v>#REF!</v>
      </c>
      <c r="L729" s="70" t="str">
        <f t="shared" si="318"/>
        <v>#REF!</v>
      </c>
      <c r="M729" s="70" t="s">
        <v>1359</v>
      </c>
      <c r="N729" s="68" t="s">
        <v>1360</v>
      </c>
      <c r="O729" s="71">
        <v>42270.0</v>
      </c>
    </row>
    <row r="730" ht="19.5" customHeight="1">
      <c r="A730" s="62" t="s">
        <v>239</v>
      </c>
      <c r="B730" s="63" t="s">
        <v>23</v>
      </c>
      <c r="C730" s="64" t="s">
        <v>24</v>
      </c>
      <c r="D730" s="65">
        <v>8.636895648E7</v>
      </c>
      <c r="E730" s="63">
        <v>0.0</v>
      </c>
      <c r="F730" s="66">
        <v>8.6368956E7</v>
      </c>
      <c r="G730" s="67">
        <v>8.6368956E7</v>
      </c>
      <c r="H730" s="68">
        <v>8.00080586E8</v>
      </c>
      <c r="I730" s="64" t="str">
        <f t="shared" si="316"/>
        <v>#REF!</v>
      </c>
      <c r="J730" s="62">
        <v>6.2848053E7</v>
      </c>
      <c r="K730" s="69" t="str">
        <f t="shared" si="317"/>
        <v>#REF!</v>
      </c>
      <c r="L730" s="70" t="str">
        <f t="shared" si="318"/>
        <v>#REF!</v>
      </c>
      <c r="M730" s="70" t="s">
        <v>1361</v>
      </c>
      <c r="N730" s="68" t="s">
        <v>1362</v>
      </c>
      <c r="O730" s="71">
        <v>42265.0</v>
      </c>
    </row>
    <row r="731" ht="19.5" customHeight="1">
      <c r="A731" s="62" t="s">
        <v>239</v>
      </c>
      <c r="B731" s="63" t="s">
        <v>23</v>
      </c>
      <c r="C731" s="64" t="s">
        <v>24</v>
      </c>
      <c r="D731" s="65"/>
      <c r="E731" s="63"/>
      <c r="F731" s="66"/>
      <c r="G731" s="67"/>
      <c r="H731" s="68">
        <v>8.90980757E8</v>
      </c>
      <c r="I731" s="64" t="str">
        <f t="shared" si="316"/>
        <v>#REF!</v>
      </c>
      <c r="J731" s="62">
        <v>2.3520903E7</v>
      </c>
      <c r="K731" s="69" t="str">
        <f t="shared" si="317"/>
        <v>#REF!</v>
      </c>
      <c r="L731" s="70" t="str">
        <f t="shared" si="318"/>
        <v>#REF!</v>
      </c>
      <c r="M731" s="70" t="s">
        <v>1363</v>
      </c>
      <c r="N731" s="68" t="s">
        <v>1364</v>
      </c>
      <c r="O731" s="71">
        <v>42265.0</v>
      </c>
    </row>
    <row r="732" ht="19.5" customHeight="1">
      <c r="A732" s="62" t="s">
        <v>241</v>
      </c>
      <c r="B732" s="63" t="s">
        <v>13</v>
      </c>
      <c r="C732" s="64" t="s">
        <v>340</v>
      </c>
      <c r="D732" s="65">
        <v>1.2796764761E8</v>
      </c>
      <c r="E732" s="63">
        <v>0.0</v>
      </c>
      <c r="F732" s="66">
        <v>1.27967648E8</v>
      </c>
      <c r="G732" s="67">
        <v>1.27967648E8</v>
      </c>
      <c r="H732" s="68">
        <v>8.90906347E8</v>
      </c>
      <c r="I732" s="64" t="str">
        <f t="shared" si="316"/>
        <v>#REF!</v>
      </c>
      <c r="J732" s="62">
        <v>1.27967648E8</v>
      </c>
      <c r="K732" s="69" t="str">
        <f t="shared" si="317"/>
        <v>#REF!</v>
      </c>
      <c r="L732" s="70" t="str">
        <f t="shared" si="318"/>
        <v>#REF!</v>
      </c>
      <c r="M732" s="70" t="s">
        <v>1365</v>
      </c>
      <c r="N732" s="68" t="s">
        <v>1366</v>
      </c>
      <c r="O732" s="71">
        <v>42262.0</v>
      </c>
    </row>
    <row r="733" ht="19.5" customHeight="1">
      <c r="A733" s="62" t="s">
        <v>241</v>
      </c>
      <c r="B733" s="63" t="s">
        <v>15</v>
      </c>
      <c r="C733" s="64" t="s">
        <v>16</v>
      </c>
      <c r="D733" s="65">
        <v>1.369465167E7</v>
      </c>
      <c r="E733" s="63">
        <v>0.0</v>
      </c>
      <c r="F733" s="66">
        <v>1.3694652E7</v>
      </c>
      <c r="G733" s="67">
        <v>1.3694652E7</v>
      </c>
      <c r="H733" s="68"/>
      <c r="I733" s="64"/>
      <c r="J733" s="62"/>
      <c r="K733" s="69"/>
      <c r="L733" s="70"/>
      <c r="M733" s="70"/>
      <c r="N733" s="68"/>
      <c r="O733" s="71"/>
    </row>
    <row r="734" ht="19.5" customHeight="1">
      <c r="A734" s="62" t="s">
        <v>241</v>
      </c>
      <c r="B734" s="63" t="s">
        <v>31</v>
      </c>
      <c r="C734" s="64" t="s">
        <v>32</v>
      </c>
      <c r="D734" s="65">
        <v>9153.65</v>
      </c>
      <c r="E734" s="63">
        <v>0.0</v>
      </c>
      <c r="F734" s="66">
        <v>9154.0</v>
      </c>
      <c r="G734" s="67">
        <v>9154.0</v>
      </c>
      <c r="H734" s="68">
        <v>8.00140949E8</v>
      </c>
      <c r="I734" s="64" t="str">
        <f t="shared" ref="I734:I736" si="319">+VLOOKUP(H734,'[2]IPS CTA BANCARIA (2)'!$B$1:$I$186,2,0)</f>
        <v>#REF!</v>
      </c>
      <c r="J734" s="62">
        <v>9154.0</v>
      </c>
      <c r="K734" s="69" t="str">
        <f t="shared" ref="K734:K736" si="320">+VLOOKUP(H734,'[2]IPS CTA BANCARIA (2)'!$B$1:$I$186,4,0)</f>
        <v>#REF!</v>
      </c>
      <c r="L734" s="70" t="str">
        <f t="shared" ref="L734:L736" si="321">+VLOOKUP(H734,'[2]IPS CTA BANCARIA (2)'!$B$1:$I$186,5,0)</f>
        <v>#REF!</v>
      </c>
      <c r="M734" s="70" t="s">
        <v>1367</v>
      </c>
      <c r="N734" s="68" t="s">
        <v>1368</v>
      </c>
      <c r="O734" s="71">
        <v>42275.0</v>
      </c>
    </row>
    <row r="735" ht="19.5" customHeight="1">
      <c r="A735" s="62" t="s">
        <v>241</v>
      </c>
      <c r="B735" s="63" t="s">
        <v>33</v>
      </c>
      <c r="C735" s="64" t="s">
        <v>34</v>
      </c>
      <c r="D735" s="65">
        <v>9153.65</v>
      </c>
      <c r="E735" s="63">
        <v>0.0</v>
      </c>
      <c r="F735" s="66">
        <v>9154.0</v>
      </c>
      <c r="G735" s="67">
        <v>9154.0</v>
      </c>
      <c r="H735" s="68">
        <v>8.00130907E8</v>
      </c>
      <c r="I735" s="64" t="str">
        <f t="shared" si="319"/>
        <v>#REF!</v>
      </c>
      <c r="J735" s="62">
        <v>9154.0</v>
      </c>
      <c r="K735" s="69" t="str">
        <f t="shared" si="320"/>
        <v>#REF!</v>
      </c>
      <c r="L735" s="70" t="str">
        <f t="shared" si="321"/>
        <v>#REF!</v>
      </c>
      <c r="M735" s="70" t="s">
        <v>1369</v>
      </c>
      <c r="N735" s="68" t="s">
        <v>1370</v>
      </c>
      <c r="O735" s="71">
        <v>42268.0</v>
      </c>
    </row>
    <row r="736" ht="19.5" customHeight="1">
      <c r="A736" s="62" t="s">
        <v>241</v>
      </c>
      <c r="B736" s="63" t="s">
        <v>17</v>
      </c>
      <c r="C736" s="64" t="s">
        <v>18</v>
      </c>
      <c r="D736" s="65">
        <v>651135.65</v>
      </c>
      <c r="E736" s="63">
        <v>0.0</v>
      </c>
      <c r="F736" s="66">
        <v>651136.0</v>
      </c>
      <c r="G736" s="67">
        <v>651136.0</v>
      </c>
      <c r="H736" s="68">
        <v>8.00250119E8</v>
      </c>
      <c r="I736" s="64" t="str">
        <f t="shared" si="319"/>
        <v>#REF!</v>
      </c>
      <c r="J736" s="62">
        <v>651136.0</v>
      </c>
      <c r="K736" s="69" t="str">
        <f t="shared" si="320"/>
        <v>#REF!</v>
      </c>
      <c r="L736" s="70" t="str">
        <f t="shared" si="321"/>
        <v>#REF!</v>
      </c>
      <c r="M736" s="70" t="s">
        <v>1371</v>
      </c>
      <c r="N736" s="68" t="s">
        <v>1372</v>
      </c>
      <c r="O736" s="71">
        <v>42276.0</v>
      </c>
    </row>
    <row r="737" ht="19.5" customHeight="1">
      <c r="A737" s="62" t="s">
        <v>241</v>
      </c>
      <c r="B737" s="63" t="s">
        <v>19</v>
      </c>
      <c r="C737" s="64" t="s">
        <v>20</v>
      </c>
      <c r="D737" s="65">
        <v>0.0</v>
      </c>
      <c r="E737" s="63">
        <v>0.0</v>
      </c>
      <c r="F737" s="66">
        <v>0.0</v>
      </c>
      <c r="G737" s="67">
        <v>0.0</v>
      </c>
      <c r="H737" s="68"/>
      <c r="I737" s="64"/>
      <c r="J737" s="62"/>
      <c r="K737" s="69"/>
      <c r="L737" s="70"/>
      <c r="M737" s="70"/>
      <c r="N737" s="68"/>
      <c r="O737" s="71"/>
    </row>
    <row r="738" ht="19.5" customHeight="1">
      <c r="A738" s="62" t="s">
        <v>241</v>
      </c>
      <c r="B738" s="63" t="s">
        <v>21</v>
      </c>
      <c r="C738" s="64" t="s">
        <v>22</v>
      </c>
      <c r="D738" s="65">
        <v>217765.67</v>
      </c>
      <c r="E738" s="63">
        <v>0.0</v>
      </c>
      <c r="F738" s="66">
        <v>217766.0</v>
      </c>
      <c r="G738" s="67">
        <v>217766.0</v>
      </c>
      <c r="H738" s="68">
        <v>9.00156264E8</v>
      </c>
      <c r="I738" s="64" t="str">
        <f t="shared" ref="I738:I740" si="322">+VLOOKUP(H738,'[2]IPS CTA BANCARIA (2)'!$B$1:$I$186,2,0)</f>
        <v>#REF!</v>
      </c>
      <c r="J738" s="62">
        <v>217766.0</v>
      </c>
      <c r="K738" s="69" t="str">
        <f t="shared" ref="K738:K740" si="323">+VLOOKUP(H738,'[2]IPS CTA BANCARIA (2)'!$B$1:$I$186,4,0)</f>
        <v>#REF!</v>
      </c>
      <c r="L738" s="70" t="str">
        <f t="shared" ref="L738:L740" si="324">+VLOOKUP(H738,'[2]IPS CTA BANCARIA (2)'!$B$1:$I$186,5,0)</f>
        <v>#REF!</v>
      </c>
      <c r="M738" s="70" t="s">
        <v>1373</v>
      </c>
      <c r="N738" s="68" t="s">
        <v>1374</v>
      </c>
      <c r="O738" s="71">
        <v>42270.0</v>
      </c>
    </row>
    <row r="739" ht="19.5" customHeight="1">
      <c r="A739" s="62" t="s">
        <v>241</v>
      </c>
      <c r="B739" s="63" t="s">
        <v>39</v>
      </c>
      <c r="C739" s="64" t="s">
        <v>40</v>
      </c>
      <c r="D739" s="65">
        <v>3625723.1</v>
      </c>
      <c r="E739" s="63">
        <v>0.0</v>
      </c>
      <c r="F739" s="66">
        <v>3625723.0</v>
      </c>
      <c r="G739" s="67">
        <v>3625723.0</v>
      </c>
      <c r="H739" s="68">
        <v>8.90981424E8</v>
      </c>
      <c r="I739" s="64" t="str">
        <f t="shared" si="322"/>
        <v>#REF!</v>
      </c>
      <c r="J739" s="62">
        <v>3625723.0</v>
      </c>
      <c r="K739" s="69" t="str">
        <f t="shared" si="323"/>
        <v>#REF!</v>
      </c>
      <c r="L739" s="70" t="str">
        <f t="shared" si="324"/>
        <v>#REF!</v>
      </c>
      <c r="M739" s="70" t="s">
        <v>1375</v>
      </c>
      <c r="N739" s="68" t="s">
        <v>1376</v>
      </c>
      <c r="O739" s="71">
        <v>42275.0</v>
      </c>
    </row>
    <row r="740" ht="19.5" customHeight="1">
      <c r="A740" s="62" t="s">
        <v>243</v>
      </c>
      <c r="B740" s="63" t="s">
        <v>13</v>
      </c>
      <c r="C740" s="64" t="s">
        <v>340</v>
      </c>
      <c r="D740" s="65">
        <v>9.580035784E7</v>
      </c>
      <c r="E740" s="63">
        <v>0.0</v>
      </c>
      <c r="F740" s="66">
        <v>9.5800358E7</v>
      </c>
      <c r="G740" s="67">
        <v>9.5800358E7</v>
      </c>
      <c r="H740" s="68">
        <v>8.90907254E8</v>
      </c>
      <c r="I740" s="64" t="str">
        <f t="shared" si="322"/>
        <v>#REF!</v>
      </c>
      <c r="J740" s="62">
        <v>9.5800358E7</v>
      </c>
      <c r="K740" s="69" t="str">
        <f t="shared" si="323"/>
        <v>#REF!</v>
      </c>
      <c r="L740" s="70" t="str">
        <f t="shared" si="324"/>
        <v>#REF!</v>
      </c>
      <c r="M740" s="70" t="s">
        <v>1377</v>
      </c>
      <c r="N740" s="68" t="s">
        <v>1378</v>
      </c>
      <c r="O740" s="71">
        <v>42262.0</v>
      </c>
    </row>
    <row r="741" ht="19.5" customHeight="1">
      <c r="A741" s="62" t="s">
        <v>243</v>
      </c>
      <c r="B741" s="63" t="s">
        <v>15</v>
      </c>
      <c r="C741" s="64" t="s">
        <v>16</v>
      </c>
      <c r="D741" s="65">
        <v>5.105949269E7</v>
      </c>
      <c r="E741" s="63">
        <v>0.0</v>
      </c>
      <c r="F741" s="66">
        <v>5.1059493E7</v>
      </c>
      <c r="G741" s="67">
        <v>5.1059493E7</v>
      </c>
      <c r="H741" s="68"/>
      <c r="I741" s="64"/>
      <c r="J741" s="62"/>
      <c r="K741" s="69"/>
      <c r="L741" s="70"/>
      <c r="M741" s="70"/>
      <c r="N741" s="68"/>
      <c r="O741" s="71"/>
    </row>
    <row r="742" ht="19.5" customHeight="1">
      <c r="A742" s="62" t="s">
        <v>243</v>
      </c>
      <c r="B742" s="63" t="s">
        <v>17</v>
      </c>
      <c r="C742" s="64" t="s">
        <v>18</v>
      </c>
      <c r="D742" s="65">
        <v>3130926.13</v>
      </c>
      <c r="E742" s="63">
        <v>0.0</v>
      </c>
      <c r="F742" s="66">
        <v>3130926.0</v>
      </c>
      <c r="G742" s="67">
        <v>3130926.0</v>
      </c>
      <c r="H742" s="68">
        <v>8.00250119E8</v>
      </c>
      <c r="I742" s="64" t="str">
        <f t="shared" ref="I742:I746" si="325">+VLOOKUP(H742,'[2]IPS CTA BANCARIA (2)'!$B$1:$I$186,2,0)</f>
        <v>#REF!</v>
      </c>
      <c r="J742" s="62">
        <v>3130926.0</v>
      </c>
      <c r="K742" s="69" t="str">
        <f t="shared" ref="K742:K746" si="326">+VLOOKUP(H742,'[2]IPS CTA BANCARIA (2)'!$B$1:$I$186,4,0)</f>
        <v>#REF!</v>
      </c>
      <c r="L742" s="70" t="str">
        <f t="shared" ref="L742:L746" si="327">+VLOOKUP(H742,'[2]IPS CTA BANCARIA (2)'!$B$1:$I$186,5,0)</f>
        <v>#REF!</v>
      </c>
      <c r="M742" s="70" t="s">
        <v>1379</v>
      </c>
      <c r="N742" s="68" t="s">
        <v>1380</v>
      </c>
      <c r="O742" s="71">
        <v>42276.0</v>
      </c>
    </row>
    <row r="743" ht="19.5" customHeight="1">
      <c r="A743" s="62" t="s">
        <v>243</v>
      </c>
      <c r="B743" s="63" t="s">
        <v>19</v>
      </c>
      <c r="C743" s="64" t="s">
        <v>20</v>
      </c>
      <c r="D743" s="65">
        <v>56065.59</v>
      </c>
      <c r="E743" s="63">
        <v>0.0</v>
      </c>
      <c r="F743" s="66">
        <v>56066.0</v>
      </c>
      <c r="G743" s="67">
        <v>56066.0</v>
      </c>
      <c r="H743" s="68">
        <v>8.05000427E8</v>
      </c>
      <c r="I743" s="64" t="str">
        <f t="shared" si="325"/>
        <v>#REF!</v>
      </c>
      <c r="J743" s="62">
        <v>56066.0</v>
      </c>
      <c r="K743" s="69" t="str">
        <f t="shared" si="326"/>
        <v>#REF!</v>
      </c>
      <c r="L743" s="70" t="str">
        <f t="shared" si="327"/>
        <v>#REF!</v>
      </c>
      <c r="M743" s="70" t="s">
        <v>1381</v>
      </c>
      <c r="N743" s="68" t="s">
        <v>1382</v>
      </c>
      <c r="O743" s="71">
        <v>42268.0</v>
      </c>
    </row>
    <row r="744" ht="19.5" customHeight="1">
      <c r="A744" s="62" t="s">
        <v>243</v>
      </c>
      <c r="B744" s="63" t="s">
        <v>21</v>
      </c>
      <c r="C744" s="64" t="s">
        <v>22</v>
      </c>
      <c r="D744" s="65">
        <v>240499.75</v>
      </c>
      <c r="E744" s="63">
        <v>0.0</v>
      </c>
      <c r="F744" s="66">
        <v>240500.0</v>
      </c>
      <c r="G744" s="67">
        <v>240500.0</v>
      </c>
      <c r="H744" s="68">
        <v>9.00156264E8</v>
      </c>
      <c r="I744" s="64" t="str">
        <f t="shared" si="325"/>
        <v>#REF!</v>
      </c>
      <c r="J744" s="62">
        <v>240500.0</v>
      </c>
      <c r="K744" s="69" t="str">
        <f t="shared" si="326"/>
        <v>#REF!</v>
      </c>
      <c r="L744" s="70" t="str">
        <f t="shared" si="327"/>
        <v>#REF!</v>
      </c>
      <c r="M744" s="70" t="s">
        <v>1383</v>
      </c>
      <c r="N744" s="68" t="s">
        <v>1384</v>
      </c>
      <c r="O744" s="71">
        <v>42270.0</v>
      </c>
    </row>
    <row r="745" ht="19.5" customHeight="1">
      <c r="A745" s="62" t="s">
        <v>245</v>
      </c>
      <c r="B745" s="63" t="s">
        <v>13</v>
      </c>
      <c r="C745" s="64" t="s">
        <v>340</v>
      </c>
      <c r="D745" s="65">
        <v>5785016.73</v>
      </c>
      <c r="E745" s="63">
        <v>0.0</v>
      </c>
      <c r="F745" s="66">
        <v>5785017.0</v>
      </c>
      <c r="G745" s="67">
        <v>5785017.0</v>
      </c>
      <c r="H745" s="68">
        <v>8.11016192E8</v>
      </c>
      <c r="I745" s="64" t="str">
        <f t="shared" si="325"/>
        <v>#REF!</v>
      </c>
      <c r="J745" s="62">
        <v>5785017.0</v>
      </c>
      <c r="K745" s="69" t="str">
        <f t="shared" si="326"/>
        <v>#REF!</v>
      </c>
      <c r="L745" s="70" t="str">
        <f t="shared" si="327"/>
        <v>#REF!</v>
      </c>
      <c r="M745" s="70" t="s">
        <v>1385</v>
      </c>
      <c r="N745" s="68" t="s">
        <v>1386</v>
      </c>
      <c r="O745" s="71">
        <v>42262.0</v>
      </c>
    </row>
    <row r="746" ht="19.5" customHeight="1">
      <c r="A746" s="62" t="s">
        <v>245</v>
      </c>
      <c r="B746" s="63" t="s">
        <v>31</v>
      </c>
      <c r="C746" s="64" t="s">
        <v>32</v>
      </c>
      <c r="D746" s="65">
        <v>8416.19</v>
      </c>
      <c r="E746" s="63">
        <v>0.0</v>
      </c>
      <c r="F746" s="66">
        <v>8416.0</v>
      </c>
      <c r="G746" s="67">
        <v>8416.0</v>
      </c>
      <c r="H746" s="68">
        <v>8.00140949E8</v>
      </c>
      <c r="I746" s="64" t="str">
        <f t="shared" si="325"/>
        <v>#REF!</v>
      </c>
      <c r="J746" s="62">
        <v>8416.0</v>
      </c>
      <c r="K746" s="69" t="str">
        <f t="shared" si="326"/>
        <v>#REF!</v>
      </c>
      <c r="L746" s="70" t="str">
        <f t="shared" si="327"/>
        <v>#REF!</v>
      </c>
      <c r="M746" s="70" t="s">
        <v>1387</v>
      </c>
      <c r="N746" s="68" t="s">
        <v>1388</v>
      </c>
      <c r="O746" s="71">
        <v>42275.0</v>
      </c>
    </row>
    <row r="747" ht="19.5" customHeight="1">
      <c r="A747" s="62" t="s">
        <v>245</v>
      </c>
      <c r="B747" s="63" t="s">
        <v>33</v>
      </c>
      <c r="C747" s="64" t="s">
        <v>34</v>
      </c>
      <c r="D747" s="65">
        <v>0.0</v>
      </c>
      <c r="E747" s="63">
        <v>0.0</v>
      </c>
      <c r="F747" s="66">
        <v>0.0</v>
      </c>
      <c r="G747" s="67">
        <v>0.0</v>
      </c>
      <c r="H747" s="68"/>
      <c r="I747" s="64"/>
      <c r="J747" s="62"/>
      <c r="K747" s="69"/>
      <c r="L747" s="70"/>
      <c r="M747" s="70"/>
      <c r="N747" s="68"/>
      <c r="O747" s="71"/>
    </row>
    <row r="748" ht="19.5" customHeight="1">
      <c r="A748" s="62" t="s">
        <v>245</v>
      </c>
      <c r="B748" s="63" t="s">
        <v>17</v>
      </c>
      <c r="C748" s="64" t="s">
        <v>18</v>
      </c>
      <c r="D748" s="65">
        <v>63002.95</v>
      </c>
      <c r="E748" s="63">
        <v>0.0</v>
      </c>
      <c r="F748" s="66">
        <v>63003.0</v>
      </c>
      <c r="G748" s="67">
        <v>63003.0</v>
      </c>
      <c r="H748" s="68">
        <v>8.00250119E8</v>
      </c>
      <c r="I748" s="64" t="str">
        <f t="shared" ref="I748:I753" si="328">+VLOOKUP(H748,'[2]IPS CTA BANCARIA (2)'!$B$1:$I$186,2,0)</f>
        <v>#REF!</v>
      </c>
      <c r="J748" s="62">
        <v>63003.0</v>
      </c>
      <c r="K748" s="69" t="str">
        <f t="shared" ref="K748:K753" si="329">+VLOOKUP(H748,'[2]IPS CTA BANCARIA (2)'!$B$1:$I$186,4,0)</f>
        <v>#REF!</v>
      </c>
      <c r="L748" s="70" t="str">
        <f t="shared" ref="L748:L753" si="330">+VLOOKUP(H748,'[2]IPS CTA BANCARIA (2)'!$B$1:$I$186,5,0)</f>
        <v>#REF!</v>
      </c>
      <c r="M748" s="70" t="s">
        <v>1389</v>
      </c>
      <c r="N748" s="68" t="s">
        <v>1390</v>
      </c>
      <c r="O748" s="71">
        <v>42276.0</v>
      </c>
    </row>
    <row r="749" ht="19.5" customHeight="1">
      <c r="A749" s="62" t="s">
        <v>245</v>
      </c>
      <c r="B749" s="63" t="s">
        <v>19</v>
      </c>
      <c r="C749" s="64" t="s">
        <v>20</v>
      </c>
      <c r="D749" s="65">
        <v>114893.4</v>
      </c>
      <c r="E749" s="63">
        <v>0.0</v>
      </c>
      <c r="F749" s="66">
        <v>114893.0</v>
      </c>
      <c r="G749" s="67">
        <v>114893.0</v>
      </c>
      <c r="H749" s="68">
        <v>8.05000427E8</v>
      </c>
      <c r="I749" s="64" t="str">
        <f t="shared" si="328"/>
        <v>#REF!</v>
      </c>
      <c r="J749" s="62">
        <v>114893.0</v>
      </c>
      <c r="K749" s="69" t="str">
        <f t="shared" si="329"/>
        <v>#REF!</v>
      </c>
      <c r="L749" s="70" t="str">
        <f t="shared" si="330"/>
        <v>#REF!</v>
      </c>
      <c r="M749" s="70" t="s">
        <v>1391</v>
      </c>
      <c r="N749" s="68" t="s">
        <v>1392</v>
      </c>
      <c r="O749" s="71">
        <v>42268.0</v>
      </c>
    </row>
    <row r="750" ht="19.5" customHeight="1">
      <c r="A750" s="62" t="s">
        <v>245</v>
      </c>
      <c r="B750" s="63" t="s">
        <v>21</v>
      </c>
      <c r="C750" s="64" t="s">
        <v>22</v>
      </c>
      <c r="D750" s="65">
        <v>54675.07</v>
      </c>
      <c r="E750" s="63">
        <v>0.0</v>
      </c>
      <c r="F750" s="66">
        <v>54675.0</v>
      </c>
      <c r="G750" s="67">
        <v>54675.0</v>
      </c>
      <c r="H750" s="68">
        <v>9.00156264E8</v>
      </c>
      <c r="I750" s="64" t="str">
        <f t="shared" si="328"/>
        <v>#REF!</v>
      </c>
      <c r="J750" s="62">
        <v>54675.0</v>
      </c>
      <c r="K750" s="69" t="str">
        <f t="shared" si="329"/>
        <v>#REF!</v>
      </c>
      <c r="L750" s="70" t="str">
        <f t="shared" si="330"/>
        <v>#REF!</v>
      </c>
      <c r="M750" s="70" t="s">
        <v>1393</v>
      </c>
      <c r="N750" s="68" t="s">
        <v>1394</v>
      </c>
      <c r="O750" s="71">
        <v>42270.0</v>
      </c>
    </row>
    <row r="751" ht="19.5" customHeight="1">
      <c r="A751" s="62" t="s">
        <v>245</v>
      </c>
      <c r="B751" s="63" t="s">
        <v>23</v>
      </c>
      <c r="C751" s="64" t="s">
        <v>24</v>
      </c>
      <c r="D751" s="65">
        <v>5.031664966E7</v>
      </c>
      <c r="E751" s="63">
        <v>0.0</v>
      </c>
      <c r="F751" s="66">
        <v>5.031665E7</v>
      </c>
      <c r="G751" s="67">
        <v>5.031665E7</v>
      </c>
      <c r="H751" s="68">
        <v>8.90980855E8</v>
      </c>
      <c r="I751" s="64" t="str">
        <f t="shared" si="328"/>
        <v>#REF!</v>
      </c>
      <c r="J751" s="62">
        <v>3.5658164E7</v>
      </c>
      <c r="K751" s="69" t="str">
        <f t="shared" si="329"/>
        <v>#REF!</v>
      </c>
      <c r="L751" s="70" t="str">
        <f t="shared" si="330"/>
        <v>#REF!</v>
      </c>
      <c r="M751" s="70" t="s">
        <v>1395</v>
      </c>
      <c r="N751" s="68" t="s">
        <v>1396</v>
      </c>
      <c r="O751" s="71">
        <v>42265.0</v>
      </c>
    </row>
    <row r="752" ht="19.5" customHeight="1">
      <c r="A752" s="62" t="s">
        <v>245</v>
      </c>
      <c r="B752" s="63" t="s">
        <v>23</v>
      </c>
      <c r="C752" s="64" t="s">
        <v>24</v>
      </c>
      <c r="D752" s="65"/>
      <c r="E752" s="63"/>
      <c r="F752" s="66"/>
      <c r="G752" s="67"/>
      <c r="H752" s="68">
        <v>8.90981726E8</v>
      </c>
      <c r="I752" s="64" t="str">
        <f t="shared" si="328"/>
        <v>#REF!</v>
      </c>
      <c r="J752" s="62">
        <v>1.4658486E7</v>
      </c>
      <c r="K752" s="69" t="str">
        <f t="shared" si="329"/>
        <v>#REF!</v>
      </c>
      <c r="L752" s="70" t="str">
        <f t="shared" si="330"/>
        <v>#REF!</v>
      </c>
      <c r="M752" s="70" t="s">
        <v>1397</v>
      </c>
      <c r="N752" s="68" t="s">
        <v>1398</v>
      </c>
      <c r="O752" s="71">
        <v>42265.0</v>
      </c>
    </row>
    <row r="753" ht="19.5" customHeight="1">
      <c r="A753" s="62" t="s">
        <v>247</v>
      </c>
      <c r="B753" s="63" t="s">
        <v>13</v>
      </c>
      <c r="C753" s="64" t="s">
        <v>340</v>
      </c>
      <c r="D753" s="65">
        <v>1.595633951E8</v>
      </c>
      <c r="E753" s="63">
        <v>0.0</v>
      </c>
      <c r="F753" s="66">
        <v>1.59563395E8</v>
      </c>
      <c r="G753" s="67">
        <v>1.59563395E8</v>
      </c>
      <c r="H753" s="68">
        <v>8.90906347E8</v>
      </c>
      <c r="I753" s="64" t="str">
        <f t="shared" si="328"/>
        <v>#REF!</v>
      </c>
      <c r="J753" s="62">
        <v>1.59563395E8</v>
      </c>
      <c r="K753" s="69" t="str">
        <f t="shared" si="329"/>
        <v>#REF!</v>
      </c>
      <c r="L753" s="70" t="str">
        <f t="shared" si="330"/>
        <v>#REF!</v>
      </c>
      <c r="M753" s="70" t="s">
        <v>1399</v>
      </c>
      <c r="N753" s="68" t="s">
        <v>1400</v>
      </c>
      <c r="O753" s="71">
        <v>42262.0</v>
      </c>
    </row>
    <row r="754" ht="19.5" customHeight="1">
      <c r="A754" s="62" t="s">
        <v>247</v>
      </c>
      <c r="B754" s="63" t="s">
        <v>15</v>
      </c>
      <c r="C754" s="64" t="s">
        <v>16</v>
      </c>
      <c r="D754" s="65">
        <v>1399629.05</v>
      </c>
      <c r="E754" s="63">
        <v>0.0</v>
      </c>
      <c r="F754" s="66">
        <v>1399629.0</v>
      </c>
      <c r="G754" s="67">
        <v>1399629.0</v>
      </c>
      <c r="H754" s="68"/>
      <c r="I754" s="64"/>
      <c r="J754" s="62"/>
      <c r="K754" s="69"/>
      <c r="L754" s="70"/>
      <c r="M754" s="70"/>
      <c r="N754" s="68"/>
      <c r="O754" s="71"/>
    </row>
    <row r="755" ht="19.5" customHeight="1">
      <c r="A755" s="62" t="s">
        <v>247</v>
      </c>
      <c r="B755" s="63" t="s">
        <v>17</v>
      </c>
      <c r="C755" s="64" t="s">
        <v>18</v>
      </c>
      <c r="D755" s="65">
        <v>5582934.83</v>
      </c>
      <c r="E755" s="63">
        <v>0.0</v>
      </c>
      <c r="F755" s="66">
        <v>5582935.0</v>
      </c>
      <c r="G755" s="67">
        <v>5582935.0</v>
      </c>
      <c r="H755" s="68">
        <v>8.00250119E8</v>
      </c>
      <c r="I755" s="64" t="str">
        <f>+VLOOKUP(H755,'[2]IPS CTA BANCARIA (2)'!$B$1:$I$186,2,0)</f>
        <v>#REF!</v>
      </c>
      <c r="J755" s="62">
        <v>5582935.0</v>
      </c>
      <c r="K755" s="69" t="str">
        <f>+VLOOKUP(H755,'[2]IPS CTA BANCARIA (2)'!$B$1:$I$186,4,0)</f>
        <v>#REF!</v>
      </c>
      <c r="L755" s="70" t="str">
        <f>+VLOOKUP(H755,'[2]IPS CTA BANCARIA (2)'!$B$1:$I$186,5,0)</f>
        <v>#REF!</v>
      </c>
      <c r="M755" s="70" t="s">
        <v>1401</v>
      </c>
      <c r="N755" s="68" t="s">
        <v>1402</v>
      </c>
      <c r="O755" s="71">
        <v>42276.0</v>
      </c>
    </row>
    <row r="756" ht="19.5" customHeight="1">
      <c r="A756" s="62" t="s">
        <v>247</v>
      </c>
      <c r="B756" s="63" t="s">
        <v>19</v>
      </c>
      <c r="C756" s="64" t="s">
        <v>20</v>
      </c>
      <c r="D756" s="65">
        <v>0.0</v>
      </c>
      <c r="E756" s="63">
        <v>0.0</v>
      </c>
      <c r="F756" s="66">
        <v>0.0</v>
      </c>
      <c r="G756" s="67">
        <v>0.0</v>
      </c>
      <c r="H756" s="68"/>
      <c r="I756" s="64"/>
      <c r="J756" s="62"/>
      <c r="K756" s="69"/>
      <c r="L756" s="70"/>
      <c r="M756" s="70"/>
      <c r="N756" s="68"/>
      <c r="O756" s="71"/>
    </row>
    <row r="757" ht="19.5" customHeight="1">
      <c r="A757" s="62" t="s">
        <v>247</v>
      </c>
      <c r="B757" s="63" t="s">
        <v>21</v>
      </c>
      <c r="C757" s="64" t="s">
        <v>22</v>
      </c>
      <c r="D757" s="65">
        <v>714904.45</v>
      </c>
      <c r="E757" s="63">
        <v>0.0</v>
      </c>
      <c r="F757" s="66">
        <v>714904.0</v>
      </c>
      <c r="G757" s="67">
        <v>714904.0</v>
      </c>
      <c r="H757" s="68">
        <v>9.00156264E8</v>
      </c>
      <c r="I757" s="64" t="str">
        <f t="shared" ref="I757:I762" si="331">+VLOOKUP(H757,'[2]IPS CTA BANCARIA (2)'!$B$1:$I$186,2,0)</f>
        <v>#REF!</v>
      </c>
      <c r="J757" s="62">
        <v>714904.0</v>
      </c>
      <c r="K757" s="69" t="str">
        <f t="shared" ref="K757:K762" si="332">+VLOOKUP(H757,'[2]IPS CTA BANCARIA (2)'!$B$1:$I$186,4,0)</f>
        <v>#REF!</v>
      </c>
      <c r="L757" s="70" t="str">
        <f t="shared" ref="L757:L762" si="333">+VLOOKUP(H757,'[2]IPS CTA BANCARIA (2)'!$B$1:$I$186,5,0)</f>
        <v>#REF!</v>
      </c>
      <c r="M757" s="70" t="s">
        <v>1403</v>
      </c>
      <c r="N757" s="68" t="s">
        <v>1404</v>
      </c>
      <c r="O757" s="71">
        <v>42270.0</v>
      </c>
    </row>
    <row r="758" ht="19.5" customHeight="1">
      <c r="A758" s="62" t="s">
        <v>247</v>
      </c>
      <c r="B758" s="63" t="s">
        <v>23</v>
      </c>
      <c r="C758" s="64" t="s">
        <v>24</v>
      </c>
      <c r="D758" s="65">
        <v>4.5263863457E8</v>
      </c>
      <c r="E758" s="63">
        <v>0.0</v>
      </c>
      <c r="F758" s="66">
        <v>4.52638635E8</v>
      </c>
      <c r="G758" s="67">
        <v>4.52638635E8</v>
      </c>
      <c r="H758" s="68">
        <v>8.90984696E8</v>
      </c>
      <c r="I758" s="64" t="str">
        <f t="shared" si="331"/>
        <v>#REF!</v>
      </c>
      <c r="J758" s="62">
        <v>2.13869581E8</v>
      </c>
      <c r="K758" s="69" t="str">
        <f t="shared" si="332"/>
        <v>#REF!</v>
      </c>
      <c r="L758" s="70" t="str">
        <f t="shared" si="333"/>
        <v>#REF!</v>
      </c>
      <c r="M758" s="70" t="s">
        <v>1405</v>
      </c>
      <c r="N758" s="68" t="s">
        <v>1406</v>
      </c>
      <c r="O758" s="71">
        <v>42265.0</v>
      </c>
    </row>
    <row r="759" ht="19.5" customHeight="1">
      <c r="A759" s="62" t="s">
        <v>247</v>
      </c>
      <c r="B759" s="63" t="s">
        <v>23</v>
      </c>
      <c r="C759" s="64" t="s">
        <v>24</v>
      </c>
      <c r="D759" s="65"/>
      <c r="E759" s="63"/>
      <c r="F759" s="66"/>
      <c r="G759" s="67"/>
      <c r="H759" s="68">
        <v>8.90980757E8</v>
      </c>
      <c r="I759" s="64" t="str">
        <f t="shared" si="331"/>
        <v>#REF!</v>
      </c>
      <c r="J759" s="62">
        <v>2.38769054E8</v>
      </c>
      <c r="K759" s="69" t="str">
        <f t="shared" si="332"/>
        <v>#REF!</v>
      </c>
      <c r="L759" s="70" t="str">
        <f t="shared" si="333"/>
        <v>#REF!</v>
      </c>
      <c r="M759" s="70" t="s">
        <v>1407</v>
      </c>
      <c r="N759" s="68" t="s">
        <v>1408</v>
      </c>
      <c r="O759" s="71">
        <v>42265.0</v>
      </c>
    </row>
    <row r="760" ht="19.5" customHeight="1">
      <c r="A760" s="62" t="s">
        <v>249</v>
      </c>
      <c r="B760" s="63" t="s">
        <v>13</v>
      </c>
      <c r="C760" s="64" t="s">
        <v>340</v>
      </c>
      <c r="D760" s="65">
        <v>1.026017484E7</v>
      </c>
      <c r="E760" s="63">
        <v>0.0</v>
      </c>
      <c r="F760" s="66">
        <v>1.0260175E7</v>
      </c>
      <c r="G760" s="67">
        <v>1.0260175E7</v>
      </c>
      <c r="H760" s="68">
        <v>8.11016192E8</v>
      </c>
      <c r="I760" s="64" t="str">
        <f t="shared" si="331"/>
        <v>#REF!</v>
      </c>
      <c r="J760" s="62">
        <v>1.0260175E7</v>
      </c>
      <c r="K760" s="69" t="str">
        <f t="shared" si="332"/>
        <v>#REF!</v>
      </c>
      <c r="L760" s="70" t="str">
        <f t="shared" si="333"/>
        <v>#REF!</v>
      </c>
      <c r="M760" s="70" t="s">
        <v>1409</v>
      </c>
      <c r="N760" s="68" t="s">
        <v>1410</v>
      </c>
      <c r="O760" s="71">
        <v>42262.0</v>
      </c>
    </row>
    <row r="761" ht="19.5" customHeight="1">
      <c r="A761" s="62" t="s">
        <v>249</v>
      </c>
      <c r="B761" s="63" t="s">
        <v>31</v>
      </c>
      <c r="C761" s="64" t="s">
        <v>32</v>
      </c>
      <c r="D761" s="65">
        <v>24405.01</v>
      </c>
      <c r="E761" s="63">
        <v>0.0</v>
      </c>
      <c r="F761" s="66">
        <v>24405.0</v>
      </c>
      <c r="G761" s="67">
        <v>24405.0</v>
      </c>
      <c r="H761" s="68">
        <v>8.00140949E8</v>
      </c>
      <c r="I761" s="64" t="str">
        <f t="shared" si="331"/>
        <v>#REF!</v>
      </c>
      <c r="J761" s="62">
        <v>24405.0</v>
      </c>
      <c r="K761" s="69" t="str">
        <f t="shared" si="332"/>
        <v>#REF!</v>
      </c>
      <c r="L761" s="70" t="str">
        <f t="shared" si="333"/>
        <v>#REF!</v>
      </c>
      <c r="M761" s="70" t="s">
        <v>1411</v>
      </c>
      <c r="N761" s="68" t="s">
        <v>1412</v>
      </c>
      <c r="O761" s="71">
        <v>42275.0</v>
      </c>
    </row>
    <row r="762" ht="19.5" customHeight="1">
      <c r="A762" s="62" t="s">
        <v>249</v>
      </c>
      <c r="B762" s="63" t="s">
        <v>17</v>
      </c>
      <c r="C762" s="64" t="s">
        <v>18</v>
      </c>
      <c r="D762" s="65">
        <v>117272.27</v>
      </c>
      <c r="E762" s="63">
        <v>0.0</v>
      </c>
      <c r="F762" s="66">
        <v>117272.0</v>
      </c>
      <c r="G762" s="67">
        <v>117272.0</v>
      </c>
      <c r="H762" s="68">
        <v>8.00250119E8</v>
      </c>
      <c r="I762" s="64" t="str">
        <f t="shared" si="331"/>
        <v>#REF!</v>
      </c>
      <c r="J762" s="62">
        <v>117272.0</v>
      </c>
      <c r="K762" s="69" t="str">
        <f t="shared" si="332"/>
        <v>#REF!</v>
      </c>
      <c r="L762" s="70" t="str">
        <f t="shared" si="333"/>
        <v>#REF!</v>
      </c>
      <c r="M762" s="70" t="s">
        <v>1413</v>
      </c>
      <c r="N762" s="68" t="s">
        <v>1414</v>
      </c>
      <c r="O762" s="71">
        <v>42276.0</v>
      </c>
    </row>
    <row r="763" ht="19.5" customHeight="1">
      <c r="A763" s="62" t="s">
        <v>249</v>
      </c>
      <c r="B763" s="63" t="s">
        <v>19</v>
      </c>
      <c r="C763" s="64" t="s">
        <v>20</v>
      </c>
      <c r="D763" s="65">
        <v>0.0</v>
      </c>
      <c r="E763" s="63">
        <v>0.0</v>
      </c>
      <c r="F763" s="66">
        <v>0.0</v>
      </c>
      <c r="G763" s="67">
        <v>0.0</v>
      </c>
      <c r="H763" s="68"/>
      <c r="I763" s="64"/>
      <c r="J763" s="62"/>
      <c r="K763" s="69"/>
      <c r="L763" s="70"/>
      <c r="M763" s="70"/>
      <c r="N763" s="68"/>
      <c r="O763" s="71"/>
    </row>
    <row r="764" ht="19.5" customHeight="1">
      <c r="A764" s="62" t="s">
        <v>249</v>
      </c>
      <c r="B764" s="63" t="s">
        <v>21</v>
      </c>
      <c r="C764" s="64" t="s">
        <v>22</v>
      </c>
      <c r="D764" s="65">
        <v>13516.88</v>
      </c>
      <c r="E764" s="63">
        <v>0.0</v>
      </c>
      <c r="F764" s="66">
        <v>13517.0</v>
      </c>
      <c r="G764" s="67">
        <v>13517.0</v>
      </c>
      <c r="H764" s="68">
        <v>9.00156264E8</v>
      </c>
      <c r="I764" s="64" t="str">
        <f t="shared" ref="I764:I765" si="334">+VLOOKUP(H764,'[2]IPS CTA BANCARIA (2)'!$B$1:$I$186,2,0)</f>
        <v>#REF!</v>
      </c>
      <c r="J764" s="62">
        <v>13517.0</v>
      </c>
      <c r="K764" s="69" t="str">
        <f t="shared" ref="K764:K765" si="335">+VLOOKUP(H764,'[2]IPS CTA BANCARIA (2)'!$B$1:$I$186,4,0)</f>
        <v>#REF!</v>
      </c>
      <c r="L764" s="70" t="str">
        <f t="shared" ref="L764:L765" si="336">+VLOOKUP(H764,'[2]IPS CTA BANCARIA (2)'!$B$1:$I$186,5,0)</f>
        <v>#REF!</v>
      </c>
      <c r="M764" s="70" t="s">
        <v>1415</v>
      </c>
      <c r="N764" s="68" t="s">
        <v>1416</v>
      </c>
      <c r="O764" s="71">
        <v>42270.0</v>
      </c>
    </row>
    <row r="765" ht="19.5" customHeight="1">
      <c r="A765" s="62" t="s">
        <v>251</v>
      </c>
      <c r="B765" s="63" t="s">
        <v>13</v>
      </c>
      <c r="C765" s="64" t="s">
        <v>340</v>
      </c>
      <c r="D765" s="65">
        <v>5633368.32</v>
      </c>
      <c r="E765" s="63">
        <v>0.0</v>
      </c>
      <c r="F765" s="66">
        <v>5633368.0</v>
      </c>
      <c r="G765" s="67">
        <v>5633368.0</v>
      </c>
      <c r="H765" s="68">
        <v>8.11016192E8</v>
      </c>
      <c r="I765" s="64" t="str">
        <f t="shared" si="334"/>
        <v>#REF!</v>
      </c>
      <c r="J765" s="62">
        <v>5633368.0</v>
      </c>
      <c r="K765" s="69" t="str">
        <f t="shared" si="335"/>
        <v>#REF!</v>
      </c>
      <c r="L765" s="70" t="str">
        <f t="shared" si="336"/>
        <v>#REF!</v>
      </c>
      <c r="M765" s="70" t="s">
        <v>1417</v>
      </c>
      <c r="N765" s="68" t="s">
        <v>1418</v>
      </c>
      <c r="O765" s="71">
        <v>42262.0</v>
      </c>
    </row>
    <row r="766" ht="19.5" customHeight="1">
      <c r="A766" s="62" t="s">
        <v>251</v>
      </c>
      <c r="B766" s="63" t="s">
        <v>15</v>
      </c>
      <c r="C766" s="64" t="s">
        <v>16</v>
      </c>
      <c r="D766" s="65">
        <v>821663.17</v>
      </c>
      <c r="E766" s="63">
        <v>0.0</v>
      </c>
      <c r="F766" s="66">
        <v>821663.0</v>
      </c>
      <c r="G766" s="67">
        <v>821663.0</v>
      </c>
      <c r="H766" s="68"/>
      <c r="I766" s="64"/>
      <c r="J766" s="62"/>
      <c r="K766" s="69"/>
      <c r="L766" s="70"/>
      <c r="M766" s="70"/>
      <c r="N766" s="68"/>
      <c r="O766" s="71"/>
    </row>
    <row r="767" ht="19.5" customHeight="1">
      <c r="A767" s="62" t="s">
        <v>251</v>
      </c>
      <c r="B767" s="63" t="s">
        <v>17</v>
      </c>
      <c r="C767" s="64" t="s">
        <v>18</v>
      </c>
      <c r="D767" s="65">
        <v>70663.36</v>
      </c>
      <c r="E767" s="63">
        <v>0.0</v>
      </c>
      <c r="F767" s="66">
        <v>70663.0</v>
      </c>
      <c r="G767" s="67">
        <v>70663.0</v>
      </c>
      <c r="H767" s="68">
        <v>8.00250119E8</v>
      </c>
      <c r="I767" s="64" t="str">
        <f t="shared" ref="I767:I770" si="337">+VLOOKUP(H767,'[2]IPS CTA BANCARIA (2)'!$B$1:$I$186,2,0)</f>
        <v>#REF!</v>
      </c>
      <c r="J767" s="62">
        <v>70663.0</v>
      </c>
      <c r="K767" s="69" t="str">
        <f t="shared" ref="K767:K770" si="338">+VLOOKUP(H767,'[2]IPS CTA BANCARIA (2)'!$B$1:$I$186,4,0)</f>
        <v>#REF!</v>
      </c>
      <c r="L767" s="70" t="str">
        <f t="shared" ref="L767:L770" si="339">+VLOOKUP(H767,'[2]IPS CTA BANCARIA (2)'!$B$1:$I$186,5,0)</f>
        <v>#REF!</v>
      </c>
      <c r="M767" s="70" t="s">
        <v>1419</v>
      </c>
      <c r="N767" s="68" t="s">
        <v>1420</v>
      </c>
      <c r="O767" s="71">
        <v>42276.0</v>
      </c>
    </row>
    <row r="768" ht="19.5" customHeight="1">
      <c r="A768" s="62" t="s">
        <v>251</v>
      </c>
      <c r="B768" s="63" t="s">
        <v>19</v>
      </c>
      <c r="C768" s="64" t="s">
        <v>20</v>
      </c>
      <c r="D768" s="65">
        <v>9418.77</v>
      </c>
      <c r="E768" s="63">
        <v>0.0</v>
      </c>
      <c r="F768" s="66">
        <v>9419.0</v>
      </c>
      <c r="G768" s="67">
        <v>9419.0</v>
      </c>
      <c r="H768" s="68">
        <v>8.05000427E8</v>
      </c>
      <c r="I768" s="64" t="str">
        <f t="shared" si="337"/>
        <v>#REF!</v>
      </c>
      <c r="J768" s="62">
        <v>9419.0</v>
      </c>
      <c r="K768" s="69" t="str">
        <f t="shared" si="338"/>
        <v>#REF!</v>
      </c>
      <c r="L768" s="70" t="str">
        <f t="shared" si="339"/>
        <v>#REF!</v>
      </c>
      <c r="M768" s="70" t="s">
        <v>1421</v>
      </c>
      <c r="N768" s="68" t="s">
        <v>1422</v>
      </c>
      <c r="O768" s="71">
        <v>42268.0</v>
      </c>
    </row>
    <row r="769" ht="19.5" customHeight="1">
      <c r="A769" s="62" t="s">
        <v>251</v>
      </c>
      <c r="B769" s="63" t="s">
        <v>21</v>
      </c>
      <c r="C769" s="64" t="s">
        <v>22</v>
      </c>
      <c r="D769" s="65">
        <v>13118.38</v>
      </c>
      <c r="E769" s="63">
        <v>0.0</v>
      </c>
      <c r="F769" s="66">
        <v>13118.0</v>
      </c>
      <c r="G769" s="67">
        <v>13118.0</v>
      </c>
      <c r="H769" s="68">
        <v>9.00156264E8</v>
      </c>
      <c r="I769" s="64" t="str">
        <f t="shared" si="337"/>
        <v>#REF!</v>
      </c>
      <c r="J769" s="62">
        <v>13118.0</v>
      </c>
      <c r="K769" s="69" t="str">
        <f t="shared" si="338"/>
        <v>#REF!</v>
      </c>
      <c r="L769" s="70" t="str">
        <f t="shared" si="339"/>
        <v>#REF!</v>
      </c>
      <c r="M769" s="70" t="s">
        <v>1423</v>
      </c>
      <c r="N769" s="68" t="s">
        <v>1424</v>
      </c>
      <c r="O769" s="71">
        <v>42270.0</v>
      </c>
    </row>
    <row r="770" ht="19.5" customHeight="1">
      <c r="A770" s="62" t="s">
        <v>253</v>
      </c>
      <c r="B770" s="63" t="s">
        <v>13</v>
      </c>
      <c r="C770" s="64" t="s">
        <v>340</v>
      </c>
      <c r="D770" s="65">
        <v>488143.07</v>
      </c>
      <c r="E770" s="63">
        <v>0.0</v>
      </c>
      <c r="F770" s="66">
        <v>488143.0</v>
      </c>
      <c r="G770" s="67">
        <v>488143.0</v>
      </c>
      <c r="H770" s="68">
        <v>8.11016192E8</v>
      </c>
      <c r="I770" s="64" t="str">
        <f t="shared" si="337"/>
        <v>#REF!</v>
      </c>
      <c r="J770" s="62">
        <v>488143.0</v>
      </c>
      <c r="K770" s="69" t="str">
        <f t="shared" si="338"/>
        <v>#REF!</v>
      </c>
      <c r="L770" s="70" t="str">
        <f t="shared" si="339"/>
        <v>#REF!</v>
      </c>
      <c r="M770" s="70" t="s">
        <v>1425</v>
      </c>
      <c r="N770" s="68" t="s">
        <v>1426</v>
      </c>
      <c r="O770" s="71">
        <v>42262.0</v>
      </c>
    </row>
    <row r="771" ht="19.5" customHeight="1">
      <c r="A771" s="62" t="s">
        <v>253</v>
      </c>
      <c r="B771" s="63" t="s">
        <v>15</v>
      </c>
      <c r="C771" s="64" t="s">
        <v>16</v>
      </c>
      <c r="D771" s="65">
        <v>177737.98</v>
      </c>
      <c r="E771" s="63">
        <v>0.0</v>
      </c>
      <c r="F771" s="66">
        <v>177738.0</v>
      </c>
      <c r="G771" s="67">
        <v>177738.0</v>
      </c>
      <c r="H771" s="68"/>
      <c r="I771" s="64"/>
      <c r="J771" s="62"/>
      <c r="K771" s="69"/>
      <c r="L771" s="70"/>
      <c r="M771" s="70"/>
      <c r="N771" s="68"/>
      <c r="O771" s="71"/>
    </row>
    <row r="772" ht="19.5" customHeight="1">
      <c r="A772" s="62" t="s">
        <v>253</v>
      </c>
      <c r="B772" s="63" t="s">
        <v>17</v>
      </c>
      <c r="C772" s="64" t="s">
        <v>18</v>
      </c>
      <c r="D772" s="65">
        <v>11300.62</v>
      </c>
      <c r="E772" s="63">
        <v>0.0</v>
      </c>
      <c r="F772" s="66">
        <v>11301.0</v>
      </c>
      <c r="G772" s="67">
        <v>11301.0</v>
      </c>
      <c r="H772" s="68">
        <v>8.00250119E8</v>
      </c>
      <c r="I772" s="64" t="str">
        <f t="shared" ref="I772:I774" si="340">+VLOOKUP(H772,'[2]IPS CTA BANCARIA (2)'!$B$1:$I$186,2,0)</f>
        <v>#REF!</v>
      </c>
      <c r="J772" s="62">
        <v>11301.0</v>
      </c>
      <c r="K772" s="69" t="str">
        <f t="shared" ref="K772:K774" si="341">+VLOOKUP(H772,'[2]IPS CTA BANCARIA (2)'!$B$1:$I$186,4,0)</f>
        <v>#REF!</v>
      </c>
      <c r="L772" s="70" t="str">
        <f t="shared" ref="L772:L774" si="342">+VLOOKUP(H772,'[2]IPS CTA BANCARIA (2)'!$B$1:$I$186,5,0)</f>
        <v>#REF!</v>
      </c>
      <c r="M772" s="70" t="s">
        <v>1427</v>
      </c>
      <c r="N772" s="68" t="s">
        <v>1428</v>
      </c>
      <c r="O772" s="71">
        <v>42276.0</v>
      </c>
    </row>
    <row r="773" ht="19.5" customHeight="1">
      <c r="A773" s="62" t="s">
        <v>253</v>
      </c>
      <c r="B773" s="63" t="s">
        <v>21</v>
      </c>
      <c r="C773" s="64" t="s">
        <v>22</v>
      </c>
      <c r="D773" s="65">
        <v>4475.33</v>
      </c>
      <c r="E773" s="63">
        <v>0.0</v>
      </c>
      <c r="F773" s="66">
        <v>4475.0</v>
      </c>
      <c r="G773" s="67">
        <v>4475.0</v>
      </c>
      <c r="H773" s="68">
        <v>9.00156264E8</v>
      </c>
      <c r="I773" s="64" t="str">
        <f t="shared" si="340"/>
        <v>#REF!</v>
      </c>
      <c r="J773" s="62">
        <v>4475.0</v>
      </c>
      <c r="K773" s="69" t="str">
        <f t="shared" si="341"/>
        <v>#REF!</v>
      </c>
      <c r="L773" s="70" t="str">
        <f t="shared" si="342"/>
        <v>#REF!</v>
      </c>
      <c r="M773" s="70" t="s">
        <v>1429</v>
      </c>
      <c r="N773" s="68" t="s">
        <v>1430</v>
      </c>
      <c r="O773" s="71">
        <v>42270.0</v>
      </c>
    </row>
    <row r="774" ht="19.5" customHeight="1">
      <c r="A774" s="62" t="s">
        <v>255</v>
      </c>
      <c r="B774" s="63" t="s">
        <v>13</v>
      </c>
      <c r="C774" s="64" t="s">
        <v>340</v>
      </c>
      <c r="D774" s="65">
        <v>1.5394154825E8</v>
      </c>
      <c r="E774" s="63">
        <v>0.0</v>
      </c>
      <c r="F774" s="66">
        <v>1.53941548E8</v>
      </c>
      <c r="G774" s="67">
        <v>1.53941548E8</v>
      </c>
      <c r="H774" s="68">
        <v>8.90906347E8</v>
      </c>
      <c r="I774" s="64" t="str">
        <f t="shared" si="340"/>
        <v>#REF!</v>
      </c>
      <c r="J774" s="62">
        <v>1.53941548E8</v>
      </c>
      <c r="K774" s="69" t="str">
        <f t="shared" si="341"/>
        <v>#REF!</v>
      </c>
      <c r="L774" s="70" t="str">
        <f t="shared" si="342"/>
        <v>#REF!</v>
      </c>
      <c r="M774" s="70" t="s">
        <v>1431</v>
      </c>
      <c r="N774" s="68" t="s">
        <v>1432</v>
      </c>
      <c r="O774" s="71">
        <v>42262.0</v>
      </c>
    </row>
    <row r="775" ht="19.5" customHeight="1">
      <c r="A775" s="62" t="s">
        <v>255</v>
      </c>
      <c r="B775" s="63" t="s">
        <v>15</v>
      </c>
      <c r="C775" s="64" t="s">
        <v>16</v>
      </c>
      <c r="D775" s="65">
        <v>4.724671633E7</v>
      </c>
      <c r="E775" s="63">
        <v>0.0</v>
      </c>
      <c r="F775" s="66">
        <v>4.7246716E7</v>
      </c>
      <c r="G775" s="67">
        <v>4.7246716E7</v>
      </c>
      <c r="H775" s="68"/>
      <c r="I775" s="64"/>
      <c r="J775" s="62"/>
      <c r="K775" s="69"/>
      <c r="L775" s="70"/>
      <c r="M775" s="70"/>
      <c r="N775" s="68"/>
      <c r="O775" s="71"/>
    </row>
    <row r="776" ht="19.5" customHeight="1">
      <c r="A776" s="62" t="s">
        <v>255</v>
      </c>
      <c r="B776" s="63" t="s">
        <v>56</v>
      </c>
      <c r="C776" s="64" t="s">
        <v>57</v>
      </c>
      <c r="D776" s="65">
        <v>7495376.95</v>
      </c>
      <c r="E776" s="63">
        <v>0.0</v>
      </c>
      <c r="F776" s="66">
        <v>7495377.0</v>
      </c>
      <c r="G776" s="67">
        <v>7495377.0</v>
      </c>
      <c r="H776" s="68">
        <v>8.90900518E8</v>
      </c>
      <c r="I776" s="64" t="str">
        <f t="shared" ref="I776:I780" si="343">+VLOOKUP(H776,'[2]IPS CTA BANCARIA (2)'!$B$1:$I$186,2,0)</f>
        <v>#REF!</v>
      </c>
      <c r="J776" s="62">
        <v>7495377.0</v>
      </c>
      <c r="K776" s="69" t="str">
        <f t="shared" ref="K776:K780" si="344">+VLOOKUP(H776,'[2]IPS CTA BANCARIA (2)'!$B$1:$I$186,4,0)</f>
        <v>#REF!</v>
      </c>
      <c r="L776" s="70" t="str">
        <f t="shared" ref="L776:L780" si="345">+VLOOKUP(H776,'[2]IPS CTA BANCARIA (2)'!$B$1:$I$186,5,0)</f>
        <v>#REF!</v>
      </c>
      <c r="M776" s="70" t="s">
        <v>1433</v>
      </c>
      <c r="N776" s="68" t="s">
        <v>1434</v>
      </c>
      <c r="O776" s="71">
        <v>42268.0</v>
      </c>
    </row>
    <row r="777" ht="19.5" customHeight="1">
      <c r="A777" s="62" t="s">
        <v>255</v>
      </c>
      <c r="B777" s="63" t="s">
        <v>33</v>
      </c>
      <c r="C777" s="64" t="s">
        <v>34</v>
      </c>
      <c r="D777" s="65">
        <v>4971.18</v>
      </c>
      <c r="E777" s="63">
        <v>0.0</v>
      </c>
      <c r="F777" s="66">
        <v>4971.0</v>
      </c>
      <c r="G777" s="67">
        <v>4971.0</v>
      </c>
      <c r="H777" s="68">
        <v>8.00130907E8</v>
      </c>
      <c r="I777" s="64" t="str">
        <f t="shared" si="343"/>
        <v>#REF!</v>
      </c>
      <c r="J777" s="62">
        <v>4971.0</v>
      </c>
      <c r="K777" s="69" t="str">
        <f t="shared" si="344"/>
        <v>#REF!</v>
      </c>
      <c r="L777" s="70" t="str">
        <f t="shared" si="345"/>
        <v>#REF!</v>
      </c>
      <c r="M777" s="70" t="s">
        <v>1435</v>
      </c>
      <c r="N777" s="68" t="s">
        <v>1436</v>
      </c>
      <c r="O777" s="71">
        <v>42268.0</v>
      </c>
    </row>
    <row r="778" ht="19.5" customHeight="1">
      <c r="A778" s="62" t="s">
        <v>255</v>
      </c>
      <c r="B778" s="63" t="s">
        <v>64</v>
      </c>
      <c r="C778" s="64" t="s">
        <v>65</v>
      </c>
      <c r="D778" s="65">
        <v>1485878.04</v>
      </c>
      <c r="E778" s="63">
        <v>0.0</v>
      </c>
      <c r="F778" s="66">
        <v>1485878.0</v>
      </c>
      <c r="G778" s="67">
        <v>1485878.0</v>
      </c>
      <c r="H778" s="68">
        <v>8.00088702E8</v>
      </c>
      <c r="I778" s="64" t="str">
        <f t="shared" si="343"/>
        <v>#REF!</v>
      </c>
      <c r="J778" s="62">
        <v>1485878.0</v>
      </c>
      <c r="K778" s="69" t="str">
        <f t="shared" si="344"/>
        <v>#REF!</v>
      </c>
      <c r="L778" s="70" t="str">
        <f t="shared" si="345"/>
        <v>#REF!</v>
      </c>
      <c r="M778" s="70" t="s">
        <v>1437</v>
      </c>
      <c r="N778" s="68" t="s">
        <v>1438</v>
      </c>
      <c r="O778" s="71">
        <v>42268.0</v>
      </c>
    </row>
    <row r="779" ht="19.5" customHeight="1">
      <c r="A779" s="62" t="s">
        <v>255</v>
      </c>
      <c r="B779" s="63" t="s">
        <v>17</v>
      </c>
      <c r="C779" s="64" t="s">
        <v>18</v>
      </c>
      <c r="D779" s="65">
        <v>2414559.4</v>
      </c>
      <c r="E779" s="63">
        <v>0.0</v>
      </c>
      <c r="F779" s="66">
        <v>2414559.0</v>
      </c>
      <c r="G779" s="67">
        <v>2414559.0</v>
      </c>
      <c r="H779" s="68">
        <v>8.00250119E8</v>
      </c>
      <c r="I779" s="64" t="str">
        <f t="shared" si="343"/>
        <v>#REF!</v>
      </c>
      <c r="J779" s="62">
        <v>2414559.0</v>
      </c>
      <c r="K779" s="69" t="str">
        <f t="shared" si="344"/>
        <v>#REF!</v>
      </c>
      <c r="L779" s="70" t="str">
        <f t="shared" si="345"/>
        <v>#REF!</v>
      </c>
      <c r="M779" s="70" t="s">
        <v>1439</v>
      </c>
      <c r="N779" s="68" t="s">
        <v>1440</v>
      </c>
      <c r="O779" s="71">
        <v>42276.0</v>
      </c>
    </row>
    <row r="780" ht="19.5" customHeight="1">
      <c r="A780" s="62" t="s">
        <v>255</v>
      </c>
      <c r="B780" s="63" t="s">
        <v>19</v>
      </c>
      <c r="C780" s="64" t="s">
        <v>20</v>
      </c>
      <c r="D780" s="65">
        <v>2101497.21</v>
      </c>
      <c r="E780" s="63">
        <v>0.0</v>
      </c>
      <c r="F780" s="66">
        <v>2101497.0</v>
      </c>
      <c r="G780" s="67">
        <v>2101497.0</v>
      </c>
      <c r="H780" s="68">
        <v>8.05000427E8</v>
      </c>
      <c r="I780" s="64" t="str">
        <f t="shared" si="343"/>
        <v>#REF!</v>
      </c>
      <c r="J780" s="62">
        <v>2101497.0</v>
      </c>
      <c r="K780" s="69" t="str">
        <f t="shared" si="344"/>
        <v>#REF!</v>
      </c>
      <c r="L780" s="70" t="str">
        <f t="shared" si="345"/>
        <v>#REF!</v>
      </c>
      <c r="M780" s="70" t="s">
        <v>1441</v>
      </c>
      <c r="N780" s="68" t="s">
        <v>1442</v>
      </c>
      <c r="O780" s="71">
        <v>42268.0</v>
      </c>
    </row>
    <row r="781" ht="19.5" customHeight="1">
      <c r="A781" s="62" t="s">
        <v>255</v>
      </c>
      <c r="B781" s="63" t="s">
        <v>47</v>
      </c>
      <c r="C781" s="64" t="s">
        <v>48</v>
      </c>
      <c r="D781" s="65">
        <v>0.0</v>
      </c>
      <c r="E781" s="63">
        <v>0.0</v>
      </c>
      <c r="F781" s="66">
        <v>0.0</v>
      </c>
      <c r="G781" s="67">
        <v>0.0</v>
      </c>
      <c r="H781" s="68"/>
      <c r="I781" s="64"/>
      <c r="J781" s="62"/>
      <c r="K781" s="69"/>
      <c r="L781" s="70"/>
      <c r="M781" s="70"/>
      <c r="N781" s="68"/>
      <c r="O781" s="71"/>
    </row>
    <row r="782" ht="19.5" customHeight="1">
      <c r="A782" s="62" t="s">
        <v>255</v>
      </c>
      <c r="B782" s="63" t="s">
        <v>184</v>
      </c>
      <c r="C782" s="64" t="s">
        <v>185</v>
      </c>
      <c r="D782" s="65">
        <v>0.0</v>
      </c>
      <c r="E782" s="63">
        <v>0.0</v>
      </c>
      <c r="F782" s="66">
        <v>0.0</v>
      </c>
      <c r="G782" s="67">
        <v>0.0</v>
      </c>
      <c r="H782" s="68"/>
      <c r="I782" s="64"/>
      <c r="J782" s="62"/>
      <c r="K782" s="69"/>
      <c r="L782" s="70"/>
      <c r="M782" s="70"/>
      <c r="N782" s="68"/>
      <c r="O782" s="71"/>
    </row>
    <row r="783" ht="19.5" customHeight="1">
      <c r="A783" s="62" t="s">
        <v>255</v>
      </c>
      <c r="B783" s="63" t="s">
        <v>21</v>
      </c>
      <c r="C783" s="64" t="s">
        <v>22</v>
      </c>
      <c r="D783" s="65">
        <v>937073.61</v>
      </c>
      <c r="E783" s="63">
        <v>0.0</v>
      </c>
      <c r="F783" s="66">
        <v>937074.0</v>
      </c>
      <c r="G783" s="67">
        <v>937074.0</v>
      </c>
      <c r="H783" s="68">
        <v>9.00156264E8</v>
      </c>
      <c r="I783" s="64" t="str">
        <f t="shared" ref="I783:I789" si="346">+VLOOKUP(H783,'[2]IPS CTA BANCARIA (2)'!$B$1:$I$186,2,0)</f>
        <v>#REF!</v>
      </c>
      <c r="J783" s="62">
        <v>937074.0</v>
      </c>
      <c r="K783" s="69" t="str">
        <f t="shared" ref="K783:K789" si="347">+VLOOKUP(H783,'[2]IPS CTA BANCARIA (2)'!$B$1:$I$186,4,0)</f>
        <v>#REF!</v>
      </c>
      <c r="L783" s="70" t="str">
        <f t="shared" ref="L783:L789" si="348">+VLOOKUP(H783,'[2]IPS CTA BANCARIA (2)'!$B$1:$I$186,5,0)</f>
        <v>#REF!</v>
      </c>
      <c r="M783" s="70" t="s">
        <v>1443</v>
      </c>
      <c r="N783" s="68" t="s">
        <v>1444</v>
      </c>
      <c r="O783" s="71">
        <v>42270.0</v>
      </c>
    </row>
    <row r="784" ht="19.5" customHeight="1">
      <c r="A784" s="62" t="s">
        <v>255</v>
      </c>
      <c r="B784" s="63" t="s">
        <v>58</v>
      </c>
      <c r="C784" s="64" t="s">
        <v>59</v>
      </c>
      <c r="D784" s="65">
        <v>1.9406674603E8</v>
      </c>
      <c r="E784" s="63">
        <v>0.0</v>
      </c>
      <c r="F784" s="66">
        <v>1.94066746E8</v>
      </c>
      <c r="G784" s="67">
        <v>1.94066746E8</v>
      </c>
      <c r="H784" s="68">
        <v>8.90981137E8</v>
      </c>
      <c r="I784" s="64" t="str">
        <f t="shared" si="346"/>
        <v>#REF!</v>
      </c>
      <c r="J784" s="62">
        <v>8.5397488E7</v>
      </c>
      <c r="K784" s="69" t="str">
        <f t="shared" si="347"/>
        <v>#REF!</v>
      </c>
      <c r="L784" s="70" t="str">
        <f t="shared" si="348"/>
        <v>#REF!</v>
      </c>
      <c r="M784" s="70" t="s">
        <v>1445</v>
      </c>
      <c r="N784" s="68" t="s">
        <v>1446</v>
      </c>
      <c r="O784" s="71">
        <v>42275.0</v>
      </c>
    </row>
    <row r="785" ht="19.5" customHeight="1">
      <c r="A785" s="62" t="s">
        <v>255</v>
      </c>
      <c r="B785" s="63" t="s">
        <v>58</v>
      </c>
      <c r="C785" s="64" t="s">
        <v>59</v>
      </c>
      <c r="D785" s="65"/>
      <c r="E785" s="63"/>
      <c r="F785" s="66"/>
      <c r="G785" s="67"/>
      <c r="H785" s="68">
        <v>8.41000236E8</v>
      </c>
      <c r="I785" s="64" t="str">
        <f t="shared" si="346"/>
        <v>#REF!</v>
      </c>
      <c r="J785" s="62">
        <v>5528846.0</v>
      </c>
      <c r="K785" s="69" t="str">
        <f t="shared" si="347"/>
        <v>#REF!</v>
      </c>
      <c r="L785" s="70" t="str">
        <f t="shared" si="348"/>
        <v>#REF!</v>
      </c>
      <c r="M785" s="70" t="s">
        <v>1447</v>
      </c>
      <c r="N785" s="68" t="s">
        <v>1448</v>
      </c>
      <c r="O785" s="71">
        <v>42275.0</v>
      </c>
    </row>
    <row r="786" ht="19.5" customHeight="1">
      <c r="A786" s="62" t="s">
        <v>255</v>
      </c>
      <c r="B786" s="63" t="s">
        <v>58</v>
      </c>
      <c r="C786" s="64" t="s">
        <v>59</v>
      </c>
      <c r="D786" s="65"/>
      <c r="E786" s="63"/>
      <c r="F786" s="66"/>
      <c r="G786" s="67"/>
      <c r="H786" s="68">
        <v>8.9098566E8</v>
      </c>
      <c r="I786" s="64" t="str">
        <f t="shared" si="346"/>
        <v>#REF!</v>
      </c>
      <c r="J786" s="62">
        <v>4.0E7</v>
      </c>
      <c r="K786" s="69" t="str">
        <f t="shared" si="347"/>
        <v>#REF!</v>
      </c>
      <c r="L786" s="70" t="str">
        <f t="shared" si="348"/>
        <v>#REF!</v>
      </c>
      <c r="M786" s="70" t="s">
        <v>1449</v>
      </c>
      <c r="N786" s="68" t="s">
        <v>1450</v>
      </c>
      <c r="O786" s="71">
        <v>42276.0</v>
      </c>
    </row>
    <row r="787" ht="19.5" customHeight="1">
      <c r="A787" s="62" t="s">
        <v>255</v>
      </c>
      <c r="B787" s="63" t="s">
        <v>58</v>
      </c>
      <c r="C787" s="64" t="s">
        <v>59</v>
      </c>
      <c r="D787" s="65"/>
      <c r="E787" s="63"/>
      <c r="F787" s="66"/>
      <c r="G787" s="67"/>
      <c r="H787" s="68">
        <v>8.90981137E8</v>
      </c>
      <c r="I787" s="64" t="str">
        <f t="shared" si="346"/>
        <v>#REF!</v>
      </c>
      <c r="J787" s="62">
        <v>2.1689466E7</v>
      </c>
      <c r="K787" s="69" t="str">
        <f t="shared" si="347"/>
        <v>#REF!</v>
      </c>
      <c r="L787" s="70" t="str">
        <f t="shared" si="348"/>
        <v>#REF!</v>
      </c>
      <c r="M787" s="70" t="s">
        <v>1451</v>
      </c>
      <c r="N787" s="68" t="s">
        <v>1452</v>
      </c>
      <c r="O787" s="71">
        <v>42276.0</v>
      </c>
    </row>
    <row r="788" ht="19.5" customHeight="1">
      <c r="A788" s="62" t="s">
        <v>255</v>
      </c>
      <c r="B788" s="63" t="s">
        <v>58</v>
      </c>
      <c r="C788" s="64" t="s">
        <v>59</v>
      </c>
      <c r="D788" s="65"/>
      <c r="E788" s="63"/>
      <c r="F788" s="66"/>
      <c r="G788" s="67"/>
      <c r="H788" s="68">
        <v>9.00509957E8</v>
      </c>
      <c r="I788" s="64" t="str">
        <f t="shared" si="346"/>
        <v>#REF!</v>
      </c>
      <c r="J788" s="62">
        <v>1724027.0</v>
      </c>
      <c r="K788" s="69" t="str">
        <f t="shared" si="347"/>
        <v>#REF!</v>
      </c>
      <c r="L788" s="70" t="str">
        <f t="shared" si="348"/>
        <v>#REF!</v>
      </c>
      <c r="M788" s="70" t="s">
        <v>1453</v>
      </c>
      <c r="N788" s="68" t="s">
        <v>1454</v>
      </c>
      <c r="O788" s="71">
        <v>42275.0</v>
      </c>
    </row>
    <row r="789" ht="19.5" customHeight="1">
      <c r="A789" s="62" t="s">
        <v>255</v>
      </c>
      <c r="B789" s="63" t="s">
        <v>58</v>
      </c>
      <c r="C789" s="64" t="s">
        <v>59</v>
      </c>
      <c r="D789" s="65"/>
      <c r="E789" s="63"/>
      <c r="F789" s="66"/>
      <c r="G789" s="67"/>
      <c r="H789" s="68">
        <v>9.00390423E8</v>
      </c>
      <c r="I789" s="64" t="str">
        <f t="shared" si="346"/>
        <v>#REF!</v>
      </c>
      <c r="J789" s="62">
        <v>3.9726919E7</v>
      </c>
      <c r="K789" s="69" t="str">
        <f t="shared" si="347"/>
        <v>#REF!</v>
      </c>
      <c r="L789" s="70" t="str">
        <f t="shared" si="348"/>
        <v>#REF!</v>
      </c>
      <c r="M789" s="70" t="s">
        <v>1455</v>
      </c>
      <c r="N789" s="68" t="s">
        <v>1456</v>
      </c>
      <c r="O789" s="71">
        <v>42275.0</v>
      </c>
    </row>
    <row r="790" ht="19.5" customHeight="1">
      <c r="A790" s="62" t="s">
        <v>257</v>
      </c>
      <c r="B790" s="63" t="s">
        <v>15</v>
      </c>
      <c r="C790" s="64" t="s">
        <v>16</v>
      </c>
      <c r="D790" s="65">
        <v>1054780.78</v>
      </c>
      <c r="E790" s="63">
        <v>0.0</v>
      </c>
      <c r="F790" s="66">
        <v>1054781.0</v>
      </c>
      <c r="G790" s="67">
        <v>1054781.0</v>
      </c>
      <c r="H790" s="68"/>
      <c r="I790" s="64"/>
      <c r="J790" s="62"/>
      <c r="K790" s="69"/>
      <c r="L790" s="70"/>
      <c r="M790" s="70"/>
      <c r="N790" s="68"/>
      <c r="O790" s="71"/>
    </row>
    <row r="791" ht="19.5" customHeight="1">
      <c r="A791" s="62" t="s">
        <v>257</v>
      </c>
      <c r="B791" s="63" t="s">
        <v>56</v>
      </c>
      <c r="C791" s="64" t="s">
        <v>57</v>
      </c>
      <c r="D791" s="65">
        <v>1497772.48</v>
      </c>
      <c r="E791" s="63">
        <v>0.0</v>
      </c>
      <c r="F791" s="66">
        <v>1497772.0</v>
      </c>
      <c r="G791" s="67">
        <v>1497772.0</v>
      </c>
      <c r="H791" s="68">
        <v>8.90900518E8</v>
      </c>
      <c r="I791" s="64" t="str">
        <f t="shared" ref="I791:I793" si="349">+VLOOKUP(H791,'[2]IPS CTA BANCARIA (2)'!$B$1:$I$186,2,0)</f>
        <v>#REF!</v>
      </c>
      <c r="J791" s="62">
        <v>1497772.0</v>
      </c>
      <c r="K791" s="69" t="str">
        <f t="shared" ref="K791:K793" si="350">+VLOOKUP(H791,'[2]IPS CTA BANCARIA (2)'!$B$1:$I$186,4,0)</f>
        <v>#REF!</v>
      </c>
      <c r="L791" s="70" t="str">
        <f t="shared" ref="L791:L793" si="351">+VLOOKUP(H791,'[2]IPS CTA BANCARIA (2)'!$B$1:$I$186,5,0)</f>
        <v>#REF!</v>
      </c>
      <c r="M791" s="70" t="s">
        <v>1457</v>
      </c>
      <c r="N791" s="68" t="s">
        <v>1458</v>
      </c>
      <c r="O791" s="71">
        <v>42268.0</v>
      </c>
    </row>
    <row r="792" ht="19.5" customHeight="1">
      <c r="A792" s="62" t="s">
        <v>257</v>
      </c>
      <c r="B792" s="63" t="s">
        <v>33</v>
      </c>
      <c r="C792" s="64" t="s">
        <v>34</v>
      </c>
      <c r="D792" s="65">
        <v>6149.94</v>
      </c>
      <c r="E792" s="63">
        <v>0.0</v>
      </c>
      <c r="F792" s="66">
        <v>6150.0</v>
      </c>
      <c r="G792" s="67">
        <v>6150.0</v>
      </c>
      <c r="H792" s="68">
        <v>8.00130907E8</v>
      </c>
      <c r="I792" s="64" t="str">
        <f t="shared" si="349"/>
        <v>#REF!</v>
      </c>
      <c r="J792" s="62">
        <v>6150.0</v>
      </c>
      <c r="K792" s="69" t="str">
        <f t="shared" si="350"/>
        <v>#REF!</v>
      </c>
      <c r="L792" s="70" t="str">
        <f t="shared" si="351"/>
        <v>#REF!</v>
      </c>
      <c r="M792" s="70" t="s">
        <v>1459</v>
      </c>
      <c r="N792" s="68" t="s">
        <v>1460</v>
      </c>
      <c r="O792" s="71">
        <v>42268.0</v>
      </c>
    </row>
    <row r="793" ht="19.5" customHeight="1">
      <c r="A793" s="62" t="s">
        <v>257</v>
      </c>
      <c r="B793" s="63" t="s">
        <v>17</v>
      </c>
      <c r="C793" s="64" t="s">
        <v>18</v>
      </c>
      <c r="D793" s="65">
        <v>248478.98</v>
      </c>
      <c r="E793" s="63">
        <v>0.0</v>
      </c>
      <c r="F793" s="66">
        <v>248479.0</v>
      </c>
      <c r="G793" s="67">
        <v>248479.0</v>
      </c>
      <c r="H793" s="68">
        <v>8.00250119E8</v>
      </c>
      <c r="I793" s="64" t="str">
        <f t="shared" si="349"/>
        <v>#REF!</v>
      </c>
      <c r="J793" s="62">
        <v>248479.0</v>
      </c>
      <c r="K793" s="69" t="str">
        <f t="shared" si="350"/>
        <v>#REF!</v>
      </c>
      <c r="L793" s="70" t="str">
        <f t="shared" si="351"/>
        <v>#REF!</v>
      </c>
      <c r="M793" s="70" t="s">
        <v>1461</v>
      </c>
      <c r="N793" s="68" t="s">
        <v>1462</v>
      </c>
      <c r="O793" s="71">
        <v>42276.0</v>
      </c>
    </row>
    <row r="794" ht="19.5" customHeight="1">
      <c r="A794" s="62" t="s">
        <v>257</v>
      </c>
      <c r="B794" s="63" t="s">
        <v>19</v>
      </c>
      <c r="C794" s="64" t="s">
        <v>20</v>
      </c>
      <c r="D794" s="65">
        <v>0.0</v>
      </c>
      <c r="E794" s="63">
        <v>0.0</v>
      </c>
      <c r="F794" s="66">
        <v>0.0</v>
      </c>
      <c r="G794" s="67">
        <v>0.0</v>
      </c>
      <c r="H794" s="68"/>
      <c r="I794" s="64"/>
      <c r="J794" s="62"/>
      <c r="K794" s="69"/>
      <c r="L794" s="70"/>
      <c r="M794" s="70"/>
      <c r="N794" s="68"/>
      <c r="O794" s="71"/>
    </row>
    <row r="795" ht="19.5" customHeight="1">
      <c r="A795" s="62" t="s">
        <v>257</v>
      </c>
      <c r="B795" s="63" t="s">
        <v>21</v>
      </c>
      <c r="C795" s="64" t="s">
        <v>22</v>
      </c>
      <c r="D795" s="65">
        <v>0.0</v>
      </c>
      <c r="E795" s="63">
        <v>0.0</v>
      </c>
      <c r="F795" s="66">
        <v>0.0</v>
      </c>
      <c r="G795" s="67">
        <v>0.0</v>
      </c>
      <c r="H795" s="68"/>
      <c r="I795" s="64"/>
      <c r="J795" s="62"/>
      <c r="K795" s="69"/>
      <c r="L795" s="70"/>
      <c r="M795" s="70"/>
      <c r="N795" s="68"/>
      <c r="O795" s="71"/>
    </row>
    <row r="796" ht="19.5" customHeight="1">
      <c r="A796" s="62" t="s">
        <v>257</v>
      </c>
      <c r="B796" s="63" t="s">
        <v>23</v>
      </c>
      <c r="C796" s="64" t="s">
        <v>24</v>
      </c>
      <c r="D796" s="65">
        <v>2.565089082E7</v>
      </c>
      <c r="E796" s="63">
        <v>0.0</v>
      </c>
      <c r="F796" s="66">
        <v>2.5650891E7</v>
      </c>
      <c r="G796" s="67">
        <v>2.5650891E7</v>
      </c>
      <c r="H796" s="68">
        <v>8.00065395E8</v>
      </c>
      <c r="I796" s="64" t="str">
        <f t="shared" ref="I796:I798" si="352">+VLOOKUP(H796,'[2]IPS CTA BANCARIA (2)'!$B$1:$I$186,2,0)</f>
        <v>#REF!</v>
      </c>
      <c r="J796" s="62">
        <v>1.9882002E7</v>
      </c>
      <c r="K796" s="69" t="str">
        <f t="shared" ref="K796:K798" si="353">+VLOOKUP(H796,'[2]IPS CTA BANCARIA (2)'!$B$1:$I$186,4,0)</f>
        <v>#REF!</v>
      </c>
      <c r="L796" s="70" t="str">
        <f t="shared" ref="L796:L798" si="354">+VLOOKUP(H796,'[2]IPS CTA BANCARIA (2)'!$B$1:$I$186,5,0)</f>
        <v>#REF!</v>
      </c>
      <c r="M796" s="70" t="s">
        <v>1463</v>
      </c>
      <c r="N796" s="68" t="s">
        <v>1464</v>
      </c>
      <c r="O796" s="71">
        <v>42265.0</v>
      </c>
    </row>
    <row r="797" ht="19.5" customHeight="1">
      <c r="A797" s="62" t="s">
        <v>257</v>
      </c>
      <c r="B797" s="63" t="s">
        <v>23</v>
      </c>
      <c r="C797" s="64" t="s">
        <v>24</v>
      </c>
      <c r="D797" s="65"/>
      <c r="E797" s="63"/>
      <c r="F797" s="66"/>
      <c r="G797" s="67"/>
      <c r="H797" s="68">
        <v>8.90981726E8</v>
      </c>
      <c r="I797" s="64" t="str">
        <f t="shared" si="352"/>
        <v>#REF!</v>
      </c>
      <c r="J797" s="62">
        <v>5768889.0</v>
      </c>
      <c r="K797" s="69" t="str">
        <f t="shared" si="353"/>
        <v>#REF!</v>
      </c>
      <c r="L797" s="70" t="str">
        <f t="shared" si="354"/>
        <v>#REF!</v>
      </c>
      <c r="M797" s="70" t="s">
        <v>1465</v>
      </c>
      <c r="N797" s="68" t="s">
        <v>1466</v>
      </c>
      <c r="O797" s="71">
        <v>42265.0</v>
      </c>
    </row>
    <row r="798" ht="19.5" customHeight="1">
      <c r="A798" s="62" t="s">
        <v>259</v>
      </c>
      <c r="B798" s="63" t="s">
        <v>13</v>
      </c>
      <c r="C798" s="64" t="s">
        <v>340</v>
      </c>
      <c r="D798" s="65">
        <v>1.2512146217E8</v>
      </c>
      <c r="E798" s="63">
        <v>0.0</v>
      </c>
      <c r="F798" s="66">
        <v>1.25121462E8</v>
      </c>
      <c r="G798" s="67">
        <v>1.25121462E8</v>
      </c>
      <c r="H798" s="68">
        <v>8.90906347E8</v>
      </c>
      <c r="I798" s="64" t="str">
        <f t="shared" si="352"/>
        <v>#REF!</v>
      </c>
      <c r="J798" s="62">
        <v>1.25121462E8</v>
      </c>
      <c r="K798" s="69" t="str">
        <f t="shared" si="353"/>
        <v>#REF!</v>
      </c>
      <c r="L798" s="70" t="str">
        <f t="shared" si="354"/>
        <v>#REF!</v>
      </c>
      <c r="M798" s="70" t="s">
        <v>1467</v>
      </c>
      <c r="N798" s="68" t="s">
        <v>1468</v>
      </c>
      <c r="O798" s="71">
        <v>42262.0</v>
      </c>
    </row>
    <row r="799" ht="19.5" customHeight="1">
      <c r="A799" s="62" t="s">
        <v>259</v>
      </c>
      <c r="B799" s="63" t="s">
        <v>15</v>
      </c>
      <c r="C799" s="64" t="s">
        <v>16</v>
      </c>
      <c r="D799" s="65">
        <v>3.183258759E7</v>
      </c>
      <c r="E799" s="63">
        <v>0.0</v>
      </c>
      <c r="F799" s="66">
        <v>3.1832588E7</v>
      </c>
      <c r="G799" s="67">
        <v>3.1832588E7</v>
      </c>
      <c r="H799" s="68"/>
      <c r="I799" s="64"/>
      <c r="J799" s="62"/>
      <c r="K799" s="69"/>
      <c r="L799" s="70"/>
      <c r="M799" s="70"/>
      <c r="N799" s="68"/>
      <c r="O799" s="71"/>
    </row>
    <row r="800" ht="19.5" customHeight="1">
      <c r="A800" s="62" t="s">
        <v>259</v>
      </c>
      <c r="B800" s="63" t="s">
        <v>31</v>
      </c>
      <c r="C800" s="64" t="s">
        <v>32</v>
      </c>
      <c r="D800" s="65">
        <v>0.0</v>
      </c>
      <c r="E800" s="63">
        <v>0.0</v>
      </c>
      <c r="F800" s="66">
        <v>0.0</v>
      </c>
      <c r="G800" s="67">
        <v>0.0</v>
      </c>
      <c r="H800" s="68"/>
      <c r="I800" s="64"/>
      <c r="J800" s="62"/>
      <c r="K800" s="69"/>
      <c r="L800" s="70"/>
      <c r="M800" s="70"/>
      <c r="N800" s="68"/>
      <c r="O800" s="71"/>
    </row>
    <row r="801" ht="19.5" customHeight="1">
      <c r="A801" s="62" t="s">
        <v>259</v>
      </c>
      <c r="B801" s="63" t="s">
        <v>17</v>
      </c>
      <c r="C801" s="64" t="s">
        <v>18</v>
      </c>
      <c r="D801" s="65">
        <v>408616.72</v>
      </c>
      <c r="E801" s="63">
        <v>0.0</v>
      </c>
      <c r="F801" s="66">
        <v>408617.0</v>
      </c>
      <c r="G801" s="67">
        <v>408617.0</v>
      </c>
      <c r="H801" s="68">
        <v>8.00250119E8</v>
      </c>
      <c r="I801" s="64" t="str">
        <f t="shared" ref="I801:I803" si="355">+VLOOKUP(H801,'[2]IPS CTA BANCARIA (2)'!$B$1:$I$186,2,0)</f>
        <v>#REF!</v>
      </c>
      <c r="J801" s="62">
        <v>408617.0</v>
      </c>
      <c r="K801" s="69" t="str">
        <f t="shared" ref="K801:K803" si="356">+VLOOKUP(H801,'[2]IPS CTA BANCARIA (2)'!$B$1:$I$186,4,0)</f>
        <v>#REF!</v>
      </c>
      <c r="L801" s="70" t="str">
        <f t="shared" ref="L801:L803" si="357">+VLOOKUP(H801,'[2]IPS CTA BANCARIA (2)'!$B$1:$I$186,5,0)</f>
        <v>#REF!</v>
      </c>
      <c r="M801" s="70" t="s">
        <v>1469</v>
      </c>
      <c r="N801" s="68" t="s">
        <v>1470</v>
      </c>
      <c r="O801" s="71">
        <v>42276.0</v>
      </c>
    </row>
    <row r="802" ht="19.5" customHeight="1">
      <c r="A802" s="62" t="s">
        <v>259</v>
      </c>
      <c r="B802" s="63" t="s">
        <v>19</v>
      </c>
      <c r="C802" s="64" t="s">
        <v>20</v>
      </c>
      <c r="D802" s="65">
        <v>117049.27</v>
      </c>
      <c r="E802" s="63">
        <v>0.0</v>
      </c>
      <c r="F802" s="66">
        <v>117049.0</v>
      </c>
      <c r="G802" s="67">
        <v>117049.0</v>
      </c>
      <c r="H802" s="68">
        <v>8.05000427E8</v>
      </c>
      <c r="I802" s="64" t="str">
        <f t="shared" si="355"/>
        <v>#REF!</v>
      </c>
      <c r="J802" s="62">
        <v>117049.0</v>
      </c>
      <c r="K802" s="69" t="str">
        <f t="shared" si="356"/>
        <v>#REF!</v>
      </c>
      <c r="L802" s="70" t="str">
        <f t="shared" si="357"/>
        <v>#REF!</v>
      </c>
      <c r="M802" s="70" t="s">
        <v>1471</v>
      </c>
      <c r="N802" s="68" t="s">
        <v>1472</v>
      </c>
      <c r="O802" s="71">
        <v>42268.0</v>
      </c>
    </row>
    <row r="803" ht="19.5" customHeight="1">
      <c r="A803" s="62" t="s">
        <v>259</v>
      </c>
      <c r="B803" s="63" t="s">
        <v>21</v>
      </c>
      <c r="C803" s="64" t="s">
        <v>22</v>
      </c>
      <c r="D803" s="65">
        <v>48913.25</v>
      </c>
      <c r="E803" s="63">
        <v>0.0</v>
      </c>
      <c r="F803" s="66">
        <v>48913.0</v>
      </c>
      <c r="G803" s="67">
        <v>48913.0</v>
      </c>
      <c r="H803" s="68">
        <v>9.00156264E8</v>
      </c>
      <c r="I803" s="64" t="str">
        <f t="shared" si="355"/>
        <v>#REF!</v>
      </c>
      <c r="J803" s="62">
        <v>48913.0</v>
      </c>
      <c r="K803" s="69" t="str">
        <f t="shared" si="356"/>
        <v>#REF!</v>
      </c>
      <c r="L803" s="70" t="str">
        <f t="shared" si="357"/>
        <v>#REF!</v>
      </c>
      <c r="M803" s="70" t="s">
        <v>1473</v>
      </c>
      <c r="N803" s="68" t="s">
        <v>1474</v>
      </c>
      <c r="O803" s="71">
        <v>42270.0</v>
      </c>
    </row>
    <row r="804" ht="19.5" customHeight="1">
      <c r="A804" s="62" t="s">
        <v>261</v>
      </c>
      <c r="B804" s="63" t="s">
        <v>15</v>
      </c>
      <c r="C804" s="64" t="s">
        <v>16</v>
      </c>
      <c r="D804" s="65">
        <v>9860947.16</v>
      </c>
      <c r="E804" s="63">
        <v>0.0</v>
      </c>
      <c r="F804" s="66">
        <v>9860947.0</v>
      </c>
      <c r="G804" s="67">
        <v>9860947.0</v>
      </c>
      <c r="H804" s="68"/>
      <c r="I804" s="64"/>
      <c r="J804" s="62"/>
      <c r="K804" s="69"/>
      <c r="L804" s="70"/>
      <c r="M804" s="70"/>
      <c r="N804" s="68"/>
      <c r="O804" s="71"/>
    </row>
    <row r="805" ht="19.5" customHeight="1">
      <c r="A805" s="62" t="s">
        <v>261</v>
      </c>
      <c r="B805" s="63" t="s">
        <v>17</v>
      </c>
      <c r="C805" s="64" t="s">
        <v>18</v>
      </c>
      <c r="D805" s="65">
        <v>1028206.99</v>
      </c>
      <c r="E805" s="63">
        <v>0.0</v>
      </c>
      <c r="F805" s="66">
        <v>1028207.0</v>
      </c>
      <c r="G805" s="67">
        <v>1028207.0</v>
      </c>
      <c r="H805" s="68">
        <v>8.00250119E8</v>
      </c>
      <c r="I805" s="64" t="str">
        <f>+VLOOKUP(H805,'[2]IPS CTA BANCARIA (2)'!$B$1:$I$186,2,0)</f>
        <v>#REF!</v>
      </c>
      <c r="J805" s="62">
        <v>1028207.0</v>
      </c>
      <c r="K805" s="69" t="str">
        <f>+VLOOKUP(H805,'[2]IPS CTA BANCARIA (2)'!$B$1:$I$186,4,0)</f>
        <v>#REF!</v>
      </c>
      <c r="L805" s="70" t="str">
        <f>+VLOOKUP(H805,'[2]IPS CTA BANCARIA (2)'!$B$1:$I$186,5,0)</f>
        <v>#REF!</v>
      </c>
      <c r="M805" s="70" t="s">
        <v>1475</v>
      </c>
      <c r="N805" s="68" t="s">
        <v>1476</v>
      </c>
      <c r="O805" s="71">
        <v>42276.0</v>
      </c>
    </row>
    <row r="806" ht="19.5" customHeight="1">
      <c r="A806" s="62" t="s">
        <v>261</v>
      </c>
      <c r="B806" s="63" t="s">
        <v>19</v>
      </c>
      <c r="C806" s="64" t="s">
        <v>20</v>
      </c>
      <c r="D806" s="65">
        <v>0.0</v>
      </c>
      <c r="E806" s="63">
        <v>0.0</v>
      </c>
      <c r="F806" s="66">
        <v>0.0</v>
      </c>
      <c r="G806" s="67">
        <v>0.0</v>
      </c>
      <c r="H806" s="68"/>
      <c r="I806" s="64"/>
      <c r="J806" s="62"/>
      <c r="K806" s="69"/>
      <c r="L806" s="70"/>
      <c r="M806" s="70"/>
      <c r="N806" s="68"/>
      <c r="O806" s="71"/>
    </row>
    <row r="807" ht="19.5" customHeight="1">
      <c r="A807" s="62" t="s">
        <v>261</v>
      </c>
      <c r="B807" s="63" t="s">
        <v>21</v>
      </c>
      <c r="C807" s="64" t="s">
        <v>22</v>
      </c>
      <c r="D807" s="65">
        <v>225969.95</v>
      </c>
      <c r="E807" s="63">
        <v>0.0</v>
      </c>
      <c r="F807" s="66">
        <v>225970.0</v>
      </c>
      <c r="G807" s="67">
        <v>225970.0</v>
      </c>
      <c r="H807" s="68">
        <v>9.00156264E8</v>
      </c>
      <c r="I807" s="64" t="str">
        <f t="shared" ref="I807:I812" si="358">+VLOOKUP(H807,'[2]IPS CTA BANCARIA (2)'!$B$1:$I$186,2,0)</f>
        <v>#REF!</v>
      </c>
      <c r="J807" s="62">
        <v>225970.0</v>
      </c>
      <c r="K807" s="69" t="str">
        <f t="shared" ref="K807:K812" si="359">+VLOOKUP(H807,'[2]IPS CTA BANCARIA (2)'!$B$1:$I$186,4,0)</f>
        <v>#REF!</v>
      </c>
      <c r="L807" s="70" t="str">
        <f t="shared" ref="L807:L812" si="360">+VLOOKUP(H807,'[2]IPS CTA BANCARIA (2)'!$B$1:$I$186,5,0)</f>
        <v>#REF!</v>
      </c>
      <c r="M807" s="70" t="s">
        <v>1477</v>
      </c>
      <c r="N807" s="68" t="s">
        <v>1478</v>
      </c>
      <c r="O807" s="71">
        <v>42270.0</v>
      </c>
    </row>
    <row r="808" ht="19.5" customHeight="1">
      <c r="A808" s="62" t="s">
        <v>261</v>
      </c>
      <c r="B808" s="63" t="s">
        <v>58</v>
      </c>
      <c r="C808" s="64" t="s">
        <v>59</v>
      </c>
      <c r="D808" s="65">
        <v>1874930.61</v>
      </c>
      <c r="E808" s="63">
        <v>0.0</v>
      </c>
      <c r="F808" s="66">
        <v>1874931.0</v>
      </c>
      <c r="G808" s="67">
        <v>1874931.0</v>
      </c>
      <c r="H808" s="68">
        <v>8.91982129E8</v>
      </c>
      <c r="I808" s="64" t="str">
        <f t="shared" si="358"/>
        <v>#REF!</v>
      </c>
      <c r="J808" s="62">
        <v>787186.0</v>
      </c>
      <c r="K808" s="69" t="str">
        <f t="shared" si="359"/>
        <v>#REF!</v>
      </c>
      <c r="L808" s="70" t="str">
        <f t="shared" si="360"/>
        <v>#REF!</v>
      </c>
      <c r="M808" s="70" t="s">
        <v>1479</v>
      </c>
      <c r="N808" s="68" t="s">
        <v>1480</v>
      </c>
      <c r="O808" s="71">
        <v>42276.0</v>
      </c>
    </row>
    <row r="809" ht="19.5" customHeight="1">
      <c r="A809" s="62" t="s">
        <v>261</v>
      </c>
      <c r="B809" s="63" t="s">
        <v>58</v>
      </c>
      <c r="C809" s="64" t="s">
        <v>59</v>
      </c>
      <c r="D809" s="65"/>
      <c r="E809" s="63"/>
      <c r="F809" s="66"/>
      <c r="G809" s="67"/>
      <c r="H809" s="68">
        <v>9.00390423E8</v>
      </c>
      <c r="I809" s="64" t="str">
        <f t="shared" si="358"/>
        <v>#REF!</v>
      </c>
      <c r="J809" s="62">
        <v>1087745.0</v>
      </c>
      <c r="K809" s="69" t="str">
        <f t="shared" si="359"/>
        <v>#REF!</v>
      </c>
      <c r="L809" s="70" t="str">
        <f t="shared" si="360"/>
        <v>#REF!</v>
      </c>
      <c r="M809" s="70" t="s">
        <v>1481</v>
      </c>
      <c r="N809" s="68" t="s">
        <v>1482</v>
      </c>
      <c r="O809" s="71">
        <v>42275.0</v>
      </c>
    </row>
    <row r="810" ht="19.5" customHeight="1">
      <c r="A810" s="62" t="s">
        <v>261</v>
      </c>
      <c r="B810" s="63" t="s">
        <v>23</v>
      </c>
      <c r="C810" s="64" t="s">
        <v>24</v>
      </c>
      <c r="D810" s="65">
        <v>1.2574715029E8</v>
      </c>
      <c r="E810" s="63">
        <v>0.0</v>
      </c>
      <c r="F810" s="66">
        <v>1.2574715E8</v>
      </c>
      <c r="G810" s="67">
        <v>1.2574715E8</v>
      </c>
      <c r="H810" s="68">
        <v>8.91982129E8</v>
      </c>
      <c r="I810" s="64" t="str">
        <f t="shared" si="358"/>
        <v>#REF!</v>
      </c>
      <c r="J810" s="62">
        <v>1.08947385E8</v>
      </c>
      <c r="K810" s="69" t="str">
        <f t="shared" si="359"/>
        <v>#REF!</v>
      </c>
      <c r="L810" s="70" t="str">
        <f t="shared" si="360"/>
        <v>#REF!</v>
      </c>
      <c r="M810" s="70" t="s">
        <v>1483</v>
      </c>
      <c r="N810" s="68" t="s">
        <v>1484</v>
      </c>
      <c r="O810" s="71">
        <v>42265.0</v>
      </c>
    </row>
    <row r="811" ht="19.5" customHeight="1">
      <c r="A811" s="62" t="s">
        <v>261</v>
      </c>
      <c r="B811" s="63" t="s">
        <v>23</v>
      </c>
      <c r="C811" s="64" t="s">
        <v>24</v>
      </c>
      <c r="D811" s="65"/>
      <c r="E811" s="63"/>
      <c r="F811" s="66"/>
      <c r="G811" s="67"/>
      <c r="H811" s="68">
        <v>8.90981726E8</v>
      </c>
      <c r="I811" s="64" t="str">
        <f t="shared" si="358"/>
        <v>#REF!</v>
      </c>
      <c r="J811" s="62">
        <v>1.6799765E7</v>
      </c>
      <c r="K811" s="69" t="str">
        <f t="shared" si="359"/>
        <v>#REF!</v>
      </c>
      <c r="L811" s="70" t="str">
        <f t="shared" si="360"/>
        <v>#REF!</v>
      </c>
      <c r="M811" s="70" t="s">
        <v>1485</v>
      </c>
      <c r="N811" s="68" t="s">
        <v>1486</v>
      </c>
      <c r="O811" s="71">
        <v>42265.0</v>
      </c>
    </row>
    <row r="812" ht="19.5" customHeight="1">
      <c r="A812" s="62" t="s">
        <v>263</v>
      </c>
      <c r="B812" s="63" t="s">
        <v>13</v>
      </c>
      <c r="C812" s="64" t="s">
        <v>340</v>
      </c>
      <c r="D812" s="65">
        <v>3650824.73</v>
      </c>
      <c r="E812" s="63">
        <v>0.0</v>
      </c>
      <c r="F812" s="66">
        <v>3650825.0</v>
      </c>
      <c r="G812" s="67">
        <v>3650825.0</v>
      </c>
      <c r="H812" s="68">
        <v>8.11016192E8</v>
      </c>
      <c r="I812" s="64" t="str">
        <f t="shared" si="358"/>
        <v>#REF!</v>
      </c>
      <c r="J812" s="62">
        <v>3650825.0</v>
      </c>
      <c r="K812" s="69" t="str">
        <f t="shared" si="359"/>
        <v>#REF!</v>
      </c>
      <c r="L812" s="70" t="str">
        <f t="shared" si="360"/>
        <v>#REF!</v>
      </c>
      <c r="M812" s="70" t="s">
        <v>1487</v>
      </c>
      <c r="N812" s="68" t="s">
        <v>1488</v>
      </c>
      <c r="O812" s="71">
        <v>42262.0</v>
      </c>
    </row>
    <row r="813" ht="19.5" customHeight="1">
      <c r="A813" s="62" t="s">
        <v>263</v>
      </c>
      <c r="B813" s="63" t="s">
        <v>15</v>
      </c>
      <c r="C813" s="64" t="s">
        <v>16</v>
      </c>
      <c r="D813" s="65">
        <v>905757.51</v>
      </c>
      <c r="E813" s="63">
        <v>0.0</v>
      </c>
      <c r="F813" s="66">
        <v>905758.0</v>
      </c>
      <c r="G813" s="67">
        <v>905758.0</v>
      </c>
      <c r="H813" s="68"/>
      <c r="I813" s="64"/>
      <c r="J813" s="62"/>
      <c r="K813" s="69"/>
      <c r="L813" s="70"/>
      <c r="M813" s="70"/>
      <c r="N813" s="68"/>
      <c r="O813" s="71"/>
    </row>
    <row r="814" ht="19.5" customHeight="1">
      <c r="A814" s="62" t="s">
        <v>263</v>
      </c>
      <c r="B814" s="63" t="s">
        <v>56</v>
      </c>
      <c r="C814" s="64" t="s">
        <v>57</v>
      </c>
      <c r="D814" s="65">
        <v>242866.22</v>
      </c>
      <c r="E814" s="63">
        <v>0.0</v>
      </c>
      <c r="F814" s="66">
        <v>242866.0</v>
      </c>
      <c r="G814" s="67">
        <v>242866.0</v>
      </c>
      <c r="H814" s="68">
        <v>8.90900518E8</v>
      </c>
      <c r="I814" s="64" t="str">
        <f t="shared" ref="I814:I817" si="361">+VLOOKUP(H814,'[2]IPS CTA BANCARIA (2)'!$B$1:$I$186,2,0)</f>
        <v>#REF!</v>
      </c>
      <c r="J814" s="62">
        <v>242866.0</v>
      </c>
      <c r="K814" s="69" t="str">
        <f t="shared" ref="K814:K817" si="362">+VLOOKUP(H814,'[2]IPS CTA BANCARIA (2)'!$B$1:$I$186,4,0)</f>
        <v>#REF!</v>
      </c>
      <c r="L814" s="70" t="str">
        <f t="shared" ref="L814:L817" si="363">+VLOOKUP(H814,'[2]IPS CTA BANCARIA (2)'!$B$1:$I$186,5,0)</f>
        <v>#REF!</v>
      </c>
      <c r="M814" s="70" t="s">
        <v>1489</v>
      </c>
      <c r="N814" s="68" t="s">
        <v>1490</v>
      </c>
      <c r="O814" s="71">
        <v>42268.0</v>
      </c>
    </row>
    <row r="815" ht="19.5" customHeight="1">
      <c r="A815" s="62" t="s">
        <v>263</v>
      </c>
      <c r="B815" s="63" t="s">
        <v>31</v>
      </c>
      <c r="C815" s="64" t="s">
        <v>32</v>
      </c>
      <c r="D815" s="65">
        <v>16033.43</v>
      </c>
      <c r="E815" s="63">
        <v>0.0</v>
      </c>
      <c r="F815" s="66">
        <v>16033.0</v>
      </c>
      <c r="G815" s="67">
        <v>16033.0</v>
      </c>
      <c r="H815" s="68">
        <v>8.00140949E8</v>
      </c>
      <c r="I815" s="64" t="str">
        <f t="shared" si="361"/>
        <v>#REF!</v>
      </c>
      <c r="J815" s="62">
        <v>16033.0</v>
      </c>
      <c r="K815" s="69" t="str">
        <f t="shared" si="362"/>
        <v>#REF!</v>
      </c>
      <c r="L815" s="70" t="str">
        <f t="shared" si="363"/>
        <v>#REF!</v>
      </c>
      <c r="M815" s="70" t="s">
        <v>1491</v>
      </c>
      <c r="N815" s="68" t="s">
        <v>1492</v>
      </c>
      <c r="O815" s="71">
        <v>42275.0</v>
      </c>
    </row>
    <row r="816" ht="19.5" customHeight="1">
      <c r="A816" s="62" t="s">
        <v>263</v>
      </c>
      <c r="B816" s="63" t="s">
        <v>33</v>
      </c>
      <c r="C816" s="64" t="s">
        <v>34</v>
      </c>
      <c r="D816" s="65">
        <v>1204.36</v>
      </c>
      <c r="E816" s="63">
        <v>0.0</v>
      </c>
      <c r="F816" s="66">
        <v>1204.0</v>
      </c>
      <c r="G816" s="67">
        <v>1204.0</v>
      </c>
      <c r="H816" s="68">
        <v>8.00130907E8</v>
      </c>
      <c r="I816" s="64" t="str">
        <f t="shared" si="361"/>
        <v>#REF!</v>
      </c>
      <c r="J816" s="62">
        <v>1204.0</v>
      </c>
      <c r="K816" s="69" t="str">
        <f t="shared" si="362"/>
        <v>#REF!</v>
      </c>
      <c r="L816" s="70" t="str">
        <f t="shared" si="363"/>
        <v>#REF!</v>
      </c>
      <c r="M816" s="70" t="s">
        <v>1493</v>
      </c>
      <c r="N816" s="68" t="s">
        <v>1494</v>
      </c>
      <c r="O816" s="71">
        <v>42268.0</v>
      </c>
    </row>
    <row r="817" ht="19.5" customHeight="1">
      <c r="A817" s="62" t="s">
        <v>263</v>
      </c>
      <c r="B817" s="63" t="s">
        <v>17</v>
      </c>
      <c r="C817" s="64" t="s">
        <v>18</v>
      </c>
      <c r="D817" s="65">
        <v>73034.69</v>
      </c>
      <c r="E817" s="63">
        <v>0.0</v>
      </c>
      <c r="F817" s="66">
        <v>73035.0</v>
      </c>
      <c r="G817" s="67">
        <v>73035.0</v>
      </c>
      <c r="H817" s="68">
        <v>8.00250119E8</v>
      </c>
      <c r="I817" s="64" t="str">
        <f t="shared" si="361"/>
        <v>#REF!</v>
      </c>
      <c r="J817" s="62">
        <v>73035.0</v>
      </c>
      <c r="K817" s="69" t="str">
        <f t="shared" si="362"/>
        <v>#REF!</v>
      </c>
      <c r="L817" s="70" t="str">
        <f t="shared" si="363"/>
        <v>#REF!</v>
      </c>
      <c r="M817" s="70" t="s">
        <v>1495</v>
      </c>
      <c r="N817" s="68" t="s">
        <v>1496</v>
      </c>
      <c r="O817" s="71">
        <v>42276.0</v>
      </c>
    </row>
    <row r="818" ht="19.5" customHeight="1">
      <c r="A818" s="62" t="s">
        <v>263</v>
      </c>
      <c r="B818" s="63" t="s">
        <v>19</v>
      </c>
      <c r="C818" s="64" t="s">
        <v>20</v>
      </c>
      <c r="D818" s="65">
        <v>0.0</v>
      </c>
      <c r="E818" s="63">
        <v>0.0</v>
      </c>
      <c r="F818" s="66">
        <v>0.0</v>
      </c>
      <c r="G818" s="67">
        <v>0.0</v>
      </c>
      <c r="H818" s="68"/>
      <c r="I818" s="64"/>
      <c r="J818" s="62"/>
      <c r="K818" s="69"/>
      <c r="L818" s="70"/>
      <c r="M818" s="70"/>
      <c r="N818" s="68"/>
      <c r="O818" s="71"/>
    </row>
    <row r="819" ht="19.5" customHeight="1">
      <c r="A819" s="62" t="s">
        <v>263</v>
      </c>
      <c r="B819" s="63" t="s">
        <v>21</v>
      </c>
      <c r="C819" s="64" t="s">
        <v>22</v>
      </c>
      <c r="D819" s="65">
        <v>9301.06</v>
      </c>
      <c r="E819" s="63">
        <v>0.0</v>
      </c>
      <c r="F819" s="66">
        <v>9301.0</v>
      </c>
      <c r="G819" s="67">
        <v>9301.0</v>
      </c>
      <c r="H819" s="68">
        <v>9.00156264E8</v>
      </c>
      <c r="I819" s="64" t="str">
        <f t="shared" ref="I819:I820" si="364">+VLOOKUP(H819,'[2]IPS CTA BANCARIA (2)'!$B$1:$I$186,2,0)</f>
        <v>#REF!</v>
      </c>
      <c r="J819" s="62">
        <v>9301.0</v>
      </c>
      <c r="K819" s="69" t="str">
        <f t="shared" ref="K819:K820" si="365">+VLOOKUP(H819,'[2]IPS CTA BANCARIA (2)'!$B$1:$I$186,4,0)</f>
        <v>#REF!</v>
      </c>
      <c r="L819" s="70" t="str">
        <f t="shared" ref="L819:L820" si="366">+VLOOKUP(H819,'[2]IPS CTA BANCARIA (2)'!$B$1:$I$186,5,0)</f>
        <v>#REF!</v>
      </c>
      <c r="M819" s="70" t="s">
        <v>1497</v>
      </c>
      <c r="N819" s="68" t="s">
        <v>1498</v>
      </c>
      <c r="O819" s="71">
        <v>42270.0</v>
      </c>
    </row>
    <row r="820" ht="19.5" customHeight="1">
      <c r="A820" s="62" t="s">
        <v>265</v>
      </c>
      <c r="B820" s="63" t="s">
        <v>13</v>
      </c>
      <c r="C820" s="64" t="s">
        <v>340</v>
      </c>
      <c r="D820" s="65">
        <v>2.617379683E7</v>
      </c>
      <c r="E820" s="63">
        <v>0.0</v>
      </c>
      <c r="F820" s="66">
        <v>2.6173797E7</v>
      </c>
      <c r="G820" s="67">
        <v>2.6173797E7</v>
      </c>
      <c r="H820" s="68">
        <v>8.11016192E8</v>
      </c>
      <c r="I820" s="64" t="str">
        <f t="shared" si="364"/>
        <v>#REF!</v>
      </c>
      <c r="J820" s="62">
        <v>2.6173797E7</v>
      </c>
      <c r="K820" s="69" t="str">
        <f t="shared" si="365"/>
        <v>#REF!</v>
      </c>
      <c r="L820" s="70" t="str">
        <f t="shared" si="366"/>
        <v>#REF!</v>
      </c>
      <c r="M820" s="70" t="s">
        <v>1499</v>
      </c>
      <c r="N820" s="68" t="s">
        <v>1500</v>
      </c>
      <c r="O820" s="71">
        <v>42262.0</v>
      </c>
    </row>
    <row r="821" ht="19.5" customHeight="1">
      <c r="A821" s="62" t="s">
        <v>265</v>
      </c>
      <c r="B821" s="63" t="s">
        <v>15</v>
      </c>
      <c r="C821" s="64" t="s">
        <v>16</v>
      </c>
      <c r="D821" s="65">
        <v>5640732.96</v>
      </c>
      <c r="E821" s="63">
        <v>0.0</v>
      </c>
      <c r="F821" s="66">
        <v>5640733.0</v>
      </c>
      <c r="G821" s="67">
        <v>5640733.0</v>
      </c>
      <c r="H821" s="68"/>
      <c r="I821" s="64"/>
      <c r="J821" s="62"/>
      <c r="K821" s="69"/>
      <c r="L821" s="70"/>
      <c r="M821" s="70"/>
      <c r="N821" s="68"/>
      <c r="O821" s="71"/>
    </row>
    <row r="822" ht="19.5" customHeight="1">
      <c r="A822" s="62" t="s">
        <v>265</v>
      </c>
      <c r="B822" s="63" t="s">
        <v>17</v>
      </c>
      <c r="C822" s="64" t="s">
        <v>18</v>
      </c>
      <c r="D822" s="65">
        <v>215012.93</v>
      </c>
      <c r="E822" s="63">
        <v>0.0</v>
      </c>
      <c r="F822" s="66">
        <v>215013.0</v>
      </c>
      <c r="G822" s="67">
        <v>215013.0</v>
      </c>
      <c r="H822" s="68">
        <v>8.00250119E8</v>
      </c>
      <c r="I822" s="64" t="str">
        <f t="shared" ref="I822:I826" si="367">+VLOOKUP(H822,'[2]IPS CTA BANCARIA (2)'!$B$1:$I$186,2,0)</f>
        <v>#REF!</v>
      </c>
      <c r="J822" s="62">
        <v>215013.0</v>
      </c>
      <c r="K822" s="69" t="str">
        <f t="shared" ref="K822:K826" si="368">+VLOOKUP(H822,'[2]IPS CTA BANCARIA (2)'!$B$1:$I$186,4,0)</f>
        <v>#REF!</v>
      </c>
      <c r="L822" s="70" t="str">
        <f t="shared" ref="L822:L826" si="369">+VLOOKUP(H822,'[2]IPS CTA BANCARIA (2)'!$B$1:$I$186,5,0)</f>
        <v>#REF!</v>
      </c>
      <c r="M822" s="70" t="s">
        <v>1501</v>
      </c>
      <c r="N822" s="68" t="s">
        <v>1502</v>
      </c>
      <c r="O822" s="71">
        <v>42276.0</v>
      </c>
    </row>
    <row r="823" ht="19.5" customHeight="1">
      <c r="A823" s="62" t="s">
        <v>265</v>
      </c>
      <c r="B823" s="63" t="s">
        <v>19</v>
      </c>
      <c r="C823" s="64" t="s">
        <v>20</v>
      </c>
      <c r="D823" s="65">
        <v>15445.69</v>
      </c>
      <c r="E823" s="63">
        <v>0.0</v>
      </c>
      <c r="F823" s="66">
        <v>15446.0</v>
      </c>
      <c r="G823" s="67">
        <v>15446.0</v>
      </c>
      <c r="H823" s="68">
        <v>8.05000427E8</v>
      </c>
      <c r="I823" s="64" t="str">
        <f t="shared" si="367"/>
        <v>#REF!</v>
      </c>
      <c r="J823" s="62">
        <v>15446.0</v>
      </c>
      <c r="K823" s="69" t="str">
        <f t="shared" si="368"/>
        <v>#REF!</v>
      </c>
      <c r="L823" s="70" t="str">
        <f t="shared" si="369"/>
        <v>#REF!</v>
      </c>
      <c r="M823" s="70" t="s">
        <v>1503</v>
      </c>
      <c r="N823" s="68" t="s">
        <v>1504</v>
      </c>
      <c r="O823" s="71">
        <v>42268.0</v>
      </c>
    </row>
    <row r="824" ht="19.5" customHeight="1">
      <c r="A824" s="62" t="s">
        <v>265</v>
      </c>
      <c r="B824" s="63" t="s">
        <v>21</v>
      </c>
      <c r="C824" s="64" t="s">
        <v>22</v>
      </c>
      <c r="D824" s="65">
        <v>72889.59</v>
      </c>
      <c r="E824" s="63">
        <v>0.0</v>
      </c>
      <c r="F824" s="66">
        <v>72890.0</v>
      </c>
      <c r="G824" s="67">
        <v>72890.0</v>
      </c>
      <c r="H824" s="68">
        <v>9.00156264E8</v>
      </c>
      <c r="I824" s="64" t="str">
        <f t="shared" si="367"/>
        <v>#REF!</v>
      </c>
      <c r="J824" s="62">
        <v>72890.0</v>
      </c>
      <c r="K824" s="69" t="str">
        <f t="shared" si="368"/>
        <v>#REF!</v>
      </c>
      <c r="L824" s="70" t="str">
        <f t="shared" si="369"/>
        <v>#REF!</v>
      </c>
      <c r="M824" s="70" t="s">
        <v>1505</v>
      </c>
      <c r="N824" s="68" t="s">
        <v>1506</v>
      </c>
      <c r="O824" s="71">
        <v>42270.0</v>
      </c>
    </row>
    <row r="825" ht="19.5" customHeight="1">
      <c r="A825" s="62" t="s">
        <v>267</v>
      </c>
      <c r="B825" s="63" t="s">
        <v>13</v>
      </c>
      <c r="C825" s="64" t="s">
        <v>340</v>
      </c>
      <c r="D825" s="65">
        <v>3.115062382E7</v>
      </c>
      <c r="E825" s="63">
        <v>0.0</v>
      </c>
      <c r="F825" s="66">
        <v>3.1150624E7</v>
      </c>
      <c r="G825" s="67">
        <v>3.1150624E7</v>
      </c>
      <c r="H825" s="68">
        <v>8.11016192E8</v>
      </c>
      <c r="I825" s="64" t="str">
        <f t="shared" si="367"/>
        <v>#REF!</v>
      </c>
      <c r="J825" s="62">
        <v>3.1150624E7</v>
      </c>
      <c r="K825" s="69" t="str">
        <f t="shared" si="368"/>
        <v>#REF!</v>
      </c>
      <c r="L825" s="70" t="str">
        <f t="shared" si="369"/>
        <v>#REF!</v>
      </c>
      <c r="M825" s="70" t="s">
        <v>1507</v>
      </c>
      <c r="N825" s="68" t="s">
        <v>1508</v>
      </c>
      <c r="O825" s="71">
        <v>42262.0</v>
      </c>
    </row>
    <row r="826" ht="19.5" customHeight="1">
      <c r="A826" s="62" t="s">
        <v>267</v>
      </c>
      <c r="B826" s="63" t="s">
        <v>17</v>
      </c>
      <c r="C826" s="64" t="s">
        <v>18</v>
      </c>
      <c r="D826" s="65">
        <v>524076.29</v>
      </c>
      <c r="E826" s="63">
        <v>0.0</v>
      </c>
      <c r="F826" s="66">
        <v>524076.0</v>
      </c>
      <c r="G826" s="67">
        <v>524076.0</v>
      </c>
      <c r="H826" s="68">
        <v>8.00250119E8</v>
      </c>
      <c r="I826" s="64" t="str">
        <f t="shared" si="367"/>
        <v>#REF!</v>
      </c>
      <c r="J826" s="62">
        <v>524076.0</v>
      </c>
      <c r="K826" s="69" t="str">
        <f t="shared" si="368"/>
        <v>#REF!</v>
      </c>
      <c r="L826" s="70" t="str">
        <f t="shared" si="369"/>
        <v>#REF!</v>
      </c>
      <c r="M826" s="70" t="s">
        <v>1509</v>
      </c>
      <c r="N826" s="68" t="s">
        <v>1510</v>
      </c>
      <c r="O826" s="71">
        <v>42276.0</v>
      </c>
    </row>
    <row r="827" ht="19.5" customHeight="1">
      <c r="A827" s="62" t="s">
        <v>267</v>
      </c>
      <c r="B827" s="63" t="s">
        <v>19</v>
      </c>
      <c r="C827" s="64" t="s">
        <v>20</v>
      </c>
      <c r="D827" s="65">
        <v>0.0</v>
      </c>
      <c r="E827" s="63">
        <v>0.0</v>
      </c>
      <c r="F827" s="66">
        <v>0.0</v>
      </c>
      <c r="G827" s="67">
        <v>0.0</v>
      </c>
      <c r="H827" s="68"/>
      <c r="I827" s="64"/>
      <c r="J827" s="62"/>
      <c r="K827" s="69"/>
      <c r="L827" s="70"/>
      <c r="M827" s="70"/>
      <c r="N827" s="68"/>
      <c r="O827" s="71"/>
    </row>
    <row r="828" ht="19.5" customHeight="1">
      <c r="A828" s="62" t="s">
        <v>267</v>
      </c>
      <c r="B828" s="63" t="s">
        <v>184</v>
      </c>
      <c r="C828" s="64" t="s">
        <v>185</v>
      </c>
      <c r="D828" s="65">
        <v>2616.65</v>
      </c>
      <c r="E828" s="63">
        <v>0.0</v>
      </c>
      <c r="F828" s="66">
        <v>2617.0</v>
      </c>
      <c r="G828" s="67">
        <v>2617.0</v>
      </c>
      <c r="H828" s="68">
        <v>8.30009783E8</v>
      </c>
      <c r="I828" s="64" t="str">
        <f t="shared" ref="I828:I834" si="370">+VLOOKUP(H828,'[2]IPS CTA BANCARIA (2)'!$B$1:$I$186,2,0)</f>
        <v>#REF!</v>
      </c>
      <c r="J828" s="62">
        <v>2617.0</v>
      </c>
      <c r="K828" s="69" t="str">
        <f t="shared" ref="K828:K834" si="371">+VLOOKUP(H828,'[2]IPS CTA BANCARIA (2)'!$B$1:$I$186,4,0)</f>
        <v>#REF!</v>
      </c>
      <c r="L828" s="70" t="str">
        <f t="shared" ref="L828:L834" si="372">+VLOOKUP(H828,'[2]IPS CTA BANCARIA (2)'!$B$1:$I$186,5,0)</f>
        <v>#REF!</v>
      </c>
      <c r="M828" s="70" t="s">
        <v>1511</v>
      </c>
      <c r="N828" s="68" t="s">
        <v>1512</v>
      </c>
      <c r="O828" s="71">
        <v>42275.0</v>
      </c>
    </row>
    <row r="829" ht="19.5" customHeight="1">
      <c r="A829" s="62" t="s">
        <v>267</v>
      </c>
      <c r="B829" s="63" t="s">
        <v>21</v>
      </c>
      <c r="C829" s="64" t="s">
        <v>22</v>
      </c>
      <c r="D829" s="65">
        <v>369442.24</v>
      </c>
      <c r="E829" s="63">
        <v>0.0</v>
      </c>
      <c r="F829" s="66">
        <v>369442.0</v>
      </c>
      <c r="G829" s="67">
        <v>369442.0</v>
      </c>
      <c r="H829" s="68">
        <v>9.00156264E8</v>
      </c>
      <c r="I829" s="64" t="str">
        <f t="shared" si="370"/>
        <v>#REF!</v>
      </c>
      <c r="J829" s="62">
        <v>369442.0</v>
      </c>
      <c r="K829" s="69" t="str">
        <f t="shared" si="371"/>
        <v>#REF!</v>
      </c>
      <c r="L829" s="70" t="str">
        <f t="shared" si="372"/>
        <v>#REF!</v>
      </c>
      <c r="M829" s="70" t="s">
        <v>1513</v>
      </c>
      <c r="N829" s="68" t="s">
        <v>1514</v>
      </c>
      <c r="O829" s="71">
        <v>42270.0</v>
      </c>
    </row>
    <row r="830" ht="19.5" customHeight="1">
      <c r="A830" s="62" t="s">
        <v>269</v>
      </c>
      <c r="B830" s="63" t="s">
        <v>13</v>
      </c>
      <c r="C830" s="64" t="s">
        <v>340</v>
      </c>
      <c r="D830" s="65">
        <v>2.896575321E7</v>
      </c>
      <c r="E830" s="63">
        <v>0.0</v>
      </c>
      <c r="F830" s="66">
        <v>2.8965753E7</v>
      </c>
      <c r="G830" s="67">
        <v>2.8965753E7</v>
      </c>
      <c r="H830" s="68">
        <v>8.11016192E8</v>
      </c>
      <c r="I830" s="64" t="str">
        <f t="shared" si="370"/>
        <v>#REF!</v>
      </c>
      <c r="J830" s="62">
        <v>2.8965753E7</v>
      </c>
      <c r="K830" s="69" t="str">
        <f t="shared" si="371"/>
        <v>#REF!</v>
      </c>
      <c r="L830" s="70" t="str">
        <f t="shared" si="372"/>
        <v>#REF!</v>
      </c>
      <c r="M830" s="70" t="s">
        <v>1515</v>
      </c>
      <c r="N830" s="68" t="s">
        <v>1516</v>
      </c>
      <c r="O830" s="71">
        <v>42262.0</v>
      </c>
    </row>
    <row r="831" ht="19.5" customHeight="1">
      <c r="A831" s="62" t="s">
        <v>269</v>
      </c>
      <c r="B831" s="63" t="s">
        <v>56</v>
      </c>
      <c r="C831" s="64" t="s">
        <v>57</v>
      </c>
      <c r="D831" s="65">
        <v>3905838.85</v>
      </c>
      <c r="E831" s="63">
        <v>0.0</v>
      </c>
      <c r="F831" s="66">
        <v>3905839.0</v>
      </c>
      <c r="G831" s="67">
        <v>3905839.0</v>
      </c>
      <c r="H831" s="68">
        <v>8.90900518E8</v>
      </c>
      <c r="I831" s="64" t="str">
        <f t="shared" si="370"/>
        <v>#REF!</v>
      </c>
      <c r="J831" s="62">
        <v>3905839.0</v>
      </c>
      <c r="K831" s="69" t="str">
        <f t="shared" si="371"/>
        <v>#REF!</v>
      </c>
      <c r="L831" s="70" t="str">
        <f t="shared" si="372"/>
        <v>#REF!</v>
      </c>
      <c r="M831" s="70" t="s">
        <v>1517</v>
      </c>
      <c r="N831" s="68" t="s">
        <v>1518</v>
      </c>
      <c r="O831" s="71">
        <v>42268.0</v>
      </c>
    </row>
    <row r="832" ht="19.5" customHeight="1">
      <c r="A832" s="62" t="s">
        <v>269</v>
      </c>
      <c r="B832" s="63" t="s">
        <v>17</v>
      </c>
      <c r="C832" s="64" t="s">
        <v>18</v>
      </c>
      <c r="D832" s="65">
        <v>136608.83</v>
      </c>
      <c r="E832" s="63">
        <v>0.0</v>
      </c>
      <c r="F832" s="66">
        <v>136609.0</v>
      </c>
      <c r="G832" s="67">
        <v>136609.0</v>
      </c>
      <c r="H832" s="68">
        <v>8.00250119E8</v>
      </c>
      <c r="I832" s="64" t="str">
        <f t="shared" si="370"/>
        <v>#REF!</v>
      </c>
      <c r="J832" s="62">
        <v>136609.0</v>
      </c>
      <c r="K832" s="69" t="str">
        <f t="shared" si="371"/>
        <v>#REF!</v>
      </c>
      <c r="L832" s="70" t="str">
        <f t="shared" si="372"/>
        <v>#REF!</v>
      </c>
      <c r="M832" s="70" t="s">
        <v>1519</v>
      </c>
      <c r="N832" s="68" t="s">
        <v>1520</v>
      </c>
      <c r="O832" s="71">
        <v>42276.0</v>
      </c>
    </row>
    <row r="833" ht="19.5" customHeight="1">
      <c r="A833" s="62" t="s">
        <v>269</v>
      </c>
      <c r="B833" s="63" t="s">
        <v>21</v>
      </c>
      <c r="C833" s="64" t="s">
        <v>22</v>
      </c>
      <c r="D833" s="65">
        <v>7555.11</v>
      </c>
      <c r="E833" s="63">
        <v>0.0</v>
      </c>
      <c r="F833" s="66">
        <v>7555.0</v>
      </c>
      <c r="G833" s="67">
        <v>7555.0</v>
      </c>
      <c r="H833" s="68">
        <v>9.00156264E8</v>
      </c>
      <c r="I833" s="64" t="str">
        <f t="shared" si="370"/>
        <v>#REF!</v>
      </c>
      <c r="J833" s="62">
        <v>7555.0</v>
      </c>
      <c r="K833" s="69" t="str">
        <f t="shared" si="371"/>
        <v>#REF!</v>
      </c>
      <c r="L833" s="70" t="str">
        <f t="shared" si="372"/>
        <v>#REF!</v>
      </c>
      <c r="M833" s="70" t="s">
        <v>1521</v>
      </c>
      <c r="N833" s="68" t="s">
        <v>1522</v>
      </c>
      <c r="O833" s="71">
        <v>42270.0</v>
      </c>
    </row>
    <row r="834" ht="19.5" customHeight="1">
      <c r="A834" s="62" t="s">
        <v>271</v>
      </c>
      <c r="B834" s="63" t="s">
        <v>13</v>
      </c>
      <c r="C834" s="64" t="s">
        <v>340</v>
      </c>
      <c r="D834" s="65">
        <v>1.601222329E7</v>
      </c>
      <c r="E834" s="63">
        <v>0.0</v>
      </c>
      <c r="F834" s="66">
        <v>1.6012223E7</v>
      </c>
      <c r="G834" s="67">
        <v>1.6012223E7</v>
      </c>
      <c r="H834" s="68">
        <v>8.11016192E8</v>
      </c>
      <c r="I834" s="64" t="str">
        <f t="shared" si="370"/>
        <v>#REF!</v>
      </c>
      <c r="J834" s="62">
        <v>1.6012223E7</v>
      </c>
      <c r="K834" s="69" t="str">
        <f t="shared" si="371"/>
        <v>#REF!</v>
      </c>
      <c r="L834" s="70" t="str">
        <f t="shared" si="372"/>
        <v>#REF!</v>
      </c>
      <c r="M834" s="70" t="s">
        <v>1523</v>
      </c>
      <c r="N834" s="68" t="s">
        <v>1524</v>
      </c>
      <c r="O834" s="71">
        <v>42262.0</v>
      </c>
    </row>
    <row r="835" ht="19.5" customHeight="1">
      <c r="A835" s="62" t="s">
        <v>271</v>
      </c>
      <c r="B835" s="63" t="s">
        <v>15</v>
      </c>
      <c r="C835" s="64" t="s">
        <v>16</v>
      </c>
      <c r="D835" s="65">
        <v>5256039.27</v>
      </c>
      <c r="E835" s="63">
        <v>0.0</v>
      </c>
      <c r="F835" s="66">
        <v>5256039.0</v>
      </c>
      <c r="G835" s="67">
        <v>5256039.0</v>
      </c>
      <c r="H835" s="68"/>
      <c r="I835" s="64"/>
      <c r="J835" s="62"/>
      <c r="K835" s="69"/>
      <c r="L835" s="70"/>
      <c r="M835" s="70"/>
      <c r="N835" s="68"/>
      <c r="O835" s="71"/>
    </row>
    <row r="836" ht="19.5" customHeight="1">
      <c r="A836" s="62" t="s">
        <v>271</v>
      </c>
      <c r="B836" s="63" t="s">
        <v>17</v>
      </c>
      <c r="C836" s="64" t="s">
        <v>18</v>
      </c>
      <c r="D836" s="65">
        <v>356413.83</v>
      </c>
      <c r="E836" s="63">
        <v>0.0</v>
      </c>
      <c r="F836" s="66">
        <v>356414.0</v>
      </c>
      <c r="G836" s="67">
        <v>356414.0</v>
      </c>
      <c r="H836" s="68">
        <v>8.00250119E8</v>
      </c>
      <c r="I836" s="64" t="str">
        <f>+VLOOKUP(H836,'[2]IPS CTA BANCARIA (2)'!$B$1:$I$186,2,0)</f>
        <v>#REF!</v>
      </c>
      <c r="J836" s="62">
        <v>356414.0</v>
      </c>
      <c r="K836" s="69" t="str">
        <f>+VLOOKUP(H836,'[2]IPS CTA BANCARIA (2)'!$B$1:$I$186,4,0)</f>
        <v>#REF!</v>
      </c>
      <c r="L836" s="70" t="str">
        <f>+VLOOKUP(H836,'[2]IPS CTA BANCARIA (2)'!$B$1:$I$186,5,0)</f>
        <v>#REF!</v>
      </c>
      <c r="M836" s="70" t="s">
        <v>1525</v>
      </c>
      <c r="N836" s="68" t="s">
        <v>1526</v>
      </c>
      <c r="O836" s="71">
        <v>42276.0</v>
      </c>
    </row>
    <row r="837" ht="19.5" customHeight="1">
      <c r="A837" s="62" t="s">
        <v>271</v>
      </c>
      <c r="B837" s="63" t="s">
        <v>19</v>
      </c>
      <c r="C837" s="64" t="s">
        <v>20</v>
      </c>
      <c r="D837" s="65">
        <v>0.0</v>
      </c>
      <c r="E837" s="63">
        <v>0.0</v>
      </c>
      <c r="F837" s="66">
        <v>0.0</v>
      </c>
      <c r="G837" s="67">
        <v>0.0</v>
      </c>
      <c r="H837" s="68"/>
      <c r="I837" s="64"/>
      <c r="J837" s="62"/>
      <c r="K837" s="69"/>
      <c r="L837" s="70"/>
      <c r="M837" s="70"/>
      <c r="N837" s="68"/>
      <c r="O837" s="71"/>
    </row>
    <row r="838" ht="19.5" customHeight="1">
      <c r="A838" s="62" t="s">
        <v>271</v>
      </c>
      <c r="B838" s="63" t="s">
        <v>21</v>
      </c>
      <c r="C838" s="64" t="s">
        <v>22</v>
      </c>
      <c r="D838" s="65">
        <v>99806.41</v>
      </c>
      <c r="E838" s="63">
        <v>0.0</v>
      </c>
      <c r="F838" s="66">
        <v>99806.0</v>
      </c>
      <c r="G838" s="67">
        <v>99806.0</v>
      </c>
      <c r="H838" s="68">
        <v>9.00156264E8</v>
      </c>
      <c r="I838" s="64" t="str">
        <f t="shared" ref="I838:I841" si="373">+VLOOKUP(H838,'[2]IPS CTA BANCARIA (2)'!$B$1:$I$186,2,0)</f>
        <v>#REF!</v>
      </c>
      <c r="J838" s="62">
        <v>99806.0</v>
      </c>
      <c r="K838" s="69" t="str">
        <f t="shared" ref="K838:K841" si="374">+VLOOKUP(H838,'[2]IPS CTA BANCARIA (2)'!$B$1:$I$186,4,0)</f>
        <v>#REF!</v>
      </c>
      <c r="L838" s="70" t="str">
        <f t="shared" ref="L838:L841" si="375">+VLOOKUP(H838,'[2]IPS CTA BANCARIA (2)'!$B$1:$I$186,5,0)</f>
        <v>#REF!</v>
      </c>
      <c r="M838" s="70" t="s">
        <v>1527</v>
      </c>
      <c r="N838" s="68" t="s">
        <v>1528</v>
      </c>
      <c r="O838" s="71">
        <v>42270.0</v>
      </c>
    </row>
    <row r="839" ht="19.5" customHeight="1">
      <c r="A839" s="62" t="s">
        <v>271</v>
      </c>
      <c r="B839" s="63" t="s">
        <v>58</v>
      </c>
      <c r="C839" s="64" t="s">
        <v>59</v>
      </c>
      <c r="D839" s="65">
        <v>8586261.2</v>
      </c>
      <c r="E839" s="63">
        <v>0.0</v>
      </c>
      <c r="F839" s="66">
        <v>8586261.0</v>
      </c>
      <c r="G839" s="67">
        <v>8586261.0</v>
      </c>
      <c r="H839" s="68">
        <v>8.90982162E8</v>
      </c>
      <c r="I839" s="64" t="str">
        <f t="shared" si="373"/>
        <v>#REF!</v>
      </c>
      <c r="J839" s="62">
        <v>3516025.0</v>
      </c>
      <c r="K839" s="69" t="str">
        <f t="shared" si="374"/>
        <v>#REF!</v>
      </c>
      <c r="L839" s="70" t="str">
        <f t="shared" si="375"/>
        <v>#REF!</v>
      </c>
      <c r="M839" s="70" t="s">
        <v>1529</v>
      </c>
      <c r="N839" s="68" t="s">
        <v>1530</v>
      </c>
      <c r="O839" s="71">
        <v>42276.0</v>
      </c>
    </row>
    <row r="840" ht="19.5" customHeight="1">
      <c r="A840" s="62" t="s">
        <v>271</v>
      </c>
      <c r="B840" s="63" t="s">
        <v>58</v>
      </c>
      <c r="C840" s="64" t="s">
        <v>59</v>
      </c>
      <c r="D840" s="65"/>
      <c r="E840" s="63"/>
      <c r="F840" s="66"/>
      <c r="G840" s="67"/>
      <c r="H840" s="68">
        <v>9.00390423E8</v>
      </c>
      <c r="I840" s="64" t="str">
        <f t="shared" si="373"/>
        <v>#REF!</v>
      </c>
      <c r="J840" s="62">
        <v>5070236.0</v>
      </c>
      <c r="K840" s="69" t="str">
        <f t="shared" si="374"/>
        <v>#REF!</v>
      </c>
      <c r="L840" s="70" t="str">
        <f t="shared" si="375"/>
        <v>#REF!</v>
      </c>
      <c r="M840" s="70" t="s">
        <v>1531</v>
      </c>
      <c r="N840" s="68" t="s">
        <v>1532</v>
      </c>
      <c r="O840" s="71">
        <v>42275.0</v>
      </c>
    </row>
    <row r="841" ht="19.5" customHeight="1">
      <c r="A841" s="62" t="s">
        <v>273</v>
      </c>
      <c r="B841" s="63" t="s">
        <v>13</v>
      </c>
      <c r="C841" s="64" t="s">
        <v>340</v>
      </c>
      <c r="D841" s="65">
        <v>1.2265114318E8</v>
      </c>
      <c r="E841" s="63">
        <v>0.0</v>
      </c>
      <c r="F841" s="66">
        <v>1.22651143E8</v>
      </c>
      <c r="G841" s="67">
        <v>1.22651143E8</v>
      </c>
      <c r="H841" s="68">
        <v>8.90906347E8</v>
      </c>
      <c r="I841" s="64" t="str">
        <f t="shared" si="373"/>
        <v>#REF!</v>
      </c>
      <c r="J841" s="62">
        <v>1.22651143E8</v>
      </c>
      <c r="K841" s="69" t="str">
        <f t="shared" si="374"/>
        <v>#REF!</v>
      </c>
      <c r="L841" s="70" t="str">
        <f t="shared" si="375"/>
        <v>#REF!</v>
      </c>
      <c r="M841" s="70" t="s">
        <v>1533</v>
      </c>
      <c r="N841" s="68" t="s">
        <v>1534</v>
      </c>
      <c r="O841" s="71">
        <v>42262.0</v>
      </c>
    </row>
    <row r="842" ht="19.5" customHeight="1">
      <c r="A842" s="62" t="s">
        <v>273</v>
      </c>
      <c r="B842" s="63" t="s">
        <v>15</v>
      </c>
      <c r="C842" s="64" t="s">
        <v>16</v>
      </c>
      <c r="D842" s="65">
        <v>6546542.82</v>
      </c>
      <c r="E842" s="63">
        <v>0.0</v>
      </c>
      <c r="F842" s="66">
        <v>6546543.0</v>
      </c>
      <c r="G842" s="67">
        <v>6546543.0</v>
      </c>
      <c r="H842" s="68"/>
      <c r="I842" s="64"/>
      <c r="J842" s="62"/>
      <c r="K842" s="69"/>
      <c r="L842" s="70"/>
      <c r="M842" s="70"/>
      <c r="N842" s="68"/>
      <c r="O842" s="71"/>
    </row>
    <row r="843" ht="19.5" customHeight="1">
      <c r="A843" s="62" t="s">
        <v>273</v>
      </c>
      <c r="B843" s="63" t="s">
        <v>31</v>
      </c>
      <c r="C843" s="64" t="s">
        <v>32</v>
      </c>
      <c r="D843" s="65">
        <v>72.99</v>
      </c>
      <c r="E843" s="63">
        <v>0.0</v>
      </c>
      <c r="F843" s="66">
        <v>73.0</v>
      </c>
      <c r="G843" s="67">
        <v>73.0</v>
      </c>
      <c r="H843" s="68"/>
      <c r="I843" s="64"/>
      <c r="J843" s="62"/>
      <c r="K843" s="69"/>
      <c r="L843" s="70"/>
      <c r="M843" s="70"/>
      <c r="N843" s="68"/>
      <c r="O843" s="71"/>
    </row>
    <row r="844" ht="19.5" customHeight="1">
      <c r="A844" s="62" t="s">
        <v>273</v>
      </c>
      <c r="B844" s="63" t="s">
        <v>33</v>
      </c>
      <c r="C844" s="64" t="s">
        <v>34</v>
      </c>
      <c r="D844" s="65">
        <v>0.0</v>
      </c>
      <c r="E844" s="63">
        <v>0.0</v>
      </c>
      <c r="F844" s="66">
        <v>0.0</v>
      </c>
      <c r="G844" s="67">
        <v>0.0</v>
      </c>
      <c r="H844" s="68"/>
      <c r="I844" s="64"/>
      <c r="J844" s="62"/>
      <c r="K844" s="69"/>
      <c r="L844" s="70"/>
      <c r="M844" s="70"/>
      <c r="N844" s="68"/>
      <c r="O844" s="71"/>
    </row>
    <row r="845" ht="19.5" customHeight="1">
      <c r="A845" s="62" t="s">
        <v>273</v>
      </c>
      <c r="B845" s="63" t="s">
        <v>64</v>
      </c>
      <c r="C845" s="64" t="s">
        <v>65</v>
      </c>
      <c r="D845" s="65">
        <v>1182948.99</v>
      </c>
      <c r="E845" s="63">
        <v>0.0</v>
      </c>
      <c r="F845" s="66">
        <v>1182949.0</v>
      </c>
      <c r="G845" s="67">
        <v>1182949.0</v>
      </c>
      <c r="H845" s="68">
        <v>8.00088702E8</v>
      </c>
      <c r="I845" s="64" t="str">
        <f t="shared" ref="I845:I851" si="376">+VLOOKUP(H845,'[2]IPS CTA BANCARIA (2)'!$B$1:$I$186,2,0)</f>
        <v>#REF!</v>
      </c>
      <c r="J845" s="62">
        <v>1182949.0</v>
      </c>
      <c r="K845" s="69" t="str">
        <f t="shared" ref="K845:K851" si="377">+VLOOKUP(H845,'[2]IPS CTA BANCARIA (2)'!$B$1:$I$186,4,0)</f>
        <v>#REF!</v>
      </c>
      <c r="L845" s="70" t="str">
        <f t="shared" ref="L845:L851" si="378">+VLOOKUP(H845,'[2]IPS CTA BANCARIA (2)'!$B$1:$I$186,5,0)</f>
        <v>#REF!</v>
      </c>
      <c r="M845" s="70" t="s">
        <v>1535</v>
      </c>
      <c r="N845" s="68" t="s">
        <v>1536</v>
      </c>
      <c r="O845" s="71">
        <v>42268.0</v>
      </c>
    </row>
    <row r="846" ht="19.5" customHeight="1">
      <c r="A846" s="62" t="s">
        <v>273</v>
      </c>
      <c r="B846" s="63" t="s">
        <v>17</v>
      </c>
      <c r="C846" s="64" t="s">
        <v>18</v>
      </c>
      <c r="D846" s="65">
        <v>1844866.48</v>
      </c>
      <c r="E846" s="63">
        <v>0.0</v>
      </c>
      <c r="F846" s="66">
        <v>1844866.0</v>
      </c>
      <c r="G846" s="67">
        <v>1844866.0</v>
      </c>
      <c r="H846" s="68">
        <v>8.00250119E8</v>
      </c>
      <c r="I846" s="64" t="str">
        <f t="shared" si="376"/>
        <v>#REF!</v>
      </c>
      <c r="J846" s="62">
        <v>1844866.0</v>
      </c>
      <c r="K846" s="69" t="str">
        <f t="shared" si="377"/>
        <v>#REF!</v>
      </c>
      <c r="L846" s="70" t="str">
        <f t="shared" si="378"/>
        <v>#REF!</v>
      </c>
      <c r="M846" s="70" t="s">
        <v>1537</v>
      </c>
      <c r="N846" s="68" t="s">
        <v>1538</v>
      </c>
      <c r="O846" s="71">
        <v>42276.0</v>
      </c>
    </row>
    <row r="847" ht="19.5" customHeight="1">
      <c r="A847" s="62" t="s">
        <v>273</v>
      </c>
      <c r="B847" s="63" t="s">
        <v>19</v>
      </c>
      <c r="C847" s="64" t="s">
        <v>20</v>
      </c>
      <c r="D847" s="65">
        <v>178098.73</v>
      </c>
      <c r="E847" s="63">
        <v>0.0</v>
      </c>
      <c r="F847" s="66">
        <v>178099.0</v>
      </c>
      <c r="G847" s="67">
        <v>178099.0</v>
      </c>
      <c r="H847" s="68">
        <v>8.05000427E8</v>
      </c>
      <c r="I847" s="64" t="str">
        <f t="shared" si="376"/>
        <v>#REF!</v>
      </c>
      <c r="J847" s="62">
        <v>178099.0</v>
      </c>
      <c r="K847" s="69" t="str">
        <f t="shared" si="377"/>
        <v>#REF!</v>
      </c>
      <c r="L847" s="70" t="str">
        <f t="shared" si="378"/>
        <v>#REF!</v>
      </c>
      <c r="M847" s="70" t="s">
        <v>1539</v>
      </c>
      <c r="N847" s="68" t="s">
        <v>1540</v>
      </c>
      <c r="O847" s="71">
        <v>42268.0</v>
      </c>
    </row>
    <row r="848" ht="19.5" customHeight="1">
      <c r="A848" s="62" t="s">
        <v>273</v>
      </c>
      <c r="B848" s="63" t="s">
        <v>184</v>
      </c>
      <c r="C848" s="64" t="s">
        <v>185</v>
      </c>
      <c r="D848" s="65">
        <v>3935.06</v>
      </c>
      <c r="E848" s="63">
        <v>0.0</v>
      </c>
      <c r="F848" s="66">
        <v>3935.0</v>
      </c>
      <c r="G848" s="67">
        <v>3935.0</v>
      </c>
      <c r="H848" s="68">
        <v>8.30009783E8</v>
      </c>
      <c r="I848" s="64" t="str">
        <f t="shared" si="376"/>
        <v>#REF!</v>
      </c>
      <c r="J848" s="62">
        <v>3935.0</v>
      </c>
      <c r="K848" s="69" t="str">
        <f t="shared" si="377"/>
        <v>#REF!</v>
      </c>
      <c r="L848" s="70" t="str">
        <f t="shared" si="378"/>
        <v>#REF!</v>
      </c>
      <c r="M848" s="70" t="s">
        <v>1541</v>
      </c>
      <c r="N848" s="68" t="s">
        <v>1542</v>
      </c>
      <c r="O848" s="71">
        <v>42275.0</v>
      </c>
    </row>
    <row r="849" ht="19.5" customHeight="1">
      <c r="A849" s="62" t="s">
        <v>273</v>
      </c>
      <c r="B849" s="63" t="s">
        <v>21</v>
      </c>
      <c r="C849" s="64" t="s">
        <v>22</v>
      </c>
      <c r="D849" s="65">
        <v>163272.56</v>
      </c>
      <c r="E849" s="63">
        <v>0.0</v>
      </c>
      <c r="F849" s="66">
        <v>163273.0</v>
      </c>
      <c r="G849" s="67">
        <v>163273.0</v>
      </c>
      <c r="H849" s="68">
        <v>9.00156264E8</v>
      </c>
      <c r="I849" s="64" t="str">
        <f t="shared" si="376"/>
        <v>#REF!</v>
      </c>
      <c r="J849" s="62">
        <v>163273.0</v>
      </c>
      <c r="K849" s="69" t="str">
        <f t="shared" si="377"/>
        <v>#REF!</v>
      </c>
      <c r="L849" s="70" t="str">
        <f t="shared" si="378"/>
        <v>#REF!</v>
      </c>
      <c r="M849" s="70" t="s">
        <v>1543</v>
      </c>
      <c r="N849" s="68" t="s">
        <v>1544</v>
      </c>
      <c r="O849" s="71">
        <v>42270.0</v>
      </c>
    </row>
    <row r="850" ht="19.5" customHeight="1">
      <c r="A850" s="62" t="s">
        <v>273</v>
      </c>
      <c r="B850" s="63" t="s">
        <v>23</v>
      </c>
      <c r="C850" s="64" t="s">
        <v>24</v>
      </c>
      <c r="D850" s="65">
        <v>3.717970019E7</v>
      </c>
      <c r="E850" s="63">
        <v>0.0</v>
      </c>
      <c r="F850" s="66">
        <v>3.71797E7</v>
      </c>
      <c r="G850" s="67">
        <v>3.71797E7</v>
      </c>
      <c r="H850" s="68">
        <v>8.90981726E8</v>
      </c>
      <c r="I850" s="64" t="str">
        <f t="shared" si="376"/>
        <v>#REF!</v>
      </c>
      <c r="J850" s="62">
        <v>3.71797E7</v>
      </c>
      <c r="K850" s="69" t="str">
        <f t="shared" si="377"/>
        <v>#REF!</v>
      </c>
      <c r="L850" s="70" t="str">
        <f t="shared" si="378"/>
        <v>#REF!</v>
      </c>
      <c r="M850" s="70" t="s">
        <v>1545</v>
      </c>
      <c r="N850" s="68" t="s">
        <v>1546</v>
      </c>
      <c r="O850" s="71">
        <v>42265.0</v>
      </c>
    </row>
    <row r="851" ht="19.5" customHeight="1">
      <c r="A851" s="62" t="s">
        <v>275</v>
      </c>
      <c r="B851" s="63" t="s">
        <v>13</v>
      </c>
      <c r="C851" s="64" t="s">
        <v>340</v>
      </c>
      <c r="D851" s="65">
        <v>6.74179325E7</v>
      </c>
      <c r="E851" s="63">
        <v>0.0</v>
      </c>
      <c r="F851" s="66">
        <v>6.7417933E7</v>
      </c>
      <c r="G851" s="67">
        <v>6.7417933E7</v>
      </c>
      <c r="H851" s="68">
        <v>8.90907254E8</v>
      </c>
      <c r="I851" s="64" t="str">
        <f t="shared" si="376"/>
        <v>#REF!</v>
      </c>
      <c r="J851" s="62">
        <v>6.7417933E7</v>
      </c>
      <c r="K851" s="69" t="str">
        <f t="shared" si="377"/>
        <v>#REF!</v>
      </c>
      <c r="L851" s="70" t="str">
        <f t="shared" si="378"/>
        <v>#REF!</v>
      </c>
      <c r="M851" s="70" t="s">
        <v>1547</v>
      </c>
      <c r="N851" s="68" t="s">
        <v>1548</v>
      </c>
      <c r="O851" s="71">
        <v>42262.0</v>
      </c>
    </row>
    <row r="852" ht="19.5" customHeight="1">
      <c r="A852" s="62" t="s">
        <v>275</v>
      </c>
      <c r="B852" s="63" t="s">
        <v>15</v>
      </c>
      <c r="C852" s="64" t="s">
        <v>16</v>
      </c>
      <c r="D852" s="65">
        <v>3.010764914E7</v>
      </c>
      <c r="E852" s="63">
        <v>0.0</v>
      </c>
      <c r="F852" s="66">
        <v>3.0107649E7</v>
      </c>
      <c r="G852" s="67">
        <v>3.0107649E7</v>
      </c>
      <c r="H852" s="68"/>
      <c r="I852" s="64"/>
      <c r="J852" s="62"/>
      <c r="K852" s="69"/>
      <c r="L852" s="70"/>
      <c r="M852" s="70"/>
      <c r="N852" s="68"/>
      <c r="O852" s="71"/>
    </row>
    <row r="853" ht="19.5" customHeight="1">
      <c r="A853" s="62" t="s">
        <v>275</v>
      </c>
      <c r="B853" s="63" t="s">
        <v>33</v>
      </c>
      <c r="C853" s="64" t="s">
        <v>34</v>
      </c>
      <c r="D853" s="65">
        <v>0.0</v>
      </c>
      <c r="E853" s="63">
        <v>0.0</v>
      </c>
      <c r="F853" s="66">
        <v>0.0</v>
      </c>
      <c r="G853" s="67">
        <v>0.0</v>
      </c>
      <c r="H853" s="68"/>
      <c r="I853" s="64"/>
      <c r="J853" s="62"/>
      <c r="K853" s="69"/>
      <c r="L853" s="70"/>
      <c r="M853" s="70"/>
      <c r="N853" s="68"/>
      <c r="O853" s="71"/>
    </row>
    <row r="854" ht="19.5" customHeight="1">
      <c r="A854" s="62" t="s">
        <v>275</v>
      </c>
      <c r="B854" s="63" t="s">
        <v>17</v>
      </c>
      <c r="C854" s="64" t="s">
        <v>18</v>
      </c>
      <c r="D854" s="65">
        <v>882597.12</v>
      </c>
      <c r="E854" s="63">
        <v>0.0</v>
      </c>
      <c r="F854" s="66">
        <v>882597.0</v>
      </c>
      <c r="G854" s="67">
        <v>882597.0</v>
      </c>
      <c r="H854" s="68">
        <v>8.00250119E8</v>
      </c>
      <c r="I854" s="64" t="str">
        <f>+VLOOKUP(H854,'[2]IPS CTA BANCARIA (2)'!$B$1:$I$186,2,0)</f>
        <v>#REF!</v>
      </c>
      <c r="J854" s="62">
        <v>882597.0</v>
      </c>
      <c r="K854" s="69" t="str">
        <f>+VLOOKUP(H854,'[2]IPS CTA BANCARIA (2)'!$B$1:$I$186,4,0)</f>
        <v>#REF!</v>
      </c>
      <c r="L854" s="70" t="str">
        <f>+VLOOKUP(H854,'[2]IPS CTA BANCARIA (2)'!$B$1:$I$186,5,0)</f>
        <v>#REF!</v>
      </c>
      <c r="M854" s="70" t="s">
        <v>1549</v>
      </c>
      <c r="N854" s="68" t="s">
        <v>1550</v>
      </c>
      <c r="O854" s="71">
        <v>42276.0</v>
      </c>
    </row>
    <row r="855" ht="19.5" customHeight="1">
      <c r="A855" s="62" t="s">
        <v>275</v>
      </c>
      <c r="B855" s="63" t="s">
        <v>19</v>
      </c>
      <c r="C855" s="64" t="s">
        <v>20</v>
      </c>
      <c r="D855" s="65">
        <v>0.0</v>
      </c>
      <c r="E855" s="63">
        <v>0.0</v>
      </c>
      <c r="F855" s="66">
        <v>0.0</v>
      </c>
      <c r="G855" s="67">
        <v>0.0</v>
      </c>
      <c r="H855" s="68"/>
      <c r="I855" s="64"/>
      <c r="J855" s="62"/>
      <c r="K855" s="69"/>
      <c r="L855" s="70"/>
      <c r="M855" s="70"/>
      <c r="N855" s="68"/>
      <c r="O855" s="71"/>
    </row>
    <row r="856" ht="19.5" customHeight="1">
      <c r="A856" s="62" t="s">
        <v>275</v>
      </c>
      <c r="B856" s="63" t="s">
        <v>21</v>
      </c>
      <c r="C856" s="64" t="s">
        <v>22</v>
      </c>
      <c r="D856" s="65">
        <v>680094.68</v>
      </c>
      <c r="E856" s="63">
        <v>0.0</v>
      </c>
      <c r="F856" s="66">
        <v>680095.0</v>
      </c>
      <c r="G856" s="67">
        <v>680095.0</v>
      </c>
      <c r="H856" s="68">
        <v>9.00156264E8</v>
      </c>
      <c r="I856" s="64" t="str">
        <f t="shared" ref="I856:I859" si="379">+VLOOKUP(H856,'[2]IPS CTA BANCARIA (2)'!$B$1:$I$186,2,0)</f>
        <v>#REF!</v>
      </c>
      <c r="J856" s="62">
        <v>680095.0</v>
      </c>
      <c r="K856" s="69" t="str">
        <f t="shared" ref="K856:K859" si="380">+VLOOKUP(H856,'[2]IPS CTA BANCARIA (2)'!$B$1:$I$186,4,0)</f>
        <v>#REF!</v>
      </c>
      <c r="L856" s="70" t="str">
        <f t="shared" ref="L856:L859" si="381">+VLOOKUP(H856,'[2]IPS CTA BANCARIA (2)'!$B$1:$I$186,5,0)</f>
        <v>#REF!</v>
      </c>
      <c r="M856" s="70" t="s">
        <v>1551</v>
      </c>
      <c r="N856" s="68" t="s">
        <v>1552</v>
      </c>
      <c r="O856" s="71">
        <v>42270.0</v>
      </c>
    </row>
    <row r="857" ht="19.5" customHeight="1">
      <c r="A857" s="62" t="s">
        <v>275</v>
      </c>
      <c r="B857" s="63" t="s">
        <v>23</v>
      </c>
      <c r="C857" s="64" t="s">
        <v>24</v>
      </c>
      <c r="D857" s="65">
        <v>4.273128656E7</v>
      </c>
      <c r="E857" s="63">
        <v>0.0</v>
      </c>
      <c r="F857" s="66">
        <v>4.2731287E7</v>
      </c>
      <c r="G857" s="67">
        <v>4.2731287E7</v>
      </c>
      <c r="H857" s="68">
        <v>8.90981536E8</v>
      </c>
      <c r="I857" s="64" t="str">
        <f t="shared" si="379"/>
        <v>#REF!</v>
      </c>
      <c r="J857" s="62">
        <v>3.7804016E7</v>
      </c>
      <c r="K857" s="69" t="str">
        <f t="shared" si="380"/>
        <v>#REF!</v>
      </c>
      <c r="L857" s="70" t="str">
        <f t="shared" si="381"/>
        <v>#REF!</v>
      </c>
      <c r="M857" s="70" t="s">
        <v>1553</v>
      </c>
      <c r="N857" s="68" t="s">
        <v>1554</v>
      </c>
      <c r="O857" s="71">
        <v>42265.0</v>
      </c>
    </row>
    <row r="858" ht="19.5" customHeight="1">
      <c r="A858" s="62" t="s">
        <v>275</v>
      </c>
      <c r="B858" s="63" t="s">
        <v>23</v>
      </c>
      <c r="C858" s="64" t="s">
        <v>24</v>
      </c>
      <c r="D858" s="65"/>
      <c r="E858" s="63"/>
      <c r="F858" s="66"/>
      <c r="G858" s="67"/>
      <c r="H858" s="68">
        <v>8.90981726E8</v>
      </c>
      <c r="I858" s="64" t="str">
        <f t="shared" si="379"/>
        <v>#REF!</v>
      </c>
      <c r="J858" s="62">
        <v>4927271.0</v>
      </c>
      <c r="K858" s="69" t="str">
        <f t="shared" si="380"/>
        <v>#REF!</v>
      </c>
      <c r="L858" s="70" t="str">
        <f t="shared" si="381"/>
        <v>#REF!</v>
      </c>
      <c r="M858" s="70" t="s">
        <v>1555</v>
      </c>
      <c r="N858" s="68" t="s">
        <v>1556</v>
      </c>
      <c r="O858" s="71">
        <v>42265.0</v>
      </c>
    </row>
    <row r="859" ht="19.5" customHeight="1">
      <c r="A859" s="62" t="s">
        <v>277</v>
      </c>
      <c r="B859" s="63" t="s">
        <v>13</v>
      </c>
      <c r="C859" s="64" t="s">
        <v>340</v>
      </c>
      <c r="D859" s="65">
        <v>1.44716684E7</v>
      </c>
      <c r="E859" s="63">
        <v>0.0</v>
      </c>
      <c r="F859" s="66">
        <v>1.4471668E7</v>
      </c>
      <c r="G859" s="67">
        <v>1.4471668E7</v>
      </c>
      <c r="H859" s="68">
        <v>8.11016192E8</v>
      </c>
      <c r="I859" s="64" t="str">
        <f t="shared" si="379"/>
        <v>#REF!</v>
      </c>
      <c r="J859" s="62">
        <v>1.4471668E7</v>
      </c>
      <c r="K859" s="69" t="str">
        <f t="shared" si="380"/>
        <v>#REF!</v>
      </c>
      <c r="L859" s="70" t="str">
        <f t="shared" si="381"/>
        <v>#REF!</v>
      </c>
      <c r="M859" s="70" t="s">
        <v>1557</v>
      </c>
      <c r="N859" s="68" t="s">
        <v>1558</v>
      </c>
      <c r="O859" s="71">
        <v>42262.0</v>
      </c>
    </row>
    <row r="860" ht="19.5" customHeight="1">
      <c r="A860" s="62" t="s">
        <v>277</v>
      </c>
      <c r="B860" s="63" t="s">
        <v>15</v>
      </c>
      <c r="C860" s="64" t="s">
        <v>16</v>
      </c>
      <c r="D860" s="65">
        <v>1.347268995E7</v>
      </c>
      <c r="E860" s="63">
        <v>0.0</v>
      </c>
      <c r="F860" s="66">
        <v>1.347269E7</v>
      </c>
      <c r="G860" s="67">
        <v>1.347269E7</v>
      </c>
      <c r="H860" s="68"/>
      <c r="I860" s="64"/>
      <c r="J860" s="62"/>
      <c r="K860" s="69"/>
      <c r="L860" s="70"/>
      <c r="M860" s="70"/>
      <c r="N860" s="68"/>
      <c r="O860" s="71"/>
    </row>
    <row r="861" ht="19.5" customHeight="1">
      <c r="A861" s="62" t="s">
        <v>277</v>
      </c>
      <c r="B861" s="63" t="s">
        <v>17</v>
      </c>
      <c r="C861" s="64" t="s">
        <v>18</v>
      </c>
      <c r="D861" s="65">
        <v>98277.97</v>
      </c>
      <c r="E861" s="63">
        <v>0.0</v>
      </c>
      <c r="F861" s="66">
        <v>98278.0</v>
      </c>
      <c r="G861" s="67">
        <v>98278.0</v>
      </c>
      <c r="H861" s="68">
        <v>8.00250119E8</v>
      </c>
      <c r="I861" s="64" t="str">
        <f>+VLOOKUP(H861,'[2]IPS CTA BANCARIA (2)'!$B$1:$I$186,2,0)</f>
        <v>#REF!</v>
      </c>
      <c r="J861" s="62">
        <v>98278.0</v>
      </c>
      <c r="K861" s="69" t="str">
        <f>+VLOOKUP(H861,'[2]IPS CTA BANCARIA (2)'!$B$1:$I$186,4,0)</f>
        <v>#REF!</v>
      </c>
      <c r="L861" s="70" t="str">
        <f>+VLOOKUP(H861,'[2]IPS CTA BANCARIA (2)'!$B$1:$I$186,5,0)</f>
        <v>#REF!</v>
      </c>
      <c r="M861" s="70" t="s">
        <v>1559</v>
      </c>
      <c r="N861" s="68" t="s">
        <v>1560</v>
      </c>
      <c r="O861" s="71">
        <v>42276.0</v>
      </c>
    </row>
    <row r="862" ht="19.5" customHeight="1">
      <c r="A862" s="62" t="s">
        <v>277</v>
      </c>
      <c r="B862" s="63" t="s">
        <v>19</v>
      </c>
      <c r="C862" s="64" t="s">
        <v>20</v>
      </c>
      <c r="D862" s="65">
        <v>0.0</v>
      </c>
      <c r="E862" s="63">
        <v>0.0</v>
      </c>
      <c r="F862" s="66">
        <v>0.0</v>
      </c>
      <c r="G862" s="67">
        <v>0.0</v>
      </c>
      <c r="H862" s="68"/>
      <c r="I862" s="64"/>
      <c r="J862" s="62"/>
      <c r="K862" s="69"/>
      <c r="L862" s="70"/>
      <c r="M862" s="70"/>
      <c r="N862" s="68"/>
      <c r="O862" s="71"/>
    </row>
    <row r="863" ht="19.5" customHeight="1">
      <c r="A863" s="62" t="s">
        <v>277</v>
      </c>
      <c r="B863" s="63" t="s">
        <v>47</v>
      </c>
      <c r="C863" s="64" t="s">
        <v>48</v>
      </c>
      <c r="D863" s="65">
        <v>0.0</v>
      </c>
      <c r="E863" s="63">
        <v>0.0</v>
      </c>
      <c r="F863" s="66">
        <v>0.0</v>
      </c>
      <c r="G863" s="67">
        <v>0.0</v>
      </c>
      <c r="H863" s="68"/>
      <c r="I863" s="64"/>
      <c r="J863" s="62"/>
      <c r="K863" s="69"/>
      <c r="L863" s="70"/>
      <c r="M863" s="70"/>
      <c r="N863" s="68"/>
      <c r="O863" s="71"/>
    </row>
    <row r="864" ht="19.5" customHeight="1">
      <c r="A864" s="62" t="s">
        <v>277</v>
      </c>
      <c r="B864" s="63" t="s">
        <v>21</v>
      </c>
      <c r="C864" s="64" t="s">
        <v>22</v>
      </c>
      <c r="D864" s="65">
        <v>101575.68</v>
      </c>
      <c r="E864" s="63">
        <v>0.0</v>
      </c>
      <c r="F864" s="66">
        <v>101576.0</v>
      </c>
      <c r="G864" s="67">
        <v>101576.0</v>
      </c>
      <c r="H864" s="68">
        <v>9.00156264E8</v>
      </c>
      <c r="I864" s="64" t="str">
        <f t="shared" ref="I864:I865" si="382">+VLOOKUP(H864,'[2]IPS CTA BANCARIA (2)'!$B$1:$I$186,2,0)</f>
        <v>#REF!</v>
      </c>
      <c r="J864" s="62">
        <v>101576.0</v>
      </c>
      <c r="K864" s="69" t="str">
        <f t="shared" ref="K864:K865" si="383">+VLOOKUP(H864,'[2]IPS CTA BANCARIA (2)'!$B$1:$I$186,4,0)</f>
        <v>#REF!</v>
      </c>
      <c r="L864" s="70" t="str">
        <f t="shared" ref="L864:L865" si="384">+VLOOKUP(H864,'[2]IPS CTA BANCARIA (2)'!$B$1:$I$186,5,0)</f>
        <v>#REF!</v>
      </c>
      <c r="M864" s="70" t="s">
        <v>1561</v>
      </c>
      <c r="N864" s="68" t="s">
        <v>1562</v>
      </c>
      <c r="O864" s="71">
        <v>42270.0</v>
      </c>
    </row>
    <row r="865" ht="19.5" customHeight="1">
      <c r="A865" s="62" t="s">
        <v>279</v>
      </c>
      <c r="B865" s="63" t="s">
        <v>13</v>
      </c>
      <c r="C865" s="64" t="s">
        <v>340</v>
      </c>
      <c r="D865" s="65">
        <v>1.16135606E7</v>
      </c>
      <c r="E865" s="63">
        <v>0.0</v>
      </c>
      <c r="F865" s="66">
        <v>1.1613561E7</v>
      </c>
      <c r="G865" s="67">
        <v>1.1613561E7</v>
      </c>
      <c r="H865" s="68">
        <v>8.11016192E8</v>
      </c>
      <c r="I865" s="64" t="str">
        <f t="shared" si="382"/>
        <v>#REF!</v>
      </c>
      <c r="J865" s="62">
        <v>1.1613561E7</v>
      </c>
      <c r="K865" s="69" t="str">
        <f t="shared" si="383"/>
        <v>#REF!</v>
      </c>
      <c r="L865" s="70" t="str">
        <f t="shared" si="384"/>
        <v>#REF!</v>
      </c>
      <c r="M865" s="70" t="s">
        <v>1563</v>
      </c>
      <c r="N865" s="68" t="s">
        <v>1564</v>
      </c>
      <c r="O865" s="71">
        <v>42262.0</v>
      </c>
    </row>
    <row r="866" ht="19.5" customHeight="1">
      <c r="A866" s="62" t="s">
        <v>279</v>
      </c>
      <c r="B866" s="63" t="s">
        <v>15</v>
      </c>
      <c r="C866" s="64" t="s">
        <v>16</v>
      </c>
      <c r="D866" s="65">
        <v>1.09044986E7</v>
      </c>
      <c r="E866" s="63">
        <v>0.0</v>
      </c>
      <c r="F866" s="66">
        <v>1.0904499E7</v>
      </c>
      <c r="G866" s="67">
        <v>1.0904499E7</v>
      </c>
      <c r="H866" s="68"/>
      <c r="I866" s="64"/>
      <c r="J866" s="62"/>
      <c r="K866" s="69"/>
      <c r="L866" s="70"/>
      <c r="M866" s="70"/>
      <c r="N866" s="68"/>
      <c r="O866" s="71"/>
    </row>
    <row r="867" ht="19.5" customHeight="1">
      <c r="A867" s="62" t="s">
        <v>279</v>
      </c>
      <c r="B867" s="63" t="s">
        <v>56</v>
      </c>
      <c r="C867" s="64" t="s">
        <v>57</v>
      </c>
      <c r="D867" s="65">
        <v>9772515.83</v>
      </c>
      <c r="E867" s="63">
        <v>0.0</v>
      </c>
      <c r="F867" s="66">
        <v>9772516.0</v>
      </c>
      <c r="G867" s="67">
        <v>9772516.0</v>
      </c>
      <c r="H867" s="68">
        <v>8.90900518E8</v>
      </c>
      <c r="I867" s="64" t="str">
        <f t="shared" ref="I867:I868" si="385">+VLOOKUP(H867,'[2]IPS CTA BANCARIA (2)'!$B$1:$I$186,2,0)</f>
        <v>#REF!</v>
      </c>
      <c r="J867" s="62">
        <v>9772516.0</v>
      </c>
      <c r="K867" s="69" t="str">
        <f t="shared" ref="K867:K868" si="386">+VLOOKUP(H867,'[2]IPS CTA BANCARIA (2)'!$B$1:$I$186,4,0)</f>
        <v>#REF!</v>
      </c>
      <c r="L867" s="70" t="str">
        <f t="shared" ref="L867:L868" si="387">+VLOOKUP(H867,'[2]IPS CTA BANCARIA (2)'!$B$1:$I$186,5,0)</f>
        <v>#REF!</v>
      </c>
      <c r="M867" s="70" t="s">
        <v>1565</v>
      </c>
      <c r="N867" s="68" t="s">
        <v>1566</v>
      </c>
      <c r="O867" s="71">
        <v>42268.0</v>
      </c>
    </row>
    <row r="868" ht="19.5" customHeight="1">
      <c r="A868" s="62" t="s">
        <v>279</v>
      </c>
      <c r="B868" s="63" t="s">
        <v>17</v>
      </c>
      <c r="C868" s="64" t="s">
        <v>18</v>
      </c>
      <c r="D868" s="65">
        <v>1154656.15</v>
      </c>
      <c r="E868" s="63">
        <v>0.0</v>
      </c>
      <c r="F868" s="66">
        <v>1154656.0</v>
      </c>
      <c r="G868" s="67">
        <v>1154656.0</v>
      </c>
      <c r="H868" s="68">
        <v>8.00250119E8</v>
      </c>
      <c r="I868" s="64" t="str">
        <f t="shared" si="385"/>
        <v>#REF!</v>
      </c>
      <c r="J868" s="62">
        <v>1154656.0</v>
      </c>
      <c r="K868" s="69" t="str">
        <f t="shared" si="386"/>
        <v>#REF!</v>
      </c>
      <c r="L868" s="70" t="str">
        <f t="shared" si="387"/>
        <v>#REF!</v>
      </c>
      <c r="M868" s="70" t="s">
        <v>1567</v>
      </c>
      <c r="N868" s="68" t="s">
        <v>1568</v>
      </c>
      <c r="O868" s="71">
        <v>42276.0</v>
      </c>
    </row>
    <row r="869" ht="19.5" customHeight="1">
      <c r="A869" s="62" t="s">
        <v>279</v>
      </c>
      <c r="B869" s="63" t="s">
        <v>19</v>
      </c>
      <c r="C869" s="64" t="s">
        <v>20</v>
      </c>
      <c r="D869" s="65">
        <v>0.0</v>
      </c>
      <c r="E869" s="63">
        <v>0.0</v>
      </c>
      <c r="F869" s="66">
        <v>0.0</v>
      </c>
      <c r="G869" s="67">
        <v>0.0</v>
      </c>
      <c r="H869" s="68"/>
      <c r="I869" s="64"/>
      <c r="J869" s="62"/>
      <c r="K869" s="69"/>
      <c r="L869" s="70"/>
      <c r="M869" s="70"/>
      <c r="N869" s="68"/>
      <c r="O869" s="71"/>
    </row>
    <row r="870" ht="19.5" customHeight="1">
      <c r="A870" s="62" t="s">
        <v>279</v>
      </c>
      <c r="B870" s="63" t="s">
        <v>21</v>
      </c>
      <c r="C870" s="64" t="s">
        <v>22</v>
      </c>
      <c r="D870" s="65">
        <v>81514.92</v>
      </c>
      <c r="E870" s="63">
        <v>0.0</v>
      </c>
      <c r="F870" s="66">
        <v>81515.0</v>
      </c>
      <c r="G870" s="67">
        <v>81515.0</v>
      </c>
      <c r="H870" s="68">
        <v>9.00156264E8</v>
      </c>
      <c r="I870" s="64" t="str">
        <f t="shared" ref="I870:I872" si="388">+VLOOKUP(H870,'[2]IPS CTA BANCARIA (2)'!$B$1:$I$186,2,0)</f>
        <v>#REF!</v>
      </c>
      <c r="J870" s="62">
        <v>81515.0</v>
      </c>
      <c r="K870" s="69" t="str">
        <f t="shared" ref="K870:K872" si="389">+VLOOKUP(H870,'[2]IPS CTA BANCARIA (2)'!$B$1:$I$186,4,0)</f>
        <v>#REF!</v>
      </c>
      <c r="L870" s="70" t="str">
        <f t="shared" ref="L870:L872" si="390">+VLOOKUP(H870,'[2]IPS CTA BANCARIA (2)'!$B$1:$I$186,5,0)</f>
        <v>#REF!</v>
      </c>
      <c r="M870" s="70" t="s">
        <v>1569</v>
      </c>
      <c r="N870" s="68" t="s">
        <v>1570</v>
      </c>
      <c r="O870" s="71">
        <v>42270.0</v>
      </c>
    </row>
    <row r="871" ht="19.5" customHeight="1">
      <c r="A871" s="62" t="s">
        <v>279</v>
      </c>
      <c r="B871" s="63" t="s">
        <v>23</v>
      </c>
      <c r="C871" s="64" t="s">
        <v>24</v>
      </c>
      <c r="D871" s="65">
        <v>6.07123019E7</v>
      </c>
      <c r="E871" s="63">
        <v>0.0</v>
      </c>
      <c r="F871" s="66">
        <v>6.0712302E7</v>
      </c>
      <c r="G871" s="67">
        <v>6.0712302E7</v>
      </c>
      <c r="H871" s="68">
        <v>8.11041637E8</v>
      </c>
      <c r="I871" s="64" t="str">
        <f t="shared" si="388"/>
        <v>#REF!</v>
      </c>
      <c r="J871" s="62">
        <v>4.8247481E7</v>
      </c>
      <c r="K871" s="69" t="str">
        <f t="shared" si="389"/>
        <v>#REF!</v>
      </c>
      <c r="L871" s="70" t="str">
        <f t="shared" si="390"/>
        <v>#REF!</v>
      </c>
      <c r="M871" s="70" t="s">
        <v>1571</v>
      </c>
      <c r="N871" s="68" t="s">
        <v>1572</v>
      </c>
      <c r="O871" s="71">
        <v>42265.0</v>
      </c>
    </row>
    <row r="872" ht="19.5" customHeight="1">
      <c r="A872" s="62" t="s">
        <v>279</v>
      </c>
      <c r="B872" s="63" t="s">
        <v>23</v>
      </c>
      <c r="C872" s="64" t="s">
        <v>24</v>
      </c>
      <c r="D872" s="65"/>
      <c r="E872" s="63"/>
      <c r="F872" s="66"/>
      <c r="G872" s="67"/>
      <c r="H872" s="68">
        <v>8.90980757E8</v>
      </c>
      <c r="I872" s="64" t="str">
        <f t="shared" si="388"/>
        <v>#REF!</v>
      </c>
      <c r="J872" s="62">
        <v>1.2464821E7</v>
      </c>
      <c r="K872" s="69" t="str">
        <f t="shared" si="389"/>
        <v>#REF!</v>
      </c>
      <c r="L872" s="70" t="str">
        <f t="shared" si="390"/>
        <v>#REF!</v>
      </c>
      <c r="M872" s="70" t="s">
        <v>1573</v>
      </c>
      <c r="N872" s="68" t="s">
        <v>1574</v>
      </c>
      <c r="O872" s="71">
        <v>42265.0</v>
      </c>
    </row>
    <row r="873" ht="19.5" customHeight="1">
      <c r="H873" s="56"/>
    </row>
    <row r="874" ht="19.5" customHeight="1">
      <c r="A874" s="73" t="s">
        <v>1575</v>
      </c>
      <c r="H874" s="56"/>
    </row>
    <row r="875" ht="19.5" customHeight="1">
      <c r="H875" s="56"/>
      <c r="M875" s="74"/>
    </row>
    <row r="876" ht="19.5" customHeight="1">
      <c r="A876" s="75" t="s">
        <v>1576</v>
      </c>
      <c r="H876" s="56"/>
      <c r="M876" s="74"/>
    </row>
    <row r="877" ht="19.5" customHeight="1">
      <c r="A877" s="75" t="s">
        <v>1577</v>
      </c>
      <c r="H877" s="56"/>
      <c r="M877" s="74"/>
    </row>
    <row r="878" ht="19.5" customHeight="1">
      <c r="A878" s="75" t="s">
        <v>1578</v>
      </c>
      <c r="H878" s="56"/>
      <c r="M878" s="74"/>
    </row>
    <row r="879" ht="15.75" customHeight="1">
      <c r="A879" s="75" t="s">
        <v>1579</v>
      </c>
      <c r="H879" s="56"/>
      <c r="M879" s="74"/>
    </row>
    <row r="880" ht="15.75" customHeight="1">
      <c r="A880" s="75" t="s">
        <v>1580</v>
      </c>
      <c r="H880" s="56"/>
      <c r="M880" s="74"/>
    </row>
    <row r="881" ht="15.75" customHeight="1">
      <c r="A881" s="75" t="s">
        <v>1581</v>
      </c>
      <c r="H881" s="56"/>
      <c r="M881" s="74"/>
    </row>
    <row r="882" ht="15.75" customHeight="1">
      <c r="H882" s="56"/>
      <c r="M882" s="74"/>
    </row>
    <row r="883" ht="15.75" customHeight="1">
      <c r="H883" s="56"/>
      <c r="M883" s="74"/>
    </row>
    <row r="884" ht="15.75" customHeight="1">
      <c r="H884" s="56"/>
      <c r="M884" s="74"/>
    </row>
    <row r="885" ht="15.75" customHeight="1">
      <c r="H885" s="56"/>
      <c r="M885" s="74"/>
    </row>
    <row r="886" ht="15.75" customHeight="1">
      <c r="H886" s="56"/>
      <c r="M886" s="74"/>
    </row>
    <row r="887" ht="15.75" customHeight="1">
      <c r="H887" s="56"/>
      <c r="M887" s="74"/>
    </row>
    <row r="888" ht="15.75" customHeight="1">
      <c r="H888" s="56"/>
      <c r="M888" s="74"/>
    </row>
    <row r="889" ht="15.75" customHeight="1">
      <c r="H889" s="56"/>
      <c r="M889" s="74"/>
    </row>
    <row r="890" ht="15.75" customHeight="1">
      <c r="H890" s="56"/>
      <c r="M890" s="74"/>
    </row>
    <row r="891" ht="15.75" customHeight="1">
      <c r="H891" s="56"/>
      <c r="M891" s="74"/>
    </row>
    <row r="892" ht="15.75" customHeight="1">
      <c r="H892" s="56"/>
      <c r="M892" s="74"/>
    </row>
    <row r="893" ht="15.75" customHeight="1">
      <c r="H893" s="56"/>
      <c r="M893" s="74"/>
    </row>
    <row r="894" ht="15.75" customHeight="1">
      <c r="H894" s="56"/>
      <c r="M894" s="74"/>
    </row>
    <row r="895" ht="15.75" customHeight="1">
      <c r="H895" s="56"/>
      <c r="M895" s="74"/>
    </row>
    <row r="896" ht="15.75" customHeight="1">
      <c r="H896" s="56"/>
      <c r="M896" s="74"/>
    </row>
    <row r="897" ht="15.75" customHeight="1">
      <c r="H897" s="56"/>
      <c r="M897" s="74"/>
      <c r="N897" s="76"/>
    </row>
    <row r="898" ht="15.75" customHeight="1">
      <c r="H898" s="56"/>
      <c r="M898" s="74"/>
      <c r="N898" s="76"/>
    </row>
    <row r="899" ht="15.75" customHeight="1">
      <c r="H899" s="56"/>
      <c r="M899" s="74"/>
      <c r="N899" s="76"/>
    </row>
    <row r="900" ht="15.75" customHeight="1">
      <c r="H900" s="56"/>
      <c r="M900" s="74"/>
      <c r="N900" s="76"/>
    </row>
    <row r="901" ht="15.75" customHeight="1">
      <c r="H901" s="56"/>
      <c r="M901" s="74"/>
      <c r="N901" s="76"/>
    </row>
    <row r="902" ht="15.75" customHeight="1">
      <c r="H902" s="56"/>
      <c r="M902" s="74"/>
      <c r="N902" s="76"/>
    </row>
    <row r="903" ht="15.75" customHeight="1">
      <c r="H903" s="56"/>
      <c r="M903" s="74"/>
      <c r="N903" s="76"/>
    </row>
    <row r="904" ht="15.75" customHeight="1">
      <c r="H904" s="56"/>
      <c r="M904" s="74"/>
      <c r="N904" s="76"/>
    </row>
    <row r="905" ht="15.75" customHeight="1">
      <c r="H905" s="56"/>
      <c r="M905" s="74"/>
      <c r="N905" s="76"/>
    </row>
    <row r="906" ht="15.75" customHeight="1">
      <c r="H906" s="56"/>
      <c r="M906" s="74"/>
      <c r="N906" s="76"/>
    </row>
    <row r="907" ht="15.75" customHeight="1">
      <c r="H907" s="56"/>
      <c r="M907" s="74"/>
      <c r="N907" s="76"/>
    </row>
    <row r="908" ht="15.75" customHeight="1">
      <c r="H908" s="56"/>
      <c r="M908" s="74"/>
      <c r="N908" s="76"/>
    </row>
    <row r="909" ht="15.75" customHeight="1">
      <c r="H909" s="56"/>
      <c r="M909" s="74"/>
      <c r="N909" s="76"/>
    </row>
    <row r="910" ht="15.75" customHeight="1">
      <c r="H910" s="56"/>
      <c r="M910" s="74"/>
      <c r="N910" s="76"/>
    </row>
    <row r="911" ht="15.75" customHeight="1">
      <c r="H911" s="56"/>
      <c r="M911" s="74"/>
      <c r="N911" s="76"/>
    </row>
    <row r="912" ht="15.75" customHeight="1">
      <c r="H912" s="56"/>
      <c r="M912" s="74"/>
      <c r="N912" s="76"/>
    </row>
    <row r="913" ht="15.75" customHeight="1">
      <c r="H913" s="56"/>
      <c r="M913" s="74"/>
      <c r="N913" s="76"/>
      <c r="O913" s="76"/>
    </row>
    <row r="914" ht="15.75" customHeight="1">
      <c r="H914" s="56"/>
      <c r="M914" s="74"/>
      <c r="N914" s="76"/>
      <c r="O914" s="76"/>
    </row>
    <row r="915" ht="15.75" customHeight="1">
      <c r="H915" s="56"/>
      <c r="M915" s="74"/>
      <c r="N915" s="76"/>
      <c r="O915" s="76"/>
    </row>
    <row r="916" ht="15.75" customHeight="1">
      <c r="H916" s="56"/>
      <c r="M916" s="74"/>
      <c r="N916" s="76"/>
      <c r="O916" s="76"/>
    </row>
    <row r="917" ht="15.75" customHeight="1">
      <c r="H917" s="56"/>
      <c r="M917" s="74"/>
      <c r="N917" s="76"/>
      <c r="O917" s="76"/>
    </row>
    <row r="918" ht="15.75" customHeight="1">
      <c r="H918" s="56"/>
      <c r="M918" s="74"/>
      <c r="N918" s="76"/>
      <c r="O918" s="76"/>
    </row>
    <row r="919" ht="15.75" customHeight="1">
      <c r="H919" s="56"/>
      <c r="M919" s="74"/>
      <c r="N919" s="76"/>
      <c r="O919" s="76"/>
    </row>
    <row r="920" ht="15.75" customHeight="1">
      <c r="H920" s="56"/>
      <c r="M920" s="74"/>
      <c r="N920" s="76"/>
      <c r="O920" s="76"/>
    </row>
    <row r="921" ht="15.75" customHeight="1">
      <c r="H921" s="56"/>
      <c r="M921" s="74"/>
      <c r="N921" s="76"/>
      <c r="O921" s="76"/>
    </row>
    <row r="922" ht="15.75" customHeight="1">
      <c r="H922" s="56"/>
      <c r="M922" s="74"/>
      <c r="N922" s="76"/>
      <c r="O922" s="76"/>
    </row>
    <row r="923" ht="15.75" customHeight="1">
      <c r="H923" s="56"/>
      <c r="M923" s="74"/>
      <c r="N923" s="76"/>
      <c r="O923" s="76"/>
    </row>
    <row r="924" ht="15.75" customHeight="1">
      <c r="H924" s="56"/>
      <c r="M924" s="74"/>
      <c r="N924" s="76"/>
      <c r="O924" s="76"/>
    </row>
    <row r="925" ht="15.75" customHeight="1">
      <c r="H925" s="56"/>
      <c r="M925" s="74"/>
      <c r="N925" s="76"/>
      <c r="O925" s="76"/>
    </row>
    <row r="926" ht="15.75" customHeight="1">
      <c r="H926" s="56"/>
      <c r="M926" s="74"/>
      <c r="N926" s="76"/>
      <c r="O926" s="76"/>
    </row>
    <row r="927" ht="15.75" customHeight="1">
      <c r="H927" s="56"/>
      <c r="M927" s="74"/>
      <c r="N927" s="76"/>
      <c r="O927" s="76"/>
    </row>
    <row r="928" ht="15.75" customHeight="1">
      <c r="H928" s="56"/>
      <c r="M928" s="74"/>
      <c r="N928" s="76"/>
      <c r="O928" s="76"/>
    </row>
    <row r="929" ht="15.75" customHeight="1">
      <c r="H929" s="56"/>
      <c r="M929" s="74"/>
      <c r="N929" s="76"/>
      <c r="O929" s="76"/>
    </row>
    <row r="930" ht="15.75" customHeight="1">
      <c r="H930" s="56"/>
      <c r="M930" s="74"/>
      <c r="N930" s="76"/>
      <c r="O930" s="76"/>
    </row>
    <row r="931" ht="15.75" customHeight="1">
      <c r="H931" s="56"/>
      <c r="M931" s="74"/>
      <c r="N931" s="76"/>
      <c r="O931" s="76"/>
    </row>
    <row r="932" ht="15.75" customHeight="1">
      <c r="H932" s="56"/>
      <c r="M932" s="74"/>
      <c r="N932" s="76"/>
      <c r="O932" s="76"/>
    </row>
    <row r="933" ht="15.75" customHeight="1">
      <c r="H933" s="56"/>
      <c r="M933" s="74"/>
      <c r="N933" s="76"/>
      <c r="O933" s="76"/>
    </row>
    <row r="934" ht="15.75" customHeight="1">
      <c r="H934" s="56"/>
      <c r="M934" s="74"/>
      <c r="N934" s="76"/>
      <c r="O934" s="76"/>
    </row>
    <row r="935" ht="15.75" customHeight="1">
      <c r="H935" s="56"/>
      <c r="M935" s="74"/>
      <c r="N935" s="76"/>
      <c r="O935" s="76"/>
    </row>
    <row r="936" ht="15.75" customHeight="1">
      <c r="H936" s="56"/>
      <c r="M936" s="74"/>
      <c r="N936" s="76"/>
      <c r="O936" s="76"/>
    </row>
    <row r="937" ht="15.75" customHeight="1">
      <c r="H937" s="56"/>
      <c r="M937" s="74"/>
      <c r="N937" s="76"/>
      <c r="O937" s="76"/>
    </row>
    <row r="938" ht="15.75" customHeight="1">
      <c r="H938" s="56"/>
      <c r="M938" s="74"/>
      <c r="N938" s="76"/>
      <c r="O938" s="76"/>
    </row>
    <row r="939" ht="15.75" customHeight="1">
      <c r="H939" s="56"/>
      <c r="M939" s="74"/>
      <c r="N939" s="76"/>
      <c r="O939" s="76"/>
    </row>
    <row r="940" ht="15.75" customHeight="1">
      <c r="H940" s="56"/>
      <c r="M940" s="74"/>
      <c r="N940" s="76"/>
      <c r="O940" s="76"/>
    </row>
    <row r="941" ht="15.75" customHeight="1">
      <c r="H941" s="56"/>
      <c r="M941" s="74"/>
      <c r="N941" s="76"/>
      <c r="O941" s="76"/>
    </row>
    <row r="942" ht="15.75" customHeight="1">
      <c r="H942" s="56"/>
      <c r="M942" s="74"/>
      <c r="N942" s="76"/>
      <c r="O942" s="76"/>
    </row>
    <row r="943" ht="15.75" customHeight="1">
      <c r="H943" s="56"/>
      <c r="M943" s="74"/>
      <c r="N943" s="76"/>
      <c r="O943" s="76"/>
    </row>
    <row r="944" ht="15.75" customHeight="1">
      <c r="H944" s="56"/>
      <c r="M944" s="74"/>
      <c r="N944" s="76"/>
      <c r="O944" s="76"/>
    </row>
    <row r="945" ht="15.75" customHeight="1">
      <c r="H945" s="56"/>
      <c r="M945" s="74"/>
      <c r="N945" s="76"/>
      <c r="O945" s="76"/>
    </row>
    <row r="946" ht="15.75" customHeight="1">
      <c r="H946" s="56"/>
      <c r="M946" s="74"/>
      <c r="N946" s="76"/>
      <c r="O946" s="76"/>
    </row>
    <row r="947" ht="15.75" customHeight="1">
      <c r="H947" s="56"/>
      <c r="M947" s="74"/>
      <c r="N947" s="76"/>
      <c r="O947" s="76"/>
    </row>
    <row r="948" ht="15.75" customHeight="1">
      <c r="H948" s="56"/>
      <c r="M948" s="74"/>
      <c r="N948" s="76"/>
      <c r="O948" s="76"/>
    </row>
    <row r="949" ht="15.75" customHeight="1">
      <c r="H949" s="56"/>
      <c r="M949" s="74"/>
      <c r="N949" s="76"/>
      <c r="O949" s="76"/>
    </row>
    <row r="950" ht="15.75" customHeight="1">
      <c r="H950" s="56"/>
      <c r="M950" s="74"/>
      <c r="N950" s="76"/>
      <c r="O950" s="76"/>
    </row>
    <row r="951" ht="15.75" customHeight="1">
      <c r="H951" s="56"/>
      <c r="M951" s="74"/>
      <c r="N951" s="76"/>
      <c r="O951" s="76"/>
    </row>
    <row r="952" ht="15.75" customHeight="1">
      <c r="H952" s="56"/>
      <c r="M952" s="74"/>
      <c r="N952" s="76"/>
      <c r="O952" s="76"/>
    </row>
    <row r="953" ht="15.75" customHeight="1">
      <c r="H953" s="56"/>
      <c r="M953" s="74"/>
      <c r="N953" s="76"/>
      <c r="O953" s="76"/>
    </row>
    <row r="954" ht="15.75" customHeight="1">
      <c r="H954" s="56"/>
      <c r="M954" s="74"/>
      <c r="N954" s="76"/>
      <c r="O954" s="76"/>
    </row>
    <row r="955" ht="15.75" customHeight="1">
      <c r="H955" s="56"/>
      <c r="M955" s="74"/>
      <c r="N955" s="76"/>
      <c r="O955" s="76"/>
    </row>
    <row r="956" ht="15.75" customHeight="1">
      <c r="H956" s="56"/>
      <c r="M956" s="74"/>
      <c r="N956" s="76"/>
      <c r="O956" s="76"/>
    </row>
    <row r="957" ht="15.75" customHeight="1">
      <c r="H957" s="56"/>
      <c r="M957" s="74"/>
      <c r="N957" s="76"/>
      <c r="O957" s="76"/>
    </row>
    <row r="958" ht="15.75" customHeight="1">
      <c r="H958" s="56"/>
      <c r="M958" s="74"/>
      <c r="N958" s="76"/>
      <c r="O958" s="76"/>
    </row>
    <row r="959" ht="15.75" customHeight="1">
      <c r="H959" s="56"/>
      <c r="M959" s="74"/>
      <c r="N959" s="76"/>
      <c r="O959" s="76"/>
    </row>
    <row r="960" ht="15.75" customHeight="1">
      <c r="H960" s="56"/>
      <c r="M960" s="74"/>
      <c r="N960" s="76"/>
      <c r="O960" s="76"/>
    </row>
    <row r="961" ht="15.75" customHeight="1">
      <c r="H961" s="56"/>
      <c r="M961" s="74"/>
      <c r="N961" s="76"/>
      <c r="O961" s="76"/>
    </row>
    <row r="962" ht="15.75" customHeight="1">
      <c r="H962" s="56"/>
      <c r="M962" s="74"/>
      <c r="N962" s="76"/>
      <c r="O962" s="76"/>
    </row>
    <row r="963" ht="15.75" customHeight="1">
      <c r="H963" s="56"/>
      <c r="M963" s="74"/>
      <c r="N963" s="76"/>
      <c r="O963" s="76"/>
    </row>
    <row r="964" ht="15.75" customHeight="1">
      <c r="H964" s="56"/>
      <c r="M964" s="74"/>
      <c r="N964" s="76"/>
      <c r="O964" s="76"/>
    </row>
    <row r="965" ht="15.75" customHeight="1">
      <c r="H965" s="56"/>
      <c r="M965" s="74"/>
      <c r="N965" s="76"/>
      <c r="O965" s="76"/>
    </row>
    <row r="966" ht="15.75" customHeight="1">
      <c r="H966" s="56"/>
      <c r="N966" s="74"/>
      <c r="O966" s="76"/>
    </row>
    <row r="967" ht="15.75" customHeight="1">
      <c r="H967" s="56"/>
      <c r="N967" s="74"/>
      <c r="O967" s="76"/>
    </row>
    <row r="968" ht="15.75" customHeight="1">
      <c r="H968" s="56"/>
      <c r="N968" s="74"/>
      <c r="O968" s="76"/>
    </row>
    <row r="969" ht="15.75" customHeight="1">
      <c r="H969" s="56"/>
      <c r="N969" s="74"/>
      <c r="O969" s="76"/>
    </row>
    <row r="970" ht="15.75" customHeight="1">
      <c r="H970" s="56"/>
      <c r="N970" s="74"/>
      <c r="O970" s="76"/>
    </row>
    <row r="971" ht="15.75" customHeight="1">
      <c r="H971" s="56"/>
      <c r="N971" s="74"/>
      <c r="O971" s="76"/>
    </row>
    <row r="972" ht="15.75" customHeight="1">
      <c r="H972" s="56"/>
      <c r="N972" s="74"/>
      <c r="O972" s="76"/>
    </row>
    <row r="973" ht="15.75" customHeight="1">
      <c r="H973" s="56"/>
      <c r="N973" s="74"/>
      <c r="O973" s="76"/>
    </row>
    <row r="974" ht="15.75" customHeight="1">
      <c r="H974" s="56"/>
      <c r="N974" s="74"/>
      <c r="O974" s="76"/>
    </row>
    <row r="975" ht="15.75" customHeight="1">
      <c r="H975" s="56"/>
      <c r="N975" s="74"/>
      <c r="O975" s="76"/>
    </row>
    <row r="976" ht="15.75" customHeight="1">
      <c r="H976" s="56"/>
      <c r="N976" s="74"/>
      <c r="O976" s="76"/>
    </row>
    <row r="977" ht="15.75" customHeight="1">
      <c r="H977" s="56"/>
      <c r="N977" s="74"/>
      <c r="O977" s="76"/>
    </row>
    <row r="978" ht="15.75" customHeight="1">
      <c r="H978" s="56"/>
      <c r="N978" s="74"/>
      <c r="O978" s="76"/>
    </row>
    <row r="979" ht="15.75" customHeight="1">
      <c r="H979" s="56"/>
      <c r="N979" s="74"/>
      <c r="O979" s="76"/>
    </row>
    <row r="980" ht="15.75" customHeight="1">
      <c r="H980" s="56"/>
      <c r="N980" s="74"/>
      <c r="O980" s="76"/>
    </row>
    <row r="981" ht="15.75" customHeight="1">
      <c r="H981" s="56"/>
      <c r="N981" s="74"/>
      <c r="O981" s="76"/>
    </row>
    <row r="982" ht="15.75" customHeight="1">
      <c r="H982" s="56"/>
      <c r="N982" s="74"/>
      <c r="O982" s="76"/>
    </row>
    <row r="983" ht="15.75" customHeight="1">
      <c r="H983" s="56"/>
      <c r="N983" s="74"/>
      <c r="O983" s="76"/>
    </row>
    <row r="984" ht="15.75" customHeight="1">
      <c r="H984" s="56"/>
      <c r="N984" s="74"/>
      <c r="O984" s="76"/>
    </row>
    <row r="985" ht="15.75" customHeight="1">
      <c r="H985" s="56"/>
      <c r="N985" s="74"/>
      <c r="O985" s="76"/>
    </row>
    <row r="986" ht="15.75" customHeight="1">
      <c r="H986" s="56"/>
    </row>
    <row r="987" ht="15.75" customHeight="1">
      <c r="H987" s="56"/>
    </row>
    <row r="988" ht="15.75" customHeight="1">
      <c r="H988" s="56"/>
    </row>
    <row r="989" ht="15.75" customHeight="1">
      <c r="H989" s="56"/>
    </row>
    <row r="990" ht="15.75" customHeight="1">
      <c r="H990" s="56"/>
    </row>
    <row r="991" ht="15.75" customHeight="1">
      <c r="H991" s="56"/>
    </row>
    <row r="992" ht="15.75" customHeight="1">
      <c r="H992" s="56"/>
    </row>
    <row r="993" ht="15.75" customHeight="1">
      <c r="H993" s="56"/>
    </row>
    <row r="994" ht="15.75" customHeight="1">
      <c r="H994" s="56"/>
    </row>
    <row r="995" ht="15.75" customHeight="1">
      <c r="H995" s="56"/>
    </row>
    <row r="996" ht="15.75" customHeight="1">
      <c r="H996" s="56"/>
    </row>
    <row r="997" ht="15.75" customHeight="1">
      <c r="H997" s="56"/>
    </row>
    <row r="998" ht="15.75" customHeight="1">
      <c r="H998" s="56"/>
    </row>
    <row r="999" ht="15.75" customHeight="1">
      <c r="H999" s="56"/>
    </row>
    <row r="1000" ht="15.75" customHeight="1">
      <c r="H1000" s="56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