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DICIEMBRE " sheetId="1" r:id="rId4"/>
  </sheets>
  <definedNames>
    <definedName hidden="1" localSheetId="0" name="_xlnm._FilterDatabase">'PARA GIRO DIRECTO DICIEMBRE '!$A$5:$AI$1121</definedName>
  </definedNames>
  <calcPr/>
</workbook>
</file>

<file path=xl/sharedStrings.xml><?xml version="1.0" encoding="utf-8"?>
<sst xmlns="http://schemas.openxmlformats.org/spreadsheetml/2006/main" count="5369" uniqueCount="1762">
  <si>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</si>
  <si>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</si>
  <si>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</si>
  <si>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DICIEMBRE 2015</t>
  </si>
  <si>
    <t>MUNICIPIO</t>
  </si>
  <si>
    <t>CODIGO EPS</t>
  </si>
  <si>
    <t>NOMBRE EPS</t>
  </si>
  <si>
    <t>RECURSOS ESFUERZO PROPIO A GIRAR POR ENTIDADES TERRITORIALES</t>
  </si>
  <si>
    <t>GIRO DIRECTO MUNICIPIO NOVIEMBRE</t>
  </si>
  <si>
    <t>VALOR REAL A TRANSFERIR DEPARTAMENTO NOVIEMBRE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</si>
  <si>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</si>
  <si>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</si>
  <si>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</si>
  <si>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</si>
  <si>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</si>
  <si>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</si>
  <si>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</si>
  <si>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</si>
  <si>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</si>
  <si>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MEDELLIN</t>
  </si>
  <si>
    <t>890.905.211-1</t>
  </si>
  <si>
    <t>COMFAMA</t>
  </si>
  <si>
    <t>CAFESALUD EPS</t>
  </si>
  <si>
    <t>201500082730</t>
  </si>
  <si>
    <t>43/70962</t>
  </si>
  <si>
    <t>SALUD TOTAL</t>
  </si>
  <si>
    <t>201500082883</t>
  </si>
  <si>
    <t>CUENTAS POR PAGAR</t>
  </si>
  <si>
    <t>SANITAS E.P.S. S.A.</t>
  </si>
  <si>
    <t>201500082884</t>
  </si>
  <si>
    <t>EPS Y MEDICINA PREPAGADA SURAMERICANA S.A</t>
  </si>
  <si>
    <t>201500082704</t>
  </si>
  <si>
    <t>E.P.S.  Saludcoop</t>
  </si>
  <si>
    <t>201500082980</t>
  </si>
  <si>
    <t>COOMEVA E.P.S.  S.A.</t>
  </si>
  <si>
    <t>201500082793</t>
  </si>
  <si>
    <t>E.P.S.  FAMISANAR  LTDA.</t>
  </si>
  <si>
    <t>201500082885</t>
  </si>
  <si>
    <t>EPS Servicio Occidental de Salud  S.A. - EPS S.O.S. S.A.</t>
  </si>
  <si>
    <t>201500082721</t>
  </si>
  <si>
    <t>CRUZ BLANCA  EPS S.A.</t>
  </si>
  <si>
    <t>201500082731</t>
  </si>
  <si>
    <t>43/71218</t>
  </si>
  <si>
    <t>SALUDVIDA</t>
  </si>
  <si>
    <t>201500082886</t>
  </si>
  <si>
    <t>LA NUEVA EPS S.A.</t>
  </si>
  <si>
    <t>201500082914</t>
  </si>
  <si>
    <t>SAVIA SALUD</t>
  </si>
  <si>
    <t>Alianza Medellin Antioquia EPS - SAS</t>
  </si>
  <si>
    <t>245.955.434-75</t>
  </si>
  <si>
    <t>BANCOLOMBIA</t>
  </si>
  <si>
    <t>43/71134</t>
  </si>
  <si>
    <t>ESE LA MARIA - MEDELLIN</t>
  </si>
  <si>
    <t>201500078857</t>
  </si>
  <si>
    <t>43/70417</t>
  </si>
  <si>
    <t>ESE HOSPITAL MENTAL DE ANTIOQUIA</t>
  </si>
  <si>
    <t>DAVIVIENDA</t>
  </si>
  <si>
    <t>201500078858</t>
  </si>
  <si>
    <t>43/70426</t>
  </si>
  <si>
    <t>ESE MARCO FIDEL SUAREZ DE BELLO</t>
  </si>
  <si>
    <t>201500078859</t>
  </si>
  <si>
    <t>43/70276</t>
  </si>
  <si>
    <t>EMPRESA SOCIAL DEL ESTADO BELLO SALUD</t>
  </si>
  <si>
    <t>BCSC</t>
  </si>
  <si>
    <t>201500078860</t>
  </si>
  <si>
    <t>43/70427</t>
  </si>
  <si>
    <t>201500078958</t>
  </si>
  <si>
    <t>43/70303</t>
  </si>
  <si>
    <t>ABEJORRAL</t>
  </si>
  <si>
    <t>CAPRECOM</t>
  </si>
  <si>
    <t>COOSALUD</t>
  </si>
  <si>
    <t>201500082831</t>
  </si>
  <si>
    <t>890.981.195-5</t>
  </si>
  <si>
    <t>E.S.E. HOSPITAL SAN JUAN DE DIOS DE ABEJORRAL</t>
  </si>
  <si>
    <t>201500079266</t>
  </si>
  <si>
    <t>43/70752</t>
  </si>
  <si>
    <t>201500078861</t>
  </si>
  <si>
    <t>43/70280</t>
  </si>
  <si>
    <t>EPS SURA</t>
  </si>
  <si>
    <t>003-329380-29</t>
  </si>
  <si>
    <t>201500078905</t>
  </si>
  <si>
    <t>43/70696</t>
  </si>
  <si>
    <t>CAFESALUD ENTIDAD PROMOTORA DE SALUD SA</t>
  </si>
  <si>
    <t>BOGOTA</t>
  </si>
  <si>
    <t>201500079120</t>
  </si>
  <si>
    <t>43/70483</t>
  </si>
  <si>
    <t>COOMEVA EPS</t>
  </si>
  <si>
    <t>001-97573-9</t>
  </si>
  <si>
    <t>OCCIDENTE</t>
  </si>
  <si>
    <t>201500078982</t>
  </si>
  <si>
    <t>43/70640</t>
  </si>
  <si>
    <t>NUEVA EMPRESA PROMOTORA DE SALUD SA</t>
  </si>
  <si>
    <t>031-334412-20</t>
  </si>
  <si>
    <t>201500079035</t>
  </si>
  <si>
    <t>43/70595</t>
  </si>
  <si>
    <t>201500079212</t>
  </si>
  <si>
    <t>43/70542</t>
  </si>
  <si>
    <t>ABRIAQUI</t>
  </si>
  <si>
    <t>201500082647</t>
  </si>
  <si>
    <t>201500082732</t>
  </si>
  <si>
    <t>43/70986</t>
  </si>
  <si>
    <t>201500082915</t>
  </si>
  <si>
    <t>201500082648</t>
  </si>
  <si>
    <t>890.981.251-1</t>
  </si>
  <si>
    <t>201500078862</t>
  </si>
  <si>
    <t>43/70281</t>
  </si>
  <si>
    <t>ALEJANDRIA</t>
  </si>
  <si>
    <t>201500082733</t>
  </si>
  <si>
    <t>43/71005</t>
  </si>
  <si>
    <t>201500082981</t>
  </si>
  <si>
    <t>201500082916</t>
  </si>
  <si>
    <t>201500082649</t>
  </si>
  <si>
    <t>890.983.701-1</t>
  </si>
  <si>
    <t>201500078863</t>
  </si>
  <si>
    <t>43/70285</t>
  </si>
  <si>
    <t>AMAGA</t>
  </si>
  <si>
    <t>201500082832</t>
  </si>
  <si>
    <t>890.981.732-0</t>
  </si>
  <si>
    <t>E.S.E HOSPITAL LA MERCED DE BOLIVAR</t>
  </si>
  <si>
    <t>201500079267</t>
  </si>
  <si>
    <t>43/70810</t>
  </si>
  <si>
    <t>201500078864</t>
  </si>
  <si>
    <t>43/70283</t>
  </si>
  <si>
    <t>201500079121</t>
  </si>
  <si>
    <t>43/70491</t>
  </si>
  <si>
    <t>201500078990</t>
  </si>
  <si>
    <t>43/70646</t>
  </si>
  <si>
    <t>SALUD TOTAL  EPS S.A.</t>
  </si>
  <si>
    <t>GNB SUDAMERIS</t>
  </si>
  <si>
    <t>201500079086</t>
  </si>
  <si>
    <t>43/70667</t>
  </si>
  <si>
    <t>201500079036</t>
  </si>
  <si>
    <t>43/70603</t>
  </si>
  <si>
    <t>201500079213</t>
  </si>
  <si>
    <t>43/70550</t>
  </si>
  <si>
    <t>AMALFI</t>
  </si>
  <si>
    <t>201500078866</t>
  </si>
  <si>
    <t>43/70282</t>
  </si>
  <si>
    <t>RESOLUCION DE RESERVA</t>
  </si>
  <si>
    <t>890.981.518-0</t>
  </si>
  <si>
    <t>201500078865</t>
  </si>
  <si>
    <t>201500079122</t>
  </si>
  <si>
    <t>43/70489</t>
  </si>
  <si>
    <t>E.S.E. HOSPITAL EL CARMEN DE AMALFI</t>
  </si>
  <si>
    <t>201500079268</t>
  </si>
  <si>
    <t>43/70755</t>
  </si>
  <si>
    <t>201500079087</t>
  </si>
  <si>
    <t>43/70666</t>
  </si>
  <si>
    <t>201500079037</t>
  </si>
  <si>
    <t>43/70601</t>
  </si>
  <si>
    <t>201500079214</t>
  </si>
  <si>
    <t>43/70548</t>
  </si>
  <si>
    <t>ANDES</t>
  </si>
  <si>
    <t>890.980.342-7</t>
  </si>
  <si>
    <t>201500078867</t>
  </si>
  <si>
    <t>43/70279</t>
  </si>
  <si>
    <t>ECOOPSOS</t>
  </si>
  <si>
    <t>201500082858</t>
  </si>
  <si>
    <t>CENTRO CARDIOVASCULAR SOMER INCARE S A</t>
  </si>
  <si>
    <t>201500079181</t>
  </si>
  <si>
    <t>43/70723</t>
  </si>
  <si>
    <t>201500079123</t>
  </si>
  <si>
    <t>43/70468</t>
  </si>
  <si>
    <t>201500078994</t>
  </si>
  <si>
    <t>43/70631</t>
  </si>
  <si>
    <t>201500079088</t>
  </si>
  <si>
    <t>43/70656</t>
  </si>
  <si>
    <t>201500079038</t>
  </si>
  <si>
    <t>43/70581</t>
  </si>
  <si>
    <t>201500079215</t>
  </si>
  <si>
    <t>43/70527</t>
  </si>
  <si>
    <t>ENTIDAD PROMOTORA DE SALUD EPS FAMISANAR LTDA</t>
  </si>
  <si>
    <t>AV VILLAS</t>
  </si>
  <si>
    <t>201500079089</t>
  </si>
  <si>
    <t>43/70716</t>
  </si>
  <si>
    <t>ANGELOPOLIS</t>
  </si>
  <si>
    <t>201500082859</t>
  </si>
  <si>
    <t>890.981.493-5</t>
  </si>
  <si>
    <t>CLINICA SAN JUAN DE DIOS LA CEJA</t>
  </si>
  <si>
    <t>201500079182</t>
  </si>
  <si>
    <t>43/70706</t>
  </si>
  <si>
    <t>201500079124</t>
  </si>
  <si>
    <t>43/70488</t>
  </si>
  <si>
    <t>201500078999</t>
  </si>
  <si>
    <t>43/70645</t>
  </si>
  <si>
    <t>201500079039</t>
  </si>
  <si>
    <t>43/70600</t>
  </si>
  <si>
    <t>201500079216</t>
  </si>
  <si>
    <t>43/70547</t>
  </si>
  <si>
    <t>ANGOSTURA</t>
  </si>
  <si>
    <t>890.982.141-2</t>
  </si>
  <si>
    <t>201500079125</t>
  </si>
  <si>
    <t>43/70494</t>
  </si>
  <si>
    <t>201500082833</t>
  </si>
  <si>
    <t>E.S.E. HOSPITAL SAN RAFAEL DE ANGOSTURA</t>
  </si>
  <si>
    <t>201500079269</t>
  </si>
  <si>
    <t>43/70757</t>
  </si>
  <si>
    <t>201500079270</t>
  </si>
  <si>
    <t>43/70811</t>
  </si>
  <si>
    <t>201500079040</t>
  </si>
  <si>
    <t>43/70605</t>
  </si>
  <si>
    <t>201500079217</t>
  </si>
  <si>
    <t>43/70552</t>
  </si>
  <si>
    <t>ANORI</t>
  </si>
  <si>
    <t>890.982.489-1</t>
  </si>
  <si>
    <t>201500078868</t>
  </si>
  <si>
    <t>43/70284</t>
  </si>
  <si>
    <t>201500082834</t>
  </si>
  <si>
    <t>E.S.E. HOSPITAL SAN JUAN DE DIOS DE ANORI</t>
  </si>
  <si>
    <t>201500079271</t>
  </si>
  <si>
    <t>43/70759</t>
  </si>
  <si>
    <t>201500079126</t>
  </si>
  <si>
    <t>43/70497</t>
  </si>
  <si>
    <t>201500079041</t>
  </si>
  <si>
    <t>43/70608</t>
  </si>
  <si>
    <t>201500079218</t>
  </si>
  <si>
    <t>43/70555</t>
  </si>
  <si>
    <t>201500079090</t>
  </si>
  <si>
    <t>43/70717</t>
  </si>
  <si>
    <t>SALUD VIDA EPS</t>
  </si>
  <si>
    <t>012-100475</t>
  </si>
  <si>
    <t>201500079091</t>
  </si>
  <si>
    <t>43/70711</t>
  </si>
  <si>
    <t>ANTIOQUIA</t>
  </si>
  <si>
    <t>201500082835</t>
  </si>
  <si>
    <t>890.907.569-1</t>
  </si>
  <si>
    <t>ESE HOSPITAL SAN JUAN DE DIOS (SANTA FE DE ANTIOQUIA)</t>
  </si>
  <si>
    <t>201500079272</t>
  </si>
  <si>
    <t>43/70745</t>
  </si>
  <si>
    <t>201500082860</t>
  </si>
  <si>
    <t>201500078869</t>
  </si>
  <si>
    <t>43/70277</t>
  </si>
  <si>
    <t>201500079127</t>
  </si>
  <si>
    <t>43/70463</t>
  </si>
  <si>
    <t>201500079011</t>
  </si>
  <si>
    <t>43/70628</t>
  </si>
  <si>
    <t>201500079042</t>
  </si>
  <si>
    <t>43/70577</t>
  </si>
  <si>
    <t>201500079219</t>
  </si>
  <si>
    <t>43/70819</t>
  </si>
  <si>
    <t>ANZA</t>
  </si>
  <si>
    <t>APARTADO</t>
  </si>
  <si>
    <t>A.I.C.</t>
  </si>
  <si>
    <t>201500082722</t>
  </si>
  <si>
    <t>43/71205</t>
  </si>
  <si>
    <t>201500082734</t>
  </si>
  <si>
    <t>43/70972</t>
  </si>
  <si>
    <t>201500082705</t>
  </si>
  <si>
    <t>201500082982</t>
  </si>
  <si>
    <t>201500082794</t>
  </si>
  <si>
    <t>201500082917</t>
  </si>
  <si>
    <t>201500082650</t>
  </si>
  <si>
    <t>43/71136</t>
  </si>
  <si>
    <t>890.980.095-2</t>
  </si>
  <si>
    <t>201500078870</t>
  </si>
  <si>
    <t>43/70278</t>
  </si>
  <si>
    <t>ESE MANUEL URIBE ANGEL ENVIGADO</t>
  </si>
  <si>
    <t>201500078871</t>
  </si>
  <si>
    <t>43/70335</t>
  </si>
  <si>
    <t>ESE SAN JUAN DE DIOS - RIONEGRO</t>
  </si>
  <si>
    <t>201500078872</t>
  </si>
  <si>
    <t>43/70363</t>
  </si>
  <si>
    <t>ESE SAN RAFAEL - ITAGUI</t>
  </si>
  <si>
    <t>201500078873</t>
  </si>
  <si>
    <t>43/70394</t>
  </si>
  <si>
    <t>ESE HOSPITAL FRANCISCO VALDERRAMA TURBO</t>
  </si>
  <si>
    <t>BBVA</t>
  </si>
  <si>
    <t>201500078874</t>
  </si>
  <si>
    <t>43/70378</t>
  </si>
  <si>
    <t>ESE SAN VICENTE DE PAUL DE CALDAS</t>
  </si>
  <si>
    <t>201500078875</t>
  </si>
  <si>
    <t>43/70386</t>
  </si>
  <si>
    <t>E.S.E. H. DEL SUR GABRIEL JARAMILLO PIEDRAHITA DE ITAGUI</t>
  </si>
  <si>
    <t>201500078877</t>
  </si>
  <si>
    <t>43/70407</t>
  </si>
  <si>
    <t>E.S.E HOSPITAL SAN JUAN DE DIOS DE YARUMAL</t>
  </si>
  <si>
    <t>201500078878</t>
  </si>
  <si>
    <t>43/70413</t>
  </si>
  <si>
    <t>E.S.E. HOSPITAL SAN RAFAEL DE YOLOMBO</t>
  </si>
  <si>
    <t>POPULAR</t>
  </si>
  <si>
    <t>201500078879</t>
  </si>
  <si>
    <t>43/70382</t>
  </si>
  <si>
    <t>201500078959</t>
  </si>
  <si>
    <t>43/70306</t>
  </si>
  <si>
    <t>ARBOLETES</t>
  </si>
  <si>
    <t>201500082723</t>
  </si>
  <si>
    <t>43/71210</t>
  </si>
  <si>
    <t>890.985.623-4</t>
  </si>
  <si>
    <t>FUNDACION HOSPITALARIA SAN VICENTE DE PAUL MEDELLIN</t>
  </si>
  <si>
    <t>201500078983</t>
  </si>
  <si>
    <t>43/70691</t>
  </si>
  <si>
    <t>201500082735</t>
  </si>
  <si>
    <t>43/71002</t>
  </si>
  <si>
    <t>201500082983</t>
  </si>
  <si>
    <t>201500082795</t>
  </si>
  <si>
    <t>201500082918</t>
  </si>
  <si>
    <t>201500078880</t>
  </si>
  <si>
    <t>43/70361</t>
  </si>
  <si>
    <t>EMDISALUD</t>
  </si>
  <si>
    <t>201500079383</t>
  </si>
  <si>
    <t>43/70874</t>
  </si>
  <si>
    <t>201500079384</t>
  </si>
  <si>
    <t>43/71215</t>
  </si>
  <si>
    <t>201500079385</t>
  </si>
  <si>
    <t>43/71119</t>
  </si>
  <si>
    <t>201500079386</t>
  </si>
  <si>
    <t>43/71169</t>
  </si>
  <si>
    <t>201500079387</t>
  </si>
  <si>
    <t>43/70864</t>
  </si>
  <si>
    <t>201500079388</t>
  </si>
  <si>
    <t>43/70854</t>
  </si>
  <si>
    <t>ARGELIA</t>
  </si>
  <si>
    <t>201500082736</t>
  </si>
  <si>
    <t>43/70988</t>
  </si>
  <si>
    <t>201500082887</t>
  </si>
  <si>
    <t>201500082984</t>
  </si>
  <si>
    <t>201500082919</t>
  </si>
  <si>
    <t>201500082651</t>
  </si>
  <si>
    <t>890.981.786-8</t>
  </si>
  <si>
    <t>201500078881</t>
  </si>
  <si>
    <t>43/70343</t>
  </si>
  <si>
    <t>ARMENIA</t>
  </si>
  <si>
    <t>201500082836</t>
  </si>
  <si>
    <t>890.983.763-8</t>
  </si>
  <si>
    <t>ESE CESAR URIBE PIEDRAHITA DE CAUCASIA</t>
  </si>
  <si>
    <t>201500079273</t>
  </si>
  <si>
    <t>43/70816</t>
  </si>
  <si>
    <t>201500078882</t>
  </si>
  <si>
    <t>43/70352</t>
  </si>
  <si>
    <t>201500079128</t>
  </si>
  <si>
    <t>43/70504</t>
  </si>
  <si>
    <t>201500079012</t>
  </si>
  <si>
    <t>43/70649</t>
  </si>
  <si>
    <t>201500079043</t>
  </si>
  <si>
    <t>43/70613</t>
  </si>
  <si>
    <t>201500079220</t>
  </si>
  <si>
    <t>43/70561</t>
  </si>
  <si>
    <t xml:space="preserve"> </t>
  </si>
  <si>
    <t>BARBOSA</t>
  </si>
  <si>
    <t>201500082737</t>
  </si>
  <si>
    <t>43/70974</t>
  </si>
  <si>
    <t>201500082706</t>
  </si>
  <si>
    <t>201500082985</t>
  </si>
  <si>
    <t>201500082796</t>
  </si>
  <si>
    <t>201500082920</t>
  </si>
  <si>
    <t>201500082652</t>
  </si>
  <si>
    <t>890.980.445-7</t>
  </si>
  <si>
    <t>201500078883</t>
  </si>
  <si>
    <t>43/70337</t>
  </si>
  <si>
    <t>BELLO</t>
  </si>
  <si>
    <t>BELMIRA</t>
  </si>
  <si>
    <t>201500082738</t>
  </si>
  <si>
    <t>43/70990</t>
  </si>
  <si>
    <t>201500082986</t>
  </si>
  <si>
    <t>201500082797</t>
  </si>
  <si>
    <t>201500082921</t>
  </si>
  <si>
    <t>201500082653</t>
  </si>
  <si>
    <t>890.981.880-2</t>
  </si>
  <si>
    <t>201500078884</t>
  </si>
  <si>
    <t>43/70344</t>
  </si>
  <si>
    <t>BETANIA</t>
  </si>
  <si>
    <t>201500082861</t>
  </si>
  <si>
    <t>890.980.802-3</t>
  </si>
  <si>
    <t>201500079184</t>
  </si>
  <si>
    <t>43/70725</t>
  </si>
  <si>
    <t>201500078885</t>
  </si>
  <si>
    <t>43/70340</t>
  </si>
  <si>
    <t>201500079129</t>
  </si>
  <si>
    <t>43/70471</t>
  </si>
  <si>
    <t>201500079092</t>
  </si>
  <si>
    <t>43/70659</t>
  </si>
  <si>
    <t>201500079044</t>
  </si>
  <si>
    <t>43/70584</t>
  </si>
  <si>
    <t>201500079221</t>
  </si>
  <si>
    <t>43/70530</t>
  </si>
  <si>
    <t>BETULIA</t>
  </si>
  <si>
    <t>201500082739</t>
  </si>
  <si>
    <t>43/70998</t>
  </si>
  <si>
    <t>201500082888</t>
  </si>
  <si>
    <t>201500082987</t>
  </si>
  <si>
    <t>201500082922</t>
  </si>
  <si>
    <t>201500082707</t>
  </si>
  <si>
    <t>201500082654</t>
  </si>
  <si>
    <t>890.982.321-1</t>
  </si>
  <si>
    <t>201500078886</t>
  </si>
  <si>
    <t>43/70348</t>
  </si>
  <si>
    <t>BOLIVAR</t>
  </si>
  <si>
    <t>201500082837</t>
  </si>
  <si>
    <t>890.980.330-9</t>
  </si>
  <si>
    <t>201500079274</t>
  </si>
  <si>
    <t>43/70809</t>
  </si>
  <si>
    <t>201500078887</t>
  </si>
  <si>
    <t>43/70336</t>
  </si>
  <si>
    <t>201500079130</t>
  </si>
  <si>
    <t>43/70467</t>
  </si>
  <si>
    <t>201500079013</t>
  </si>
  <si>
    <t>43/70630</t>
  </si>
  <si>
    <t>201500079045</t>
  </si>
  <si>
    <t>43/70580</t>
  </si>
  <si>
    <t>201500079222</t>
  </si>
  <si>
    <t>43/70526</t>
  </si>
  <si>
    <t>BRICEÑO</t>
  </si>
  <si>
    <t>201500082838</t>
  </si>
  <si>
    <t>890.984.415-4</t>
  </si>
  <si>
    <t>E.S.E. HOSPITAL EL SAGRADO CORAZÓN DE BRICEÑO</t>
  </si>
  <si>
    <t>201500079275</t>
  </si>
  <si>
    <t>43/70765</t>
  </si>
  <si>
    <t>201500079276</t>
  </si>
  <si>
    <t>43/70817</t>
  </si>
  <si>
    <t>201500078888</t>
  </si>
  <si>
    <t>43/70358</t>
  </si>
  <si>
    <t>201500079131</t>
  </si>
  <si>
    <t>43/70515</t>
  </si>
  <si>
    <t>201500079046</t>
  </si>
  <si>
    <t>43/70622</t>
  </si>
  <si>
    <t>201500079223</t>
  </si>
  <si>
    <t>43/70571</t>
  </si>
  <si>
    <t>BURITICA</t>
  </si>
  <si>
    <t>201500082862</t>
  </si>
  <si>
    <t>890.983.808-0</t>
  </si>
  <si>
    <t>201500079185</t>
  </si>
  <si>
    <t>43/70729</t>
  </si>
  <si>
    <t>201500078889</t>
  </si>
  <si>
    <t>43/70353</t>
  </si>
  <si>
    <t>201500079132</t>
  </si>
  <si>
    <t>43/70506</t>
  </si>
  <si>
    <t>201500079047</t>
  </si>
  <si>
    <t>43/70615</t>
  </si>
  <si>
    <t>201500079224</t>
  </si>
  <si>
    <t>43/70563</t>
  </si>
  <si>
    <t>CACERES</t>
  </si>
  <si>
    <t>201500082839</t>
  </si>
  <si>
    <t>890.981.567-1</t>
  </si>
  <si>
    <t>ESE HOSPITAL  ISABEL LA CATOLICA DE CACERES</t>
  </si>
  <si>
    <t>201500079277</t>
  </si>
  <si>
    <t>43/70756</t>
  </si>
  <si>
    <t>201500078984</t>
  </si>
  <si>
    <t>43/70684</t>
  </si>
  <si>
    <t>201500079133</t>
  </si>
  <si>
    <t>43/70490</t>
  </si>
  <si>
    <t>201500079048</t>
  </si>
  <si>
    <t>43/70602</t>
  </si>
  <si>
    <t>201500079225</t>
  </si>
  <si>
    <t>43/70549</t>
  </si>
  <si>
    <t>CAICEDO</t>
  </si>
  <si>
    <t>201500082740</t>
  </si>
  <si>
    <t>43/71017</t>
  </si>
  <si>
    <t>201500082988</t>
  </si>
  <si>
    <t>201500082923</t>
  </si>
  <si>
    <t>201500082655</t>
  </si>
  <si>
    <t>890.984.224-4</t>
  </si>
  <si>
    <t>201500078890</t>
  </si>
  <si>
    <t>43/70357</t>
  </si>
  <si>
    <t>CALDAS</t>
  </si>
  <si>
    <t>201500082741</t>
  </si>
  <si>
    <t>43/70975</t>
  </si>
  <si>
    <t>201500082889</t>
  </si>
  <si>
    <t>201500082708</t>
  </si>
  <si>
    <t>201500082989</t>
  </si>
  <si>
    <t>201500082798</t>
  </si>
  <si>
    <t>201500082924</t>
  </si>
  <si>
    <t>201500082656</t>
  </si>
  <si>
    <t>890.980.447-1</t>
  </si>
  <si>
    <t>201500078891</t>
  </si>
  <si>
    <t>43/70338</t>
  </si>
  <si>
    <t>CAMPAMENTO</t>
  </si>
  <si>
    <t>890.982.147-6</t>
  </si>
  <si>
    <t>201500078892</t>
  </si>
  <si>
    <t>43/70345</t>
  </si>
  <si>
    <t>201500079134</t>
  </si>
  <si>
    <t>43/70495</t>
  </si>
  <si>
    <t>201500079049</t>
  </si>
  <si>
    <t>43/70606</t>
  </si>
  <si>
    <t>201500079226</t>
  </si>
  <si>
    <t>43/70553</t>
  </si>
  <si>
    <t>CAÑASGORDAS</t>
  </si>
  <si>
    <t>201500082742</t>
  </si>
  <si>
    <t>43/70994</t>
  </si>
  <si>
    <t>201500082990</t>
  </si>
  <si>
    <t>201500082925</t>
  </si>
  <si>
    <t>201500082657</t>
  </si>
  <si>
    <t>890.982.238-8</t>
  </si>
  <si>
    <t>201500078893</t>
  </si>
  <si>
    <t>43/70346</t>
  </si>
  <si>
    <t>CARACOLI</t>
  </si>
  <si>
    <t>201500082743</t>
  </si>
  <si>
    <t>43/70985</t>
  </si>
  <si>
    <t>201500082991</t>
  </si>
  <si>
    <t>201500082926</t>
  </si>
  <si>
    <t>201500082658</t>
  </si>
  <si>
    <t>890.981.107-7</t>
  </si>
  <si>
    <t>201500078894</t>
  </si>
  <si>
    <t>43/70342</t>
  </si>
  <si>
    <t>CARAMANTA</t>
  </si>
  <si>
    <t>201500082744</t>
  </si>
  <si>
    <t>43/71014</t>
  </si>
  <si>
    <t>201500082890</t>
  </si>
  <si>
    <t>201500082992</t>
  </si>
  <si>
    <t>201500082799</t>
  </si>
  <si>
    <t>201500082927</t>
  </si>
  <si>
    <t>201500082659</t>
  </si>
  <si>
    <t>890.984.132-5</t>
  </si>
  <si>
    <t>201500078895</t>
  </si>
  <si>
    <t>43/70356</t>
  </si>
  <si>
    <t>CAREPA</t>
  </si>
  <si>
    <t>201500082745</t>
  </si>
  <si>
    <t>43/71021</t>
  </si>
  <si>
    <t>201500082709</t>
  </si>
  <si>
    <t>201500082993</t>
  </si>
  <si>
    <t>201500082800</t>
  </si>
  <si>
    <t>201500082928</t>
  </si>
  <si>
    <t>201500082660</t>
  </si>
  <si>
    <t>890.985.316-8</t>
  </si>
  <si>
    <t>201500078896</t>
  </si>
  <si>
    <t>43/70360</t>
  </si>
  <si>
    <t>201500079389</t>
  </si>
  <si>
    <t>43/70871</t>
  </si>
  <si>
    <t>201500079390</t>
  </si>
  <si>
    <t>43/70863</t>
  </si>
  <si>
    <t>201500079391</t>
  </si>
  <si>
    <t>43/70853</t>
  </si>
  <si>
    <t>CARMEN DE VIBORAL</t>
  </si>
  <si>
    <t>201500082994</t>
  </si>
  <si>
    <t>890.982.616-9</t>
  </si>
  <si>
    <t>201500079227</t>
  </si>
  <si>
    <t>43/70557</t>
  </si>
  <si>
    <t>201500082801</t>
  </si>
  <si>
    <t>201500082929</t>
  </si>
  <si>
    <t>201500082863</t>
  </si>
  <si>
    <t>201500078897</t>
  </si>
  <si>
    <t>43/70349</t>
  </si>
  <si>
    <t>201500078950</t>
  </si>
  <si>
    <t>43/70700</t>
  </si>
  <si>
    <t>201500079135</t>
  </si>
  <si>
    <t>43/70499</t>
  </si>
  <si>
    <t>CAROLINA</t>
  </si>
  <si>
    <t>201500082746</t>
  </si>
  <si>
    <t>43/71013</t>
  </si>
  <si>
    <t>201500082995</t>
  </si>
  <si>
    <t>201500082930</t>
  </si>
  <si>
    <t>201500082661</t>
  </si>
  <si>
    <t>890.984.068-1</t>
  </si>
  <si>
    <t>201500078898</t>
  </si>
  <si>
    <t>43/70355</t>
  </si>
  <si>
    <t>CAUCASIA</t>
  </si>
  <si>
    <t>201500082840</t>
  </si>
  <si>
    <t>890.906.445-2</t>
  </si>
  <si>
    <t>201500079278</t>
  </si>
  <si>
    <t>43/70812</t>
  </si>
  <si>
    <t>201500078899</t>
  </si>
  <si>
    <t>43/70333</t>
  </si>
  <si>
    <t>201500078985</t>
  </si>
  <si>
    <t>43/70677</t>
  </si>
  <si>
    <t>201500079136</t>
  </si>
  <si>
    <t>43/70462</t>
  </si>
  <si>
    <t>201500079014</t>
  </si>
  <si>
    <t>43/70627</t>
  </si>
  <si>
    <t>201500079193</t>
  </si>
  <si>
    <t>43/70736</t>
  </si>
  <si>
    <t>PROMOTORA CLINICA ZONA FRANCA DE URABA SAS</t>
  </si>
  <si>
    <t>201500079194</t>
  </si>
  <si>
    <t>43/70732</t>
  </si>
  <si>
    <t>201500079093</t>
  </si>
  <si>
    <t>43/70655</t>
  </si>
  <si>
    <t>201500079050</t>
  </si>
  <si>
    <t>43/70576</t>
  </si>
  <si>
    <t>201500079228</t>
  </si>
  <si>
    <t>43/70523</t>
  </si>
  <si>
    <t>201500079094</t>
  </si>
  <si>
    <t>43/70715</t>
  </si>
  <si>
    <t>CHIGORODO</t>
  </si>
  <si>
    <t>201500082724</t>
  </si>
  <si>
    <t>43/71207</t>
  </si>
  <si>
    <t>890.980.998-8</t>
  </si>
  <si>
    <t>201500078986</t>
  </si>
  <si>
    <t>43/70680</t>
  </si>
  <si>
    <t>201500082747</t>
  </si>
  <si>
    <t>43/70984</t>
  </si>
  <si>
    <t>201500082891</t>
  </si>
  <si>
    <t>201500082996</t>
  </si>
  <si>
    <t>201500082802</t>
  </si>
  <si>
    <t>201500082931</t>
  </si>
  <si>
    <t>201500079392</t>
  </si>
  <si>
    <t>43/70869</t>
  </si>
  <si>
    <t>201500079393</t>
  </si>
  <si>
    <t>43/70872</t>
  </si>
  <si>
    <t>201500079394</t>
  </si>
  <si>
    <t>43/70860</t>
  </si>
  <si>
    <t>201500079395</t>
  </si>
  <si>
    <t>43/70851</t>
  </si>
  <si>
    <t>201500078900</t>
  </si>
  <si>
    <t>43/70341</t>
  </si>
  <si>
    <t>201500079001</t>
  </si>
  <si>
    <t>43/70693</t>
  </si>
  <si>
    <t>CISNEROS</t>
  </si>
  <si>
    <t>201500082748</t>
  </si>
  <si>
    <t>43/70969</t>
  </si>
  <si>
    <t>201500082997</t>
  </si>
  <si>
    <t>201500082803</t>
  </si>
  <si>
    <t>201500082932</t>
  </si>
  <si>
    <t>201500082662</t>
  </si>
  <si>
    <t>890.910.913-3</t>
  </si>
  <si>
    <t>201500078901</t>
  </si>
  <si>
    <t>43/70334</t>
  </si>
  <si>
    <t>COCORNA</t>
  </si>
  <si>
    <t>201500082749</t>
  </si>
  <si>
    <t>43/71019</t>
  </si>
  <si>
    <t>890.984.634-0</t>
  </si>
  <si>
    <t>201500079137</t>
  </si>
  <si>
    <t>43/70517</t>
  </si>
  <si>
    <t>201500082998</t>
  </si>
  <si>
    <t>201500082933</t>
  </si>
  <si>
    <t>201500082864</t>
  </si>
  <si>
    <t>201500078902</t>
  </si>
  <si>
    <t>43/70359</t>
  </si>
  <si>
    <t>201500079002</t>
  </si>
  <si>
    <t>43/70702</t>
  </si>
  <si>
    <t>CONCEPCION</t>
  </si>
  <si>
    <t>201500082750</t>
  </si>
  <si>
    <t>43/71006</t>
  </si>
  <si>
    <t>201500082999</t>
  </si>
  <si>
    <t>201500082934</t>
  </si>
  <si>
    <t>201500082663</t>
  </si>
  <si>
    <t>890.983.718-6</t>
  </si>
  <si>
    <t>201500078903</t>
  </si>
  <si>
    <t>43/70351</t>
  </si>
  <si>
    <t>201500082865</t>
  </si>
  <si>
    <t>CONCORDIA</t>
  </si>
  <si>
    <t>201500082664</t>
  </si>
  <si>
    <t>201500082751</t>
  </si>
  <si>
    <t>43/70995</t>
  </si>
  <si>
    <t>201500082892</t>
  </si>
  <si>
    <t>201500083000</t>
  </si>
  <si>
    <t>201500082935</t>
  </si>
  <si>
    <t>201500082665</t>
  </si>
  <si>
    <t>890.982.261-8</t>
  </si>
  <si>
    <t>201500078904</t>
  </si>
  <si>
    <t>43/70347</t>
  </si>
  <si>
    <t>201500082866</t>
  </si>
  <si>
    <t>201500082710</t>
  </si>
  <si>
    <t>COPACABANA</t>
  </si>
  <si>
    <t>201500082752</t>
  </si>
  <si>
    <t>43/70977</t>
  </si>
  <si>
    <t>201500082893</t>
  </si>
  <si>
    <t>201500082711</t>
  </si>
  <si>
    <t>201500083001</t>
  </si>
  <si>
    <t>201500082804</t>
  </si>
  <si>
    <t>201500082936</t>
  </si>
  <si>
    <t>201500082666</t>
  </si>
  <si>
    <t>890.980.767-3</t>
  </si>
  <si>
    <t>201500078906</t>
  </si>
  <si>
    <t>43/70339</t>
  </si>
  <si>
    <t>DABEIBA</t>
  </si>
  <si>
    <t>201500082841</t>
  </si>
  <si>
    <t>890.980.094-5</t>
  </si>
  <si>
    <t>E.S.E. HOSPITAL NUESTRA SEÑORA DEL PERPETUO SOCORRO DE DABEIBA</t>
  </si>
  <si>
    <t>201500079279</t>
  </si>
  <si>
    <t>43/70746</t>
  </si>
  <si>
    <t>201500078987</t>
  </si>
  <si>
    <t>43/70678</t>
  </si>
  <si>
    <t>201500079138</t>
  </si>
  <si>
    <t>43/70466</t>
  </si>
  <si>
    <t>201500079051</t>
  </si>
  <si>
    <t>43/70579</t>
  </si>
  <si>
    <t>201500079229</t>
  </si>
  <si>
    <t>43/70525</t>
  </si>
  <si>
    <t>DON MATIAS</t>
  </si>
  <si>
    <t>201500082753</t>
  </si>
  <si>
    <t>43/71012</t>
  </si>
  <si>
    <t>201500082894</t>
  </si>
  <si>
    <t>201500082712</t>
  </si>
  <si>
    <t>201500083002</t>
  </si>
  <si>
    <t>201500082805</t>
  </si>
  <si>
    <t>201500082937</t>
  </si>
  <si>
    <t>201500082668</t>
  </si>
  <si>
    <t>890.984.043-8</t>
  </si>
  <si>
    <t>201500078907</t>
  </si>
  <si>
    <t>43/70354</t>
  </si>
  <si>
    <t>EBEJICO</t>
  </si>
  <si>
    <t>201500082754</t>
  </si>
  <si>
    <t>201500083003</t>
  </si>
  <si>
    <t>201500082938</t>
  </si>
  <si>
    <t>201500082669</t>
  </si>
  <si>
    <t>890.983.664-7</t>
  </si>
  <si>
    <t>201500078908</t>
  </si>
  <si>
    <t>43/70350</t>
  </si>
  <si>
    <t>EL BAGRE</t>
  </si>
  <si>
    <t>201500082842</t>
  </si>
  <si>
    <t>890.984.221-2</t>
  </si>
  <si>
    <t>E.S.E. HOSPITAL NUESTRA SEÑORA DEL CARMEN DE EL BAGRE</t>
  </si>
  <si>
    <t>201500079280</t>
  </si>
  <si>
    <t>43/70761</t>
  </si>
  <si>
    <t>201500078909</t>
  </si>
  <si>
    <t>43/70376</t>
  </si>
  <si>
    <t>201500078988</t>
  </si>
  <si>
    <t>43/70688</t>
  </si>
  <si>
    <t>201500079139</t>
  </si>
  <si>
    <t>43/70511</t>
  </si>
  <si>
    <t>201500079015</t>
  </si>
  <si>
    <t>43/70651</t>
  </si>
  <si>
    <t>201500079095</t>
  </si>
  <si>
    <t>43/70674</t>
  </si>
  <si>
    <t>201500079052</t>
  </si>
  <si>
    <t>43/70618</t>
  </si>
  <si>
    <t>201500079230</t>
  </si>
  <si>
    <t>43/70567</t>
  </si>
  <si>
    <t>ENTRERRIOS</t>
  </si>
  <si>
    <t>201500082755</t>
  </si>
  <si>
    <t>43/70992</t>
  </si>
  <si>
    <t>201500083004</t>
  </si>
  <si>
    <t>201500082806</t>
  </si>
  <si>
    <t>201500082939</t>
  </si>
  <si>
    <t>201500082670</t>
  </si>
  <si>
    <t>890.982.068-2</t>
  </si>
  <si>
    <t>201500078910</t>
  </si>
  <si>
    <t>43/70369</t>
  </si>
  <si>
    <t>ENVIGADO</t>
  </si>
  <si>
    <t>FREDONIA</t>
  </si>
  <si>
    <t>201500082756</t>
  </si>
  <si>
    <t>43/70980</t>
  </si>
  <si>
    <t>201500082713</t>
  </si>
  <si>
    <t>201500083005</t>
  </si>
  <si>
    <t>201500082807</t>
  </si>
  <si>
    <t>201500082940</t>
  </si>
  <si>
    <t>201500082671</t>
  </si>
  <si>
    <t>890.980.848-1</t>
  </si>
  <si>
    <t>201500078911</t>
  </si>
  <si>
    <t>43/70365</t>
  </si>
  <si>
    <t>FRONTINO</t>
  </si>
  <si>
    <t>201500082843</t>
  </si>
  <si>
    <t>890.983.706-8</t>
  </si>
  <si>
    <t>201500079281</t>
  </si>
  <si>
    <t>43/70815</t>
  </si>
  <si>
    <t>201500078912</t>
  </si>
  <si>
    <t>43/70373</t>
  </si>
  <si>
    <t>201500078989</t>
  </si>
  <si>
    <t>43/70685</t>
  </si>
  <si>
    <t>201500079140</t>
  </si>
  <si>
    <t>43/70501</t>
  </si>
  <si>
    <t>201500079096</t>
  </si>
  <si>
    <t>43/70669</t>
  </si>
  <si>
    <t>201500079053</t>
  </si>
  <si>
    <t>43/70610</t>
  </si>
  <si>
    <t>201500079231</t>
  </si>
  <si>
    <t>43/70558</t>
  </si>
  <si>
    <t>GIRALDO</t>
  </si>
  <si>
    <t>890.983.786-7</t>
  </si>
  <si>
    <t>201500079141</t>
  </si>
  <si>
    <t>43/70505</t>
  </si>
  <si>
    <t>E.S.E. HOSPITAL SAN ISIDRO DE GIRALDO</t>
  </si>
  <si>
    <t>201500079186</t>
  </si>
  <si>
    <t>43/70712</t>
  </si>
  <si>
    <t>201500079054</t>
  </si>
  <si>
    <t>43/70614</t>
  </si>
  <si>
    <t>201500079232</t>
  </si>
  <si>
    <t>43/70562</t>
  </si>
  <si>
    <t>GIRARDOTA</t>
  </si>
  <si>
    <t>201500082757</t>
  </si>
  <si>
    <t>43/70979</t>
  </si>
  <si>
    <t>201500082895</t>
  </si>
  <si>
    <t>201500082714</t>
  </si>
  <si>
    <t>201500083006</t>
  </si>
  <si>
    <t>201500082808</t>
  </si>
  <si>
    <t>201500082941</t>
  </si>
  <si>
    <t>201500082672</t>
  </si>
  <si>
    <t>890.980.807-1</t>
  </si>
  <si>
    <t>201500078913</t>
  </si>
  <si>
    <t>43/70364</t>
  </si>
  <si>
    <t>GOMEZ PLATA</t>
  </si>
  <si>
    <t>201500082758</t>
  </si>
  <si>
    <t>43/71011</t>
  </si>
  <si>
    <t>201500082896</t>
  </si>
  <si>
    <t>201500083007</t>
  </si>
  <si>
    <t>201500082809</t>
  </si>
  <si>
    <t>201500082942</t>
  </si>
  <si>
    <t>201500082673</t>
  </si>
  <si>
    <t>890.983.938-6</t>
  </si>
  <si>
    <t>201500078914</t>
  </si>
  <si>
    <t>43/70375</t>
  </si>
  <si>
    <t>GRANADA</t>
  </si>
  <si>
    <t>201500082867</t>
  </si>
  <si>
    <t>890.983.728-1</t>
  </si>
  <si>
    <t>201500079187</t>
  </si>
  <si>
    <t>43/70740</t>
  </si>
  <si>
    <t>201500078915</t>
  </si>
  <si>
    <t>43/70374</t>
  </si>
  <si>
    <t>201500079142</t>
  </si>
  <si>
    <t>43/70503</t>
  </si>
  <si>
    <t>201500079097</t>
  </si>
  <si>
    <t>43/70671</t>
  </si>
  <si>
    <t>201500079055</t>
  </si>
  <si>
    <t>43/70612</t>
  </si>
  <si>
    <t>201500079233</t>
  </si>
  <si>
    <t>43/70560</t>
  </si>
  <si>
    <t>201500079098</t>
  </si>
  <si>
    <t>43/70718</t>
  </si>
  <si>
    <t>GUADALUPE</t>
  </si>
  <si>
    <t>890.981.162-2</t>
  </si>
  <si>
    <t>201500078916</t>
  </si>
  <si>
    <t>43/70366</t>
  </si>
  <si>
    <t>201500079143</t>
  </si>
  <si>
    <t>43/70482</t>
  </si>
  <si>
    <t>201500079099</t>
  </si>
  <si>
    <t>43/70663</t>
  </si>
  <si>
    <t>201500079056</t>
  </si>
  <si>
    <t>43/70594</t>
  </si>
  <si>
    <t>201500079234</t>
  </si>
  <si>
    <t>43/70541</t>
  </si>
  <si>
    <t>GUARNE</t>
  </si>
  <si>
    <t>201500082759</t>
  </si>
  <si>
    <t>43/70991</t>
  </si>
  <si>
    <t>201500082897</t>
  </si>
  <si>
    <t>201500082715</t>
  </si>
  <si>
    <t>201500083008</t>
  </si>
  <si>
    <t>201500082810</t>
  </si>
  <si>
    <t>201500082898</t>
  </si>
  <si>
    <t>201500082943</t>
  </si>
  <si>
    <t>201500082674</t>
  </si>
  <si>
    <t>890.982.055-7</t>
  </si>
  <si>
    <t>201500078917</t>
  </si>
  <si>
    <t>43/70368</t>
  </si>
  <si>
    <t>GUATAPE</t>
  </si>
  <si>
    <t>HELICONIA</t>
  </si>
  <si>
    <t>890.982.494-7</t>
  </si>
  <si>
    <t>201500078918</t>
  </si>
  <si>
    <t>43/70372</t>
  </si>
  <si>
    <t>201500079144</t>
  </si>
  <si>
    <t>43/70498</t>
  </si>
  <si>
    <t>201500079057</t>
  </si>
  <si>
    <t>43/70609</t>
  </si>
  <si>
    <t>201500079235</t>
  </si>
  <si>
    <t>43/70556</t>
  </si>
  <si>
    <t>HISPANIA</t>
  </si>
  <si>
    <t>201500082844</t>
  </si>
  <si>
    <t>890.984.986.-8</t>
  </si>
  <si>
    <t>E.S.E. HOSPITAL SAN JUAN DEL SUROESTE DE HISPANIA</t>
  </si>
  <si>
    <t>201500079282</t>
  </si>
  <si>
    <t>43/70767</t>
  </si>
  <si>
    <t>201500078919</t>
  </si>
  <si>
    <t>43/70377</t>
  </si>
  <si>
    <t>201500079145</t>
  </si>
  <si>
    <t>43/70518</t>
  </si>
  <si>
    <t>201500079058</t>
  </si>
  <si>
    <t>43/70624</t>
  </si>
  <si>
    <t>201500079236</t>
  </si>
  <si>
    <t>43/70573</t>
  </si>
  <si>
    <t>ITAGUI</t>
  </si>
  <si>
    <t>201500082760</t>
  </si>
  <si>
    <t>43/70971</t>
  </si>
  <si>
    <t>201500082899</t>
  </si>
  <si>
    <t>201500082900</t>
  </si>
  <si>
    <t>201500082716</t>
  </si>
  <si>
    <t>201500083009</t>
  </si>
  <si>
    <t>201500082811</t>
  </si>
  <si>
    <t>201500082761</t>
  </si>
  <si>
    <t>43/71219</t>
  </si>
  <si>
    <t>201500082944</t>
  </si>
  <si>
    <t>201500082675</t>
  </si>
  <si>
    <t>890.980.093-8</t>
  </si>
  <si>
    <t>201500078920</t>
  </si>
  <si>
    <t>43/70362</t>
  </si>
  <si>
    <t>ITUANGO</t>
  </si>
  <si>
    <t>201500082762</t>
  </si>
  <si>
    <t>43/70996</t>
  </si>
  <si>
    <t>201500083010</t>
  </si>
  <si>
    <t>201500082945</t>
  </si>
  <si>
    <t>201500082676</t>
  </si>
  <si>
    <t>890.982.278-2</t>
  </si>
  <si>
    <t>201500078921</t>
  </si>
  <si>
    <t>43/70370</t>
  </si>
  <si>
    <t>JARDIN</t>
  </si>
  <si>
    <t>201500082725</t>
  </si>
  <si>
    <t>43/71208</t>
  </si>
  <si>
    <t>201500082763</t>
  </si>
  <si>
    <t>43/70997</t>
  </si>
  <si>
    <t>201500083011</t>
  </si>
  <si>
    <t>201500082946</t>
  </si>
  <si>
    <t>201500082677</t>
  </si>
  <si>
    <t>890.982.294-0</t>
  </si>
  <si>
    <t>201500078922</t>
  </si>
  <si>
    <t>43/70371</t>
  </si>
  <si>
    <t>JERICO</t>
  </si>
  <si>
    <t>201500082845</t>
  </si>
  <si>
    <t>890.981.069-5</t>
  </si>
  <si>
    <t>ESE SAN RAFAEL DE JERICO</t>
  </si>
  <si>
    <t>201500079283</t>
  </si>
  <si>
    <t>43/70748</t>
  </si>
  <si>
    <t>201500079003</t>
  </si>
  <si>
    <t>43/70694</t>
  </si>
  <si>
    <t>201500079146</t>
  </si>
  <si>
    <t>43/70475</t>
  </si>
  <si>
    <t>201500079016</t>
  </si>
  <si>
    <t>43/70636</t>
  </si>
  <si>
    <t>201500079100</t>
  </si>
  <si>
    <t>43/70661</t>
  </si>
  <si>
    <t>201500079059</t>
  </si>
  <si>
    <t>43/70587</t>
  </si>
  <si>
    <t>201500079237</t>
  </si>
  <si>
    <t>43/70534</t>
  </si>
  <si>
    <t>LA CEJA</t>
  </si>
  <si>
    <t>201500082868</t>
  </si>
  <si>
    <t>890.981.207-5</t>
  </si>
  <si>
    <t>201500079188</t>
  </si>
  <si>
    <t>43/70705</t>
  </si>
  <si>
    <t>201500078923</t>
  </si>
  <si>
    <t>43/70367</t>
  </si>
  <si>
    <t>201500079004</t>
  </si>
  <si>
    <t>43/70697</t>
  </si>
  <si>
    <t>201500079147</t>
  </si>
  <si>
    <t>201500079017</t>
  </si>
  <si>
    <t>43/70641</t>
  </si>
  <si>
    <t>201500079101</t>
  </si>
  <si>
    <t>43/70664</t>
  </si>
  <si>
    <t>201500079060</t>
  </si>
  <si>
    <t>43/70596</t>
  </si>
  <si>
    <t>201500079238</t>
  </si>
  <si>
    <t>43/70543</t>
  </si>
  <si>
    <t>EPS SANITAS S.A</t>
  </si>
  <si>
    <t>033.05786-0</t>
  </si>
  <si>
    <t>201500079102</t>
  </si>
  <si>
    <t>43/70727</t>
  </si>
  <si>
    <t>LA ESTRELLA</t>
  </si>
  <si>
    <t>201500082812</t>
  </si>
  <si>
    <t>890.980.782-4</t>
  </si>
  <si>
    <t>201500079018</t>
  </si>
  <si>
    <t>43/70634</t>
  </si>
  <si>
    <t>201500082947</t>
  </si>
  <si>
    <t>201500082678</t>
  </si>
  <si>
    <t>201500078924</t>
  </si>
  <si>
    <t>43/70395</t>
  </si>
  <si>
    <t>201500079005</t>
  </si>
  <si>
    <t>43/70692</t>
  </si>
  <si>
    <t>201500079103</t>
  </si>
  <si>
    <t>43/70724</t>
  </si>
  <si>
    <t>LA PINTADA</t>
  </si>
  <si>
    <t>201500082764</t>
  </si>
  <si>
    <t>43/70967</t>
  </si>
  <si>
    <t>201500083012</t>
  </si>
  <si>
    <t>201500082814</t>
  </si>
  <si>
    <t>201500082948</t>
  </si>
  <si>
    <t>201500082679</t>
  </si>
  <si>
    <t>811.009.017-8</t>
  </si>
  <si>
    <t>201500078925</t>
  </si>
  <si>
    <t>43/70393</t>
  </si>
  <si>
    <t>LA UNION</t>
  </si>
  <si>
    <t>890.981.995-0</t>
  </si>
  <si>
    <t>201500078926</t>
  </si>
  <si>
    <t>43/70399</t>
  </si>
  <si>
    <t>201500079006</t>
  </si>
  <si>
    <t>43/70699</t>
  </si>
  <si>
    <t>201500079148</t>
  </si>
  <si>
    <t>43/70493</t>
  </si>
  <si>
    <t>201500079019</t>
  </si>
  <si>
    <t>43/70647</t>
  </si>
  <si>
    <t>201500079104</t>
  </si>
  <si>
    <t>43/70668</t>
  </si>
  <si>
    <t>201500079061</t>
  </si>
  <si>
    <t>43/70604</t>
  </si>
  <si>
    <t>201500079239</t>
  </si>
  <si>
    <t>43/70551</t>
  </si>
  <si>
    <t>LIBORINA</t>
  </si>
  <si>
    <t>201500082765</t>
  </si>
  <si>
    <t>43/71003</t>
  </si>
  <si>
    <t>890.983.672-6</t>
  </si>
  <si>
    <t>201500079149</t>
  </si>
  <si>
    <t>43/70500</t>
  </si>
  <si>
    <t>201500083013</t>
  </si>
  <si>
    <t>201500082949</t>
  </si>
  <si>
    <t>201500078927</t>
  </si>
  <si>
    <t>43/70380</t>
  </si>
  <si>
    <t>MACEO</t>
  </si>
  <si>
    <t>201500082766</t>
  </si>
  <si>
    <t>43/70983</t>
  </si>
  <si>
    <t>201500082617</t>
  </si>
  <si>
    <t>201500082950</t>
  </si>
  <si>
    <t>201500082680</t>
  </si>
  <si>
    <t>890.980.958-3</t>
  </si>
  <si>
    <t>201500078928</t>
  </si>
  <si>
    <t>43/70379</t>
  </si>
  <si>
    <t>MARINILLA</t>
  </si>
  <si>
    <t>890.983.716-1</t>
  </si>
  <si>
    <t>201500078929</t>
  </si>
  <si>
    <t>43/70381</t>
  </si>
  <si>
    <t>201500079007</t>
  </si>
  <si>
    <t>43/70701</t>
  </si>
  <si>
    <t>201500079150</t>
  </si>
  <si>
    <t>43/70502</t>
  </si>
  <si>
    <t>201500079020</t>
  </si>
  <si>
    <t>43/70648</t>
  </si>
  <si>
    <t>201500079105</t>
  </si>
  <si>
    <t>43/70670</t>
  </si>
  <si>
    <t>201500079062</t>
  </si>
  <si>
    <t>43/70611</t>
  </si>
  <si>
    <t>201500079240</t>
  </si>
  <si>
    <t>43/70559</t>
  </si>
  <si>
    <t>MONTEBELLO</t>
  </si>
  <si>
    <t>890.981.115-6</t>
  </si>
  <si>
    <t>201500078930</t>
  </si>
  <si>
    <t>43/70398</t>
  </si>
  <si>
    <t>201500079151</t>
  </si>
  <si>
    <t>43/70479</t>
  </si>
  <si>
    <t>201500079063</t>
  </si>
  <si>
    <t>43/70591</t>
  </si>
  <si>
    <t>201500079241</t>
  </si>
  <si>
    <t>43/70538</t>
  </si>
  <si>
    <t>MURINDO</t>
  </si>
  <si>
    <t>201500082726</t>
  </si>
  <si>
    <t>43/71209</t>
  </si>
  <si>
    <t>890.984.882-0</t>
  </si>
  <si>
    <t>201500078991</t>
  </si>
  <si>
    <t>43/70690</t>
  </si>
  <si>
    <t>201500082951</t>
  </si>
  <si>
    <t>201500078931</t>
  </si>
  <si>
    <t>43/70402</t>
  </si>
  <si>
    <t>MUTATA</t>
  </si>
  <si>
    <t>201500082727</t>
  </si>
  <si>
    <t>43/71206</t>
  </si>
  <si>
    <t>890.980.950-5</t>
  </si>
  <si>
    <t>201500078992</t>
  </si>
  <si>
    <t>43/70679</t>
  </si>
  <si>
    <t>201500082767</t>
  </si>
  <si>
    <t>43/70982</t>
  </si>
  <si>
    <t>201500082618</t>
  </si>
  <si>
    <t>201500082815</t>
  </si>
  <si>
    <t>201500082952</t>
  </si>
  <si>
    <t>201500079396</t>
  </si>
  <si>
    <t>43/70859</t>
  </si>
  <si>
    <t>201500079397</t>
  </si>
  <si>
    <t>43/70850</t>
  </si>
  <si>
    <t>201500078932</t>
  </si>
  <si>
    <t>43/70396</t>
  </si>
  <si>
    <t>NARIÑO</t>
  </si>
  <si>
    <t>201500082768</t>
  </si>
  <si>
    <t>43/71000</t>
  </si>
  <si>
    <t>201500082619</t>
  </si>
  <si>
    <t>201500082816</t>
  </si>
  <si>
    <t>201500082953</t>
  </si>
  <si>
    <t>201500082681</t>
  </si>
  <si>
    <t>43/71141</t>
  </si>
  <si>
    <t>890.982.566-9</t>
  </si>
  <si>
    <t>201500078960</t>
  </si>
  <si>
    <t>43/70318</t>
  </si>
  <si>
    <t>201500082869</t>
  </si>
  <si>
    <t>NECHI</t>
  </si>
  <si>
    <t>890.985.354-8</t>
  </si>
  <si>
    <t>201500079153</t>
  </si>
  <si>
    <t>43/70519</t>
  </si>
  <si>
    <t>E.S.E. HOSPITAL LA MISERICORDIA DE NECHI</t>
  </si>
  <si>
    <t>201500079284</t>
  </si>
  <si>
    <t>43/70768</t>
  </si>
  <si>
    <t>201500079197</t>
  </si>
  <si>
    <t>43/70735</t>
  </si>
  <si>
    <t>201500079065</t>
  </si>
  <si>
    <t>43/70625</t>
  </si>
  <si>
    <t>201500079243</t>
  </si>
  <si>
    <t>43/70574</t>
  </si>
  <si>
    <t>NECOCLI</t>
  </si>
  <si>
    <t>201500079398</t>
  </si>
  <si>
    <t>43/70862</t>
  </si>
  <si>
    <t>201500079399</t>
  </si>
  <si>
    <t>43/70873</t>
  </si>
  <si>
    <t>201500079400</t>
  </si>
  <si>
    <t>43/71168</t>
  </si>
  <si>
    <t>201500079401</t>
  </si>
  <si>
    <t>43/70870</t>
  </si>
  <si>
    <t>201500079402</t>
  </si>
  <si>
    <t>43/70852</t>
  </si>
  <si>
    <t>890.983.873-1</t>
  </si>
  <si>
    <t>E.S.E. HOSPITAL SAN SEBASTIAN DE URABA DE NECOCLI</t>
  </si>
  <si>
    <t>201500079195</t>
  </si>
  <si>
    <t>43/70741</t>
  </si>
  <si>
    <t>201500079196</t>
  </si>
  <si>
    <t>43/70713</t>
  </si>
  <si>
    <t>201500078961</t>
  </si>
  <si>
    <t>43/70323</t>
  </si>
  <si>
    <t>201500078993</t>
  </si>
  <si>
    <t>43/70686</t>
  </si>
  <si>
    <t>201500079152</t>
  </si>
  <si>
    <t>43/70507</t>
  </si>
  <si>
    <t>201500079021</t>
  </si>
  <si>
    <t>43/70650</t>
  </si>
  <si>
    <t>201500079106</t>
  </si>
  <si>
    <t>43/70672</t>
  </si>
  <si>
    <t>201500079064</t>
  </si>
  <si>
    <t>43/70616</t>
  </si>
  <si>
    <t>201500079242</t>
  </si>
  <si>
    <t>43/70564</t>
  </si>
  <si>
    <t>201500079107</t>
  </si>
  <si>
    <t>43/70719</t>
  </si>
  <si>
    <t>OLAYA</t>
  </si>
  <si>
    <t>201500082769</t>
  </si>
  <si>
    <t>43/71015</t>
  </si>
  <si>
    <t>201500082620</t>
  </si>
  <si>
    <t>201500082954</t>
  </si>
  <si>
    <t>201500082682</t>
  </si>
  <si>
    <t>890.984.161-9</t>
  </si>
  <si>
    <t>201500078933</t>
  </si>
  <si>
    <t>43/70401</t>
  </si>
  <si>
    <t>PEÑOL</t>
  </si>
  <si>
    <t>201500082870</t>
  </si>
  <si>
    <t>890.980.917-1</t>
  </si>
  <si>
    <t>E.S.E. HOSPITAL SAN VICENTE DE PAUL</t>
  </si>
  <si>
    <t>201500079189</t>
  </si>
  <si>
    <t>43/70709</t>
  </si>
  <si>
    <t>201500078962</t>
  </si>
  <si>
    <t>43/70310</t>
  </si>
  <si>
    <t>201500079154</t>
  </si>
  <si>
    <t>43/70472</t>
  </si>
  <si>
    <t>201500079022</t>
  </si>
  <si>
    <t>43/70635</t>
  </si>
  <si>
    <t>201500079108</t>
  </si>
  <si>
    <t>43/70660</t>
  </si>
  <si>
    <t>201500079066</t>
  </si>
  <si>
    <t>43/70585</t>
  </si>
  <si>
    <t>201500079244</t>
  </si>
  <si>
    <t>43/70531</t>
  </si>
  <si>
    <t>PEQUE</t>
  </si>
  <si>
    <t>201500082846</t>
  </si>
  <si>
    <t>890.982.301-4</t>
  </si>
  <si>
    <t>E.S.E. HOSPITAL SAN FRANCISCO DE PEQUE</t>
  </si>
  <si>
    <t>AGRARIO</t>
  </si>
  <si>
    <t>201500079285</t>
  </si>
  <si>
    <t>43/70758</t>
  </si>
  <si>
    <t>201500078934</t>
  </si>
  <si>
    <t>43/70400</t>
  </si>
  <si>
    <t>201500079155</t>
  </si>
  <si>
    <t>43/70496</t>
  </si>
  <si>
    <t>201500079067</t>
  </si>
  <si>
    <t>43/70607</t>
  </si>
  <si>
    <t>201500079245</t>
  </si>
  <si>
    <t>43/70554</t>
  </si>
  <si>
    <t>PUEBLORRICO</t>
  </si>
  <si>
    <t>201500082871</t>
  </si>
  <si>
    <t>890.981.105-2</t>
  </si>
  <si>
    <t>201500079190</t>
  </si>
  <si>
    <t>43/70704</t>
  </si>
  <si>
    <t>201500078935</t>
  </si>
  <si>
    <t>43/70397</t>
  </si>
  <si>
    <t>201500079156</t>
  </si>
  <si>
    <t>43/70477</t>
  </si>
  <si>
    <t>201500079023</t>
  </si>
  <si>
    <t>43/70638</t>
  </si>
  <si>
    <t>E.S.E. HOSPITAL SAN VICENTE DE PAUL DE PUEBLORRICO</t>
  </si>
  <si>
    <t>201500079286</t>
  </si>
  <si>
    <t>43/70749</t>
  </si>
  <si>
    <t>201500079287</t>
  </si>
  <si>
    <t>43/70813</t>
  </si>
  <si>
    <t>201500079068</t>
  </si>
  <si>
    <t>43/70589</t>
  </si>
  <si>
    <t>201500079246</t>
  </si>
  <si>
    <t>43/70536</t>
  </si>
  <si>
    <t>PUERTO BERRIO</t>
  </si>
  <si>
    <t>201500082770</t>
  </si>
  <si>
    <t>43/70970</t>
  </si>
  <si>
    <t>890.980.049-3</t>
  </si>
  <si>
    <t>201500079157</t>
  </si>
  <si>
    <t>43/70465</t>
  </si>
  <si>
    <t>201500082901</t>
  </si>
  <si>
    <t>201500082621</t>
  </si>
  <si>
    <t>201500082817</t>
  </si>
  <si>
    <t>201500082955</t>
  </si>
  <si>
    <t>201500079403</t>
  </si>
  <si>
    <t>43/70858</t>
  </si>
  <si>
    <t>201500079404</t>
  </si>
  <si>
    <t>43/70849</t>
  </si>
  <si>
    <t>201500078963</t>
  </si>
  <si>
    <t>43/70305</t>
  </si>
  <si>
    <t>PUERTO NARE</t>
  </si>
  <si>
    <t>201500082622</t>
  </si>
  <si>
    <t>890.981.000-8</t>
  </si>
  <si>
    <t>201500079247</t>
  </si>
  <si>
    <t>43/70533</t>
  </si>
  <si>
    <t>201500082818</t>
  </si>
  <si>
    <t>201500082902</t>
  </si>
  <si>
    <t>201500082956</t>
  </si>
  <si>
    <t>201500082872</t>
  </si>
  <si>
    <t>201500078936</t>
  </si>
  <si>
    <t>43/70388</t>
  </si>
  <si>
    <t>201500079158</t>
  </si>
  <si>
    <t>43/70474</t>
  </si>
  <si>
    <t>PUERTO TRIUNFO</t>
  </si>
  <si>
    <t>201500082623</t>
  </si>
  <si>
    <t>890.983.906-4</t>
  </si>
  <si>
    <t>201500079248</t>
  </si>
  <si>
    <t>43/70565</t>
  </si>
  <si>
    <t>201500082903</t>
  </si>
  <si>
    <t>201500082957</t>
  </si>
  <si>
    <t>201500082873</t>
  </si>
  <si>
    <t>201500082874</t>
  </si>
  <si>
    <t>201500078937</t>
  </si>
  <si>
    <t>43/70391</t>
  </si>
  <si>
    <t>201500079159</t>
  </si>
  <si>
    <t>43/70508</t>
  </si>
  <si>
    <t>201500079109</t>
  </si>
  <si>
    <t>43/70673</t>
  </si>
  <si>
    <t>REMEDIOS</t>
  </si>
  <si>
    <t>201500082847</t>
  </si>
  <si>
    <t>890.984.312-4</t>
  </si>
  <si>
    <t>E.S.E. HOSPITAL SAN VICENTE DE PAUL DE REMEDIOS</t>
  </si>
  <si>
    <t>201500079288</t>
  </si>
  <si>
    <t>43/70764</t>
  </si>
  <si>
    <t>201500078938</t>
  </si>
  <si>
    <t>43/70392</t>
  </si>
  <si>
    <t>201500079160</t>
  </si>
  <si>
    <t>43/70514</t>
  </si>
  <si>
    <t>201500079024</t>
  </si>
  <si>
    <t>43/70653</t>
  </si>
  <si>
    <t>201500079069</t>
  </si>
  <si>
    <t>43/70621</t>
  </si>
  <si>
    <t>201500079249</t>
  </si>
  <si>
    <t>43/70570</t>
  </si>
  <si>
    <t>201500079110</t>
  </si>
  <si>
    <t>43/70720</t>
  </si>
  <si>
    <t>RETIRO</t>
  </si>
  <si>
    <t>201500082771</t>
  </si>
  <si>
    <t>43/71004</t>
  </si>
  <si>
    <t>201500082717</t>
  </si>
  <si>
    <t>201500082624</t>
  </si>
  <si>
    <t>201500082819</t>
  </si>
  <si>
    <t>201500082958</t>
  </si>
  <si>
    <t>201500082683</t>
  </si>
  <si>
    <t>890.983.674-0</t>
  </si>
  <si>
    <t>201500078939</t>
  </si>
  <si>
    <t>43/70389</t>
  </si>
  <si>
    <t>201500082875</t>
  </si>
  <si>
    <t>RIONEGRO</t>
  </si>
  <si>
    <t>SABANALARGA</t>
  </si>
  <si>
    <t>201500082772</t>
  </si>
  <si>
    <t>43/71007</t>
  </si>
  <si>
    <t>201500082625</t>
  </si>
  <si>
    <t>201500082904</t>
  </si>
  <si>
    <t>201500082959</t>
  </si>
  <si>
    <t>201500082684</t>
  </si>
  <si>
    <t>890.983.736-9</t>
  </si>
  <si>
    <t>201500078940</t>
  </si>
  <si>
    <t>43/70390</t>
  </si>
  <si>
    <t>201500082876</t>
  </si>
  <si>
    <t>SABANETA</t>
  </si>
  <si>
    <t>SALGAR</t>
  </si>
  <si>
    <t>201500082877</t>
  </si>
  <si>
    <t>890.980.577-0</t>
  </si>
  <si>
    <t>201500079191</t>
  </si>
  <si>
    <t>43/70708</t>
  </si>
  <si>
    <t>201500078941</t>
  </si>
  <si>
    <t>43/70387</t>
  </si>
  <si>
    <t>201500079161</t>
  </si>
  <si>
    <t>43/70470</t>
  </si>
  <si>
    <t>201500079025</t>
  </si>
  <si>
    <t>43/70633</t>
  </si>
  <si>
    <t>201500079111</t>
  </si>
  <si>
    <t>43/70658</t>
  </si>
  <si>
    <t>201500079070</t>
  </si>
  <si>
    <t>43/70583</t>
  </si>
  <si>
    <t>201500079250</t>
  </si>
  <si>
    <t>43/70529</t>
  </si>
  <si>
    <t>SAN ANDRES</t>
  </si>
  <si>
    <t>201500082773</t>
  </si>
  <si>
    <t>890.981.868-3</t>
  </si>
  <si>
    <t>201500079162</t>
  </si>
  <si>
    <t>43/70492</t>
  </si>
  <si>
    <t>201500082626</t>
  </si>
  <si>
    <t>201500082960</t>
  </si>
  <si>
    <t>201500078942</t>
  </si>
  <si>
    <t>43/70409</t>
  </si>
  <si>
    <t>SAN CARLOS</t>
  </si>
  <si>
    <t>SAN FRANCISCO</t>
  </si>
  <si>
    <t>201500082774</t>
  </si>
  <si>
    <t>43/70966</t>
  </si>
  <si>
    <t>201500082627</t>
  </si>
  <si>
    <t>201500082961</t>
  </si>
  <si>
    <t>201500082685</t>
  </si>
  <si>
    <t>800.022.791-4</t>
  </si>
  <si>
    <t>201500078943</t>
  </si>
  <si>
    <t>43/70405</t>
  </si>
  <si>
    <t>SAN JERONIMO</t>
  </si>
  <si>
    <t>890.920.814-5</t>
  </si>
  <si>
    <t>201500078944</t>
  </si>
  <si>
    <t>43/70406</t>
  </si>
  <si>
    <t>201500079163</t>
  </si>
  <si>
    <t>43/70464</t>
  </si>
  <si>
    <t>201500079026</t>
  </si>
  <si>
    <t>43/70629</t>
  </si>
  <si>
    <t>201500079192</t>
  </si>
  <si>
    <t>43/70707</t>
  </si>
  <si>
    <t>201500079071</t>
  </si>
  <si>
    <t>43/70578</t>
  </si>
  <si>
    <t>201500079251</t>
  </si>
  <si>
    <t>43/70524</t>
  </si>
  <si>
    <t>SAN JOSE DE LA MONTAÑA</t>
  </si>
  <si>
    <t>201500082775</t>
  </si>
  <si>
    <t>43/70965</t>
  </si>
  <si>
    <t>201500082628</t>
  </si>
  <si>
    <t>201500082962</t>
  </si>
  <si>
    <t>201500082686</t>
  </si>
  <si>
    <t>800.022.618-8</t>
  </si>
  <si>
    <t>201500078945</t>
  </si>
  <si>
    <t>43/70404</t>
  </si>
  <si>
    <t>SAN JUAN DE URABA</t>
  </si>
  <si>
    <t>201500082728</t>
  </si>
  <si>
    <t>43/71203</t>
  </si>
  <si>
    <t>201500082776</t>
  </si>
  <si>
    <t>43/70963</t>
  </si>
  <si>
    <t>201500082629</t>
  </si>
  <si>
    <t>201500082820</t>
  </si>
  <si>
    <t>201500082963</t>
  </si>
  <si>
    <t>201500082687</t>
  </si>
  <si>
    <t>800.013.676-7</t>
  </si>
  <si>
    <t>201500078946</t>
  </si>
  <si>
    <t>43/70403</t>
  </si>
  <si>
    <t>201500079405</t>
  </si>
  <si>
    <t>43/70857</t>
  </si>
  <si>
    <t>201500079406</t>
  </si>
  <si>
    <t>43/70848</t>
  </si>
  <si>
    <t>201500082718</t>
  </si>
  <si>
    <t>SAN LUIS</t>
  </si>
  <si>
    <t>201500082777</t>
  </si>
  <si>
    <t>43/71018</t>
  </si>
  <si>
    <t>201500082905</t>
  </si>
  <si>
    <t>201500082630</t>
  </si>
  <si>
    <t>201500082906</t>
  </si>
  <si>
    <t>201500082964</t>
  </si>
  <si>
    <t>201500082688</t>
  </si>
  <si>
    <t>890.984.376-5</t>
  </si>
  <si>
    <t>201500078947</t>
  </si>
  <si>
    <t>43/70411</t>
  </si>
  <si>
    <t>SAN PEDRO</t>
  </si>
  <si>
    <t>SAN PEDRO DE URABA</t>
  </si>
  <si>
    <t>201500082778</t>
  </si>
  <si>
    <t>43/71010</t>
  </si>
  <si>
    <t>201500082631</t>
  </si>
  <si>
    <t>201500082821</t>
  </si>
  <si>
    <t>201500082965</t>
  </si>
  <si>
    <t>201500082689</t>
  </si>
  <si>
    <t>43/71145</t>
  </si>
  <si>
    <t>890.983.814-5</t>
  </si>
  <si>
    <t>201500078964</t>
  </si>
  <si>
    <t>43/70322</t>
  </si>
  <si>
    <t>SAN RAFAEL</t>
  </si>
  <si>
    <t>201500082779</t>
  </si>
  <si>
    <t>43/70993</t>
  </si>
  <si>
    <t>201500082907</t>
  </si>
  <si>
    <t>201500082632</t>
  </si>
  <si>
    <t>201500082822</t>
  </si>
  <si>
    <t>201500082966</t>
  </si>
  <si>
    <t>201500082690</t>
  </si>
  <si>
    <t>890.982.123-1</t>
  </si>
  <si>
    <t>201500078948</t>
  </si>
  <si>
    <t>43/70410</t>
  </si>
  <si>
    <t>201500082878</t>
  </si>
  <si>
    <t>SAN ROQUE</t>
  </si>
  <si>
    <t>201500082691</t>
  </si>
  <si>
    <t>201500082780</t>
  </si>
  <si>
    <t>43/70981</t>
  </si>
  <si>
    <t>201500082908</t>
  </si>
  <si>
    <t>201500082633</t>
  </si>
  <si>
    <t>201500082823</t>
  </si>
  <si>
    <t>201500082967</t>
  </si>
  <si>
    <t>201500082692</t>
  </si>
  <si>
    <t>890.980.850-7</t>
  </si>
  <si>
    <t>201500078949</t>
  </si>
  <si>
    <t>43/70408</t>
  </si>
  <si>
    <t>SAVIA-COMFAMA</t>
  </si>
  <si>
    <t>SAN VICENTE</t>
  </si>
  <si>
    <t>201500082781</t>
  </si>
  <si>
    <t>43/70999</t>
  </si>
  <si>
    <t>201500082634</t>
  </si>
  <si>
    <t>201500082968</t>
  </si>
  <si>
    <t>201500082693</t>
  </si>
  <si>
    <t>43/71140</t>
  </si>
  <si>
    <t>890.982.506-7</t>
  </si>
  <si>
    <t>201500078965</t>
  </si>
  <si>
    <t>43/70317</t>
  </si>
  <si>
    <t>SANTA BARBARA</t>
  </si>
  <si>
    <t>201500082848</t>
  </si>
  <si>
    <t>890.980.344-1</t>
  </si>
  <si>
    <t>E.S.E. HOSPITAL SANTA MARIA DE SANTA BARBARA</t>
  </si>
  <si>
    <t>201500079289</t>
  </si>
  <si>
    <t>43/70747</t>
  </si>
  <si>
    <t>201500082879</t>
  </si>
  <si>
    <t>201500078966</t>
  </si>
  <si>
    <t>43/70307</t>
  </si>
  <si>
    <t>201500079164</t>
  </si>
  <si>
    <t>43/70469</t>
  </si>
  <si>
    <t>201500079027</t>
  </si>
  <si>
    <t>43/70632</t>
  </si>
  <si>
    <t>201500079112</t>
  </si>
  <si>
    <t>43/70657</t>
  </si>
  <si>
    <t>201500079072</t>
  </si>
  <si>
    <t>43/70582</t>
  </si>
  <si>
    <t>201500079252</t>
  </si>
  <si>
    <t>43/70528</t>
  </si>
  <si>
    <t>SANTA ROSA DE OSOS</t>
  </si>
  <si>
    <t>201500082782</t>
  </si>
  <si>
    <t>43/70987</t>
  </si>
  <si>
    <t>201500082909</t>
  </si>
  <si>
    <t>201500082719</t>
  </si>
  <si>
    <t>201500082635</t>
  </si>
  <si>
    <t>201500082824</t>
  </si>
  <si>
    <t>201500082969</t>
  </si>
  <si>
    <t>201500082694</t>
  </si>
  <si>
    <t>43/71139</t>
  </si>
  <si>
    <t>890.981.554-6</t>
  </si>
  <si>
    <t>201500078967</t>
  </si>
  <si>
    <t>43/70316</t>
  </si>
  <si>
    <t>SANTO DOMINGO</t>
  </si>
  <si>
    <t>201500082783</t>
  </si>
  <si>
    <t>43/71008</t>
  </si>
  <si>
    <t>201500082636</t>
  </si>
  <si>
    <t>201500082970</t>
  </si>
  <si>
    <t>201500082695</t>
  </si>
  <si>
    <t>43/71143</t>
  </si>
  <si>
    <t>890.983.803-4</t>
  </si>
  <si>
    <t>201500078968</t>
  </si>
  <si>
    <t>43/70320</t>
  </si>
  <si>
    <t>SANTUARIO</t>
  </si>
  <si>
    <t>201500082784</t>
  </si>
  <si>
    <t>43/71009</t>
  </si>
  <si>
    <t>201500082720</t>
  </si>
  <si>
    <t>201500082637</t>
  </si>
  <si>
    <t>201500082825</t>
  </si>
  <si>
    <t>201500082910</t>
  </si>
  <si>
    <t>201500082971</t>
  </si>
  <si>
    <t>201500082696</t>
  </si>
  <si>
    <t>43/71144</t>
  </si>
  <si>
    <t>890.983.913</t>
  </si>
  <si>
    <t>201500078969</t>
  </si>
  <si>
    <t>43/70321</t>
  </si>
  <si>
    <t>SEGOVIA</t>
  </si>
  <si>
    <t>890.981.391-2</t>
  </si>
  <si>
    <t>201500078970</t>
  </si>
  <si>
    <t>43/70315</t>
  </si>
  <si>
    <t>201500079008</t>
  </si>
  <si>
    <t>43/70698</t>
  </si>
  <si>
    <t>201500078995</t>
  </si>
  <si>
    <t>43/70683</t>
  </si>
  <si>
    <t>201500079165</t>
  </si>
  <si>
    <t>43/70487</t>
  </si>
  <si>
    <t>201500079028</t>
  </si>
  <si>
    <t>43/70644</t>
  </si>
  <si>
    <t>E.S.E. HOSPITAL SAN JUAN DE DIOS DE SEGOVIA</t>
  </si>
  <si>
    <t>201500079290</t>
  </si>
  <si>
    <t>43/70754</t>
  </si>
  <si>
    <t>201500079291</t>
  </si>
  <si>
    <t>43/70814</t>
  </si>
  <si>
    <t>201500079113</t>
  </si>
  <si>
    <t>43/70665</t>
  </si>
  <si>
    <t>201500079073</t>
  </si>
  <si>
    <t>43/70599</t>
  </si>
  <si>
    <t>201500079253</t>
  </si>
  <si>
    <t>43/70546</t>
  </si>
  <si>
    <t>SONSON</t>
  </si>
  <si>
    <t>201500082785</t>
  </si>
  <si>
    <t>43/70973</t>
  </si>
  <si>
    <t>201500082911</t>
  </si>
  <si>
    <t>201500082638</t>
  </si>
  <si>
    <t>201500082826</t>
  </si>
  <si>
    <t>201500082972</t>
  </si>
  <si>
    <t>201500082697</t>
  </si>
  <si>
    <t>43/71137</t>
  </si>
  <si>
    <t>890.980.357-7</t>
  </si>
  <si>
    <t>201500078971</t>
  </si>
  <si>
    <t>43/70308</t>
  </si>
  <si>
    <t>201500082880</t>
  </si>
  <si>
    <t>SOPETRAN</t>
  </si>
  <si>
    <t>890.981.080-7</t>
  </si>
  <si>
    <t>201500078972</t>
  </si>
  <si>
    <t>43/70311</t>
  </si>
  <si>
    <t>201500079166</t>
  </si>
  <si>
    <t>43/70476</t>
  </si>
  <si>
    <t>201500079029</t>
  </si>
  <si>
    <t>43/70637</t>
  </si>
  <si>
    <t>201500079074</t>
  </si>
  <si>
    <t>43/70588</t>
  </si>
  <si>
    <t>201500079254</t>
  </si>
  <si>
    <t>43/70535</t>
  </si>
  <si>
    <t>TAMESIS</t>
  </si>
  <si>
    <t>201500082849</t>
  </si>
  <si>
    <t>890.981.238-3</t>
  </si>
  <si>
    <t>E.S.E. HOSPITAL SAN JUAN DE DIOS DE TAMESIS</t>
  </si>
  <si>
    <t>201500079292</t>
  </si>
  <si>
    <t>43/70753</t>
  </si>
  <si>
    <t>201500078973</t>
  </si>
  <si>
    <t>43/70313</t>
  </si>
  <si>
    <t>201500079167</t>
  </si>
  <si>
    <t>43/70485</t>
  </si>
  <si>
    <t>201500079030</t>
  </si>
  <si>
    <t>43/70642</t>
  </si>
  <si>
    <t>201500079075</t>
  </si>
  <si>
    <t>43/70597</t>
  </si>
  <si>
    <t>201500079255</t>
  </si>
  <si>
    <t>43/70544</t>
  </si>
  <si>
    <t>TARAZA</t>
  </si>
  <si>
    <t>201500082850</t>
  </si>
  <si>
    <t>201500082851</t>
  </si>
  <si>
    <t>201500082852</t>
  </si>
  <si>
    <t>890.984.295-7</t>
  </si>
  <si>
    <t>E.S.E SAN ANTONIO DE TARAZA</t>
  </si>
  <si>
    <t>201500079293</t>
  </si>
  <si>
    <t>43/70763</t>
  </si>
  <si>
    <t>201500079294</t>
  </si>
  <si>
    <t>43/70820</t>
  </si>
  <si>
    <t>201500078974</t>
  </si>
  <si>
    <t>43/70325</t>
  </si>
  <si>
    <t>201500079168</t>
  </si>
  <si>
    <t>43/70513</t>
  </si>
  <si>
    <t>201500079076</t>
  </si>
  <si>
    <t>43/70620</t>
  </si>
  <si>
    <t>201500079256</t>
  </si>
  <si>
    <t>43/70569</t>
  </si>
  <si>
    <t>TARSO</t>
  </si>
  <si>
    <t>201500082786</t>
  </si>
  <si>
    <t>43/71001</t>
  </si>
  <si>
    <t>201500082639</t>
  </si>
  <si>
    <t>201500082973</t>
  </si>
  <si>
    <t>201500082698</t>
  </si>
  <si>
    <t>43/71142</t>
  </si>
  <si>
    <t>890.982.583-4</t>
  </si>
  <si>
    <t>201500078975</t>
  </si>
  <si>
    <t>43/70319</t>
  </si>
  <si>
    <t>TITIRIBI</t>
  </si>
  <si>
    <t>201500082787</t>
  </si>
  <si>
    <t>43/70978</t>
  </si>
  <si>
    <t>201500082640</t>
  </si>
  <si>
    <t>201500082827</t>
  </si>
  <si>
    <t>201500082974</t>
  </si>
  <si>
    <t>201500082699</t>
  </si>
  <si>
    <t>43/71138</t>
  </si>
  <si>
    <t>890.980.781-7</t>
  </si>
  <si>
    <t>201500078976</t>
  </si>
  <si>
    <t>43/70309</t>
  </si>
  <si>
    <t>TOLEDO</t>
  </si>
  <si>
    <t>890.981.367-5</t>
  </si>
  <si>
    <t>201500078977</t>
  </si>
  <si>
    <t>43/70314</t>
  </si>
  <si>
    <t>201500079169</t>
  </si>
  <si>
    <t>43/70486</t>
  </si>
  <si>
    <t>201500079031</t>
  </si>
  <si>
    <t>43/70643</t>
  </si>
  <si>
    <t>201500079077</t>
  </si>
  <si>
    <t>43/70598</t>
  </si>
  <si>
    <t>201500079257</t>
  </si>
  <si>
    <t>43/70545</t>
  </si>
  <si>
    <t>TURBO</t>
  </si>
  <si>
    <t>890.981.138-5</t>
  </si>
  <si>
    <t>201500078978</t>
  </si>
  <si>
    <t>43/70312</t>
  </si>
  <si>
    <t>201500079009</t>
  </si>
  <si>
    <t>43/70695</t>
  </si>
  <si>
    <t>201500078996</t>
  </si>
  <si>
    <t>43/70681</t>
  </si>
  <si>
    <t>201500079170</t>
  </si>
  <si>
    <t>43/70480</t>
  </si>
  <si>
    <t>CRUZ BLANCA ENTIDAD PROMOTORA DE SALUD SA</t>
  </si>
  <si>
    <t>201500079171</t>
  </si>
  <si>
    <t>43/70458</t>
  </si>
  <si>
    <t>201500079032</t>
  </si>
  <si>
    <t>43/70639</t>
  </si>
  <si>
    <t>201500079198</t>
  </si>
  <si>
    <t>43/70710</t>
  </si>
  <si>
    <t>FUNDACION NUEVOS HORIZONTES</t>
  </si>
  <si>
    <t>201500079199</t>
  </si>
  <si>
    <t>43/70742</t>
  </si>
  <si>
    <t>SERVICIOS PARA EL DESARROLLO DE LA SALUD IPS S.A.S</t>
  </si>
  <si>
    <t>201500079200</t>
  </si>
  <si>
    <t>43/70739</t>
  </si>
  <si>
    <t>201500079201</t>
  </si>
  <si>
    <t>E.S.E. HOSPITAL PEDRO NEL CARDONA DE ARBOLETES</t>
  </si>
  <si>
    <t>201500079202</t>
  </si>
  <si>
    <t>43/70744</t>
  </si>
  <si>
    <t>EMPRESA SOCIAL DEL ESTADO MARCO A. CARDONA DEMACEO</t>
  </si>
  <si>
    <t>201500079207</t>
  </si>
  <si>
    <t>43/70743</t>
  </si>
  <si>
    <t>201500079407</t>
  </si>
  <si>
    <t>43/70861</t>
  </si>
  <si>
    <t>201500082881</t>
  </si>
  <si>
    <t>43/71212</t>
  </si>
  <si>
    <t>201500079114</t>
  </si>
  <si>
    <t>43/70662</t>
  </si>
  <si>
    <t>201500079078</t>
  </si>
  <si>
    <t>43/70592</t>
  </si>
  <si>
    <t>201500079258</t>
  </si>
  <si>
    <t>43/70539</t>
  </si>
  <si>
    <t>URAMITA</t>
  </si>
  <si>
    <t>201500082853</t>
  </si>
  <si>
    <t>890.984.575-4</t>
  </si>
  <si>
    <t>E.S.E. HOSPITAL TOBIAS PUERTA DE URAMITA</t>
  </si>
  <si>
    <t>201500079297</t>
  </si>
  <si>
    <t>43/70766</t>
  </si>
  <si>
    <t>201500079298</t>
  </si>
  <si>
    <t>43/70818</t>
  </si>
  <si>
    <t>201500078997</t>
  </si>
  <si>
    <t>43/70689</t>
  </si>
  <si>
    <t>201500079172</t>
  </si>
  <si>
    <t>43/70516</t>
  </si>
  <si>
    <t>201500079115</t>
  </si>
  <si>
    <t>43/70675</t>
  </si>
  <si>
    <t>201500079079</t>
  </si>
  <si>
    <t>43/70623</t>
  </si>
  <si>
    <t>201500079259</t>
  </si>
  <si>
    <t>43/70572</t>
  </si>
  <si>
    <t>URRAO</t>
  </si>
  <si>
    <t>201500082788</t>
  </si>
  <si>
    <t>43/70968</t>
  </si>
  <si>
    <t>201500082641</t>
  </si>
  <si>
    <t>201500082828</t>
  </si>
  <si>
    <t>201500082975</t>
  </si>
  <si>
    <t>201500082700</t>
  </si>
  <si>
    <t>43/71135</t>
  </si>
  <si>
    <t>890.907.515-4</t>
  </si>
  <si>
    <t>201500078979</t>
  </si>
  <si>
    <t>43/70304</t>
  </si>
  <si>
    <t>VALDIVIA</t>
  </si>
  <si>
    <t>201500082854</t>
  </si>
  <si>
    <t>890.981.106-1</t>
  </si>
  <si>
    <t>E.S.E HOSPITAL SAN JUAN DE DIOS VALDIVIA</t>
  </si>
  <si>
    <t>201500079299</t>
  </si>
  <si>
    <t>43/70750</t>
  </si>
  <si>
    <t>201500079173</t>
  </si>
  <si>
    <t>43/70478</t>
  </si>
  <si>
    <t>201500079203</t>
  </si>
  <si>
    <t>43/70738</t>
  </si>
  <si>
    <t>201500079204</t>
  </si>
  <si>
    <t>43/70734</t>
  </si>
  <si>
    <t>201500079080</t>
  </si>
  <si>
    <t>43/70590</t>
  </si>
  <si>
    <t>201500079260</t>
  </si>
  <si>
    <t>43/70537</t>
  </si>
  <si>
    <t>VALPARAISO</t>
  </si>
  <si>
    <t>201500082789</t>
  </si>
  <si>
    <t>43/71016</t>
  </si>
  <si>
    <t>890.984.186-2</t>
  </si>
  <si>
    <t>201500079174</t>
  </si>
  <si>
    <t>43/70510</t>
  </si>
  <si>
    <t>201500082912</t>
  </si>
  <si>
    <t>201500082642</t>
  </si>
  <si>
    <t>201500082976</t>
  </si>
  <si>
    <t>201500078951</t>
  </si>
  <si>
    <t>43/70415</t>
  </si>
  <si>
    <t>201500078998</t>
  </si>
  <si>
    <t>43/70687</t>
  </si>
  <si>
    <t>VEGACHI</t>
  </si>
  <si>
    <t>201500082790</t>
  </si>
  <si>
    <t>43/71020</t>
  </si>
  <si>
    <t>201500082643</t>
  </si>
  <si>
    <t>201500082829</t>
  </si>
  <si>
    <t>201500082977</t>
  </si>
  <si>
    <t>201500082701</t>
  </si>
  <si>
    <t>890.985.285-8</t>
  </si>
  <si>
    <t>201500078952</t>
  </si>
  <si>
    <t>43/70416</t>
  </si>
  <si>
    <t>VENECIA</t>
  </si>
  <si>
    <t>201500082791</t>
  </si>
  <si>
    <t>43/70976</t>
  </si>
  <si>
    <t>201500082913</t>
  </si>
  <si>
    <t>201500082644</t>
  </si>
  <si>
    <t>201500082830</t>
  </si>
  <si>
    <t>201500082978</t>
  </si>
  <si>
    <t>201500082702</t>
  </si>
  <si>
    <t>890.980.764-1</t>
  </si>
  <si>
    <t>201500078953</t>
  </si>
  <si>
    <t>43/70414</t>
  </si>
  <si>
    <t>VIGIA DEL FUERTE</t>
  </si>
  <si>
    <t>201500082729</t>
  </si>
  <si>
    <t>43/71204</t>
  </si>
  <si>
    <t>201500082792</t>
  </si>
  <si>
    <t>43/70964</t>
  </si>
  <si>
    <t>201500082645</t>
  </si>
  <si>
    <t>201500082979</t>
  </si>
  <si>
    <t>201500082703</t>
  </si>
  <si>
    <t>800.020.665-9</t>
  </si>
  <si>
    <t>201500078954</t>
  </si>
  <si>
    <t>43/70412</t>
  </si>
  <si>
    <t>YALI</t>
  </si>
  <si>
    <t>201500082882</t>
  </si>
  <si>
    <t>890.980.964-8</t>
  </si>
  <si>
    <t>E.S.E. HOSPITAL LA MISERICORDIA DE YALI</t>
  </si>
  <si>
    <t>201500079205</t>
  </si>
  <si>
    <t>43/70737</t>
  </si>
  <si>
    <t>201500079206</t>
  </si>
  <si>
    <t>43/70733</t>
  </si>
  <si>
    <t>201500078955</t>
  </si>
  <si>
    <t>43/70383</t>
  </si>
  <si>
    <t>201500079175</t>
  </si>
  <si>
    <t>43/70473</t>
  </si>
  <si>
    <t>201500079081</t>
  </si>
  <si>
    <t>43/70586</t>
  </si>
  <si>
    <t>201500079261</t>
  </si>
  <si>
    <t>43/70532</t>
  </si>
  <si>
    <t>YARUMAL</t>
  </si>
  <si>
    <t>201500082855</t>
  </si>
  <si>
    <t>890.980.096-1</t>
  </si>
  <si>
    <t>201500079300</t>
  </si>
  <si>
    <t>43/70769</t>
  </si>
  <si>
    <t>201500078980</t>
  </si>
  <si>
    <t>43/70326</t>
  </si>
  <si>
    <t>201500079010</t>
  </si>
  <si>
    <t>43/70703</t>
  </si>
  <si>
    <t>201500079176</t>
  </si>
  <si>
    <t>43/70520</t>
  </si>
  <si>
    <t>201500079177</t>
  </si>
  <si>
    <t>43/70459</t>
  </si>
  <si>
    <t>201500079033</t>
  </si>
  <si>
    <t>43/70654</t>
  </si>
  <si>
    <t>201500079116</t>
  </si>
  <si>
    <t>43/70676</t>
  </si>
  <si>
    <t>201500079082</t>
  </si>
  <si>
    <t>43/70626</t>
  </si>
  <si>
    <t>201500079262</t>
  </si>
  <si>
    <t>43/70575</t>
  </si>
  <si>
    <t>201500079117</t>
  </si>
  <si>
    <t>43/70731</t>
  </si>
  <si>
    <t>YOLOMBO</t>
  </si>
  <si>
    <t>201500082856</t>
  </si>
  <si>
    <t>890.984.030-2</t>
  </si>
  <si>
    <t>201500079295</t>
  </si>
  <si>
    <t>43/70760</t>
  </si>
  <si>
    <t>201500078981</t>
  </si>
  <si>
    <t>43/70324</t>
  </si>
  <si>
    <t>201500079178</t>
  </si>
  <si>
    <t>43/70509</t>
  </si>
  <si>
    <t>201500079083</t>
  </si>
  <si>
    <t>43/70617</t>
  </si>
  <si>
    <t>201500079263</t>
  </si>
  <si>
    <t>43/70566</t>
  </si>
  <si>
    <t>YONDO</t>
  </si>
  <si>
    <t>890.984.265-6</t>
  </si>
  <si>
    <t>201500078956</t>
  </si>
  <si>
    <t>43/70385</t>
  </si>
  <si>
    <t>201500079179</t>
  </si>
  <si>
    <t>43/70512</t>
  </si>
  <si>
    <t>201500079034</t>
  </si>
  <si>
    <t>43/70652</t>
  </si>
  <si>
    <t>201500079084</t>
  </si>
  <si>
    <t>43/70619</t>
  </si>
  <si>
    <t>201500079264</t>
  </si>
  <si>
    <t>43/70568</t>
  </si>
  <si>
    <t>201500079118</t>
  </si>
  <si>
    <t>43/70730</t>
  </si>
  <si>
    <t>201500079119</t>
  </si>
  <si>
    <t>43/70762</t>
  </si>
  <si>
    <t>ZARAGOZA</t>
  </si>
  <si>
    <t>201500082857</t>
  </si>
  <si>
    <t>890.981.150-4</t>
  </si>
  <si>
    <t>CORPORACION IPS COMFAMILIAR CAMACOL COODAN</t>
  </si>
  <si>
    <t>201500079296</t>
  </si>
  <si>
    <t>43/70751</t>
  </si>
  <si>
    <t>201500078957</t>
  </si>
  <si>
    <t>43/70384</t>
  </si>
  <si>
    <t>201500079000</t>
  </si>
  <si>
    <t>43/70682</t>
  </si>
  <si>
    <t>201500079180</t>
  </si>
  <si>
    <t>43/70481</t>
  </si>
  <si>
    <t>201500079085</t>
  </si>
  <si>
    <t>43/70593</t>
  </si>
  <si>
    <t>201500079265</t>
  </si>
  <si>
    <t>43/70540</t>
  </si>
  <si>
    <t>Elaboró: Astrid Jeannette Correa Zapata-Diciembre 31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</si>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</sst>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_ ;[Red]\-#,##0\ "/>
    <numFmt numFmtId="165" formatCode="_(* #,##0.00_);_(* \(#,##0.00\);_(* &quot;-&quot;??_);_(@_)"/>
    <numFmt numFmtId="166" formatCode="_(* #,##0_);_(* \(#,##0\);_(* &quot;-&quot;_);_(@_)"/>
    <numFmt numFmtId="167" formatCode="dd/mm/yyyy"/>
    <numFmt numFmtId="168" formatCode="_(* #,##0_);_(* \(#,##0\);_(* &quot;-&quot;??_);_(@_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1" vertical="center" wrapText="0"/>
    </xf>
    <xf borderId="2" fillId="0" fontId="2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ill="1" applyFont="1" applyNumberFormat="1">
      <alignment horizontal="center" shrinkToFit="0" vertical="center" wrapText="1"/>
    </xf>
    <xf borderId="2" fillId="0" fontId="2" numFmtId="16" xfId="0" applyAlignment="1" applyBorder="1" applyFont="1" applyNumberFormat="1">
      <alignment shrinkToFit="0" vertical="center" wrapText="1"/>
    </xf>
    <xf borderId="2" fillId="0" fontId="2" numFmtId="1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165" xfId="0" applyAlignment="1" applyBorder="1" applyFont="1" applyNumberFormat="1">
      <alignment shrinkToFit="0" vertical="bottom" wrapText="0"/>
    </xf>
    <xf borderId="2" fillId="0" fontId="4" numFmtId="165" xfId="0" applyAlignment="1" applyBorder="1" applyFont="1" applyNumberFormat="1">
      <alignment horizontal="center" shrinkToFit="0" vertical="center" wrapText="1"/>
    </xf>
    <xf borderId="2" fillId="0" fontId="4" numFmtId="166" xfId="0" applyAlignment="1" applyBorder="1" applyFont="1" applyNumberFormat="1">
      <alignment shrinkToFit="0" vertical="bottom" wrapText="0"/>
    </xf>
    <xf borderId="2" fillId="0" fontId="4" numFmtId="3" xfId="0" applyAlignment="1" applyBorder="1" applyFont="1" applyNumberFormat="1">
      <alignment shrinkToFit="0" vertical="bottom" wrapText="0"/>
    </xf>
    <xf borderId="2" fillId="0" fontId="5" numFmtId="3" xfId="0" applyAlignment="1" applyBorder="1" applyFont="1" applyNumberFormat="1">
      <alignment horizontal="center" shrinkToFit="1" vertical="center" wrapText="0"/>
    </xf>
    <xf borderId="2" fillId="0" fontId="4" numFmtId="1" xfId="0" applyAlignment="1" applyBorder="1" applyFont="1" applyNumberFormat="1">
      <alignment horizontal="center" shrinkToFit="0" vertical="center" wrapText="1"/>
    </xf>
    <xf borderId="2" fillId="0" fontId="4" numFmtId="1" xfId="0" applyAlignment="1" applyBorder="1" applyFont="1" applyNumberFormat="1">
      <alignment horizontal="center" shrinkToFit="0" vertical="bottom" wrapText="0"/>
    </xf>
    <xf borderId="2" fillId="0" fontId="4" numFmtId="1" xfId="0" applyAlignment="1" applyBorder="1" applyFont="1" applyNumberFormat="1">
      <alignment horizontal="center" shrinkToFit="0" vertical="center" wrapText="0"/>
    </xf>
    <xf borderId="2" fillId="0" fontId="4" numFmtId="167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horizontal="center" shrinkToFit="1" vertical="center" wrapText="0"/>
    </xf>
    <xf borderId="2" fillId="0" fontId="4" numFmtId="3" xfId="0" applyAlignment="1" applyBorder="1" applyFont="1" applyNumberFormat="1">
      <alignment shrinkToFit="1" vertical="center" wrapText="0"/>
    </xf>
    <xf borderId="0" fillId="0" fontId="6" numFmtId="0" xfId="0" applyAlignment="1" applyFont="1">
      <alignment shrinkToFit="0" vertical="bottom" wrapText="0"/>
    </xf>
    <xf borderId="0" fillId="0" fontId="6" numFmtId="168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1.29"/>
    <col customWidth="1" min="3" max="3" width="20.29"/>
    <col customWidth="1" min="4" max="4" width="15.14"/>
    <col customWidth="1" min="5" max="5" width="14.14"/>
    <col customWidth="1" min="6" max="6" width="17.14"/>
    <col customWidth="1" min="7" max="7" width="15.57"/>
    <col customWidth="1" min="8" max="8" width="11.57"/>
    <col customWidth="1" min="9" max="9" width="31.0"/>
    <col customWidth="1" min="10" max="10" width="13.0"/>
    <col customWidth="1" min="11" max="13" width="11.57"/>
    <col customWidth="1" min="14" max="14" width="13.29"/>
    <col customWidth="1" min="15" max="15" width="13.57"/>
    <col customWidth="1" min="16" max="16" width="14.29"/>
    <col customWidth="1" min="17" max="35" width="10.0"/>
  </cols>
  <sheetData>
    <row r="1" ht="27.0" customHeight="1">
      <c r="A1" s="1" t="s">
        <v>0</v>
      </c>
    </row>
    <row r="2" ht="27.0" customHeight="1">
      <c r="A2" s="1" t="s">
        <v>1</v>
      </c>
    </row>
    <row r="3" ht="27.0" customHeight="1">
      <c r="A3" s="1" t="s">
        <v>2</v>
      </c>
    </row>
    <row r="4" ht="27.0" customHeight="1">
      <c r="A4" s="1" t="s">
        <v>3</v>
      </c>
    </row>
    <row r="5" ht="63.75" customHeight="1">
      <c r="A5" s="2" t="s">
        <v>4</v>
      </c>
      <c r="B5" s="2" t="s">
        <v>5</v>
      </c>
      <c r="C5" s="2" t="s">
        <v>6</v>
      </c>
      <c r="D5" s="3" t="s">
        <v>7</v>
      </c>
      <c r="E5" s="4" t="s">
        <v>8</v>
      </c>
      <c r="F5" s="4" t="s">
        <v>9</v>
      </c>
      <c r="G5" s="5" t="s">
        <v>10</v>
      </c>
      <c r="H5" s="6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6" t="s">
        <v>17</v>
      </c>
      <c r="O5" s="6" t="s">
        <v>18</v>
      </c>
    </row>
    <row r="6" ht="14.25" customHeight="1">
      <c r="A6" s="7" t="s">
        <v>19</v>
      </c>
      <c r="B6" s="8" t="s">
        <v>20</v>
      </c>
      <c r="C6" s="9" t="s">
        <v>21</v>
      </c>
      <c r="D6" s="10">
        <v>0.0</v>
      </c>
      <c r="E6" s="8">
        <v>0.0</v>
      </c>
      <c r="F6" s="11">
        <v>0.0</v>
      </c>
      <c r="G6" s="12">
        <f t="shared" ref="G6:G18" si="1">+F6</f>
        <v>0</v>
      </c>
      <c r="H6" s="13"/>
      <c r="I6" s="9"/>
      <c r="J6" s="7"/>
      <c r="K6" s="14"/>
      <c r="L6" s="15"/>
      <c r="M6" s="15"/>
      <c r="N6" s="13"/>
      <c r="O6" s="16"/>
    </row>
    <row r="7" ht="14.25" customHeight="1">
      <c r="A7" s="7" t="s">
        <v>19</v>
      </c>
      <c r="B7" s="8" t="s">
        <v>20</v>
      </c>
      <c r="C7" s="9" t="s">
        <v>22</v>
      </c>
      <c r="D7" s="10">
        <v>1.7263450426E8</v>
      </c>
      <c r="E7" s="8">
        <v>6.677607025999999E7</v>
      </c>
      <c r="F7" s="11">
        <v>1.05858434E8</v>
      </c>
      <c r="G7" s="12">
        <f t="shared" si="1"/>
        <v>105858434</v>
      </c>
      <c r="H7" s="13">
        <v>8.00140949E8</v>
      </c>
      <c r="I7" s="9" t="str">
        <f t="shared" ref="I7:I17" si="2">+VLOOKUP(H7,'[1]IPS CTA BANCARIA (2)'!$B$1:$I$186,2,0)</f>
        <v>#REF!</v>
      </c>
      <c r="J7" s="7">
        <v>1.05858434E8</v>
      </c>
      <c r="K7" s="14" t="str">
        <f t="shared" ref="K7:K17" si="3">+VLOOKUP(H7,'[1]IPS CTA BANCARIA (2)'!$B$1:$I$186,4,0)</f>
        <v>#REF!</v>
      </c>
      <c r="L7" s="15" t="str">
        <f t="shared" ref="L7:L17" si="4">+VLOOKUP(H7,'[1]IPS CTA BANCARIA (2)'!$B$1:$I$186,5,0)</f>
        <v>#REF!</v>
      </c>
      <c r="M7" s="15" t="s">
        <v>23</v>
      </c>
      <c r="N7" s="13" t="s">
        <v>24</v>
      </c>
      <c r="O7" s="16">
        <v>42367.0</v>
      </c>
    </row>
    <row r="8" ht="14.25" customHeight="1">
      <c r="A8" s="7" t="s">
        <v>19</v>
      </c>
      <c r="B8" s="8" t="s">
        <v>20</v>
      </c>
      <c r="C8" s="9" t="s">
        <v>25</v>
      </c>
      <c r="D8" s="10">
        <v>1.6897633762E8</v>
      </c>
      <c r="E8" s="8">
        <v>6.5361068620000005E7</v>
      </c>
      <c r="F8" s="11">
        <v>1.03615269E8</v>
      </c>
      <c r="G8" s="12">
        <f t="shared" si="1"/>
        <v>103615269</v>
      </c>
      <c r="H8" s="13">
        <v>8.00130907E8</v>
      </c>
      <c r="I8" s="9" t="str">
        <f t="shared" si="2"/>
        <v>#REF!</v>
      </c>
      <c r="J8" s="7">
        <v>1.03615269E8</v>
      </c>
      <c r="K8" s="14" t="str">
        <f t="shared" si="3"/>
        <v>#REF!</v>
      </c>
      <c r="L8" s="15" t="str">
        <f t="shared" si="4"/>
        <v>#REF!</v>
      </c>
      <c r="M8" s="15" t="s">
        <v>26</v>
      </c>
      <c r="N8" s="13" t="s">
        <v>27</v>
      </c>
      <c r="O8" s="16"/>
    </row>
    <row r="9" ht="14.25" customHeight="1">
      <c r="A9" s="7" t="s">
        <v>19</v>
      </c>
      <c r="B9" s="8" t="s">
        <v>20</v>
      </c>
      <c r="C9" s="9" t="s">
        <v>28</v>
      </c>
      <c r="D9" s="10">
        <v>4807833.95</v>
      </c>
      <c r="E9" s="8">
        <v>1859698.9500000002</v>
      </c>
      <c r="F9" s="11">
        <v>2948135.0</v>
      </c>
      <c r="G9" s="12">
        <f t="shared" si="1"/>
        <v>2948135</v>
      </c>
      <c r="H9" s="13">
        <v>8.0025144E8</v>
      </c>
      <c r="I9" s="9" t="str">
        <f t="shared" si="2"/>
        <v>#REF!</v>
      </c>
      <c r="J9" s="7">
        <v>2948135.0</v>
      </c>
      <c r="K9" s="14" t="str">
        <f t="shared" si="3"/>
        <v>#REF!</v>
      </c>
      <c r="L9" s="15" t="str">
        <f t="shared" si="4"/>
        <v>#REF!</v>
      </c>
      <c r="M9" s="15" t="s">
        <v>29</v>
      </c>
      <c r="N9" s="13" t="s">
        <v>27</v>
      </c>
      <c r="O9" s="16"/>
    </row>
    <row r="10" ht="19.5" customHeight="1">
      <c r="A10" s="7" t="s">
        <v>19</v>
      </c>
      <c r="B10" s="8" t="s">
        <v>20</v>
      </c>
      <c r="C10" s="9" t="s">
        <v>30</v>
      </c>
      <c r="D10" s="10">
        <v>4.6705481012E8</v>
      </c>
      <c r="E10" s="8">
        <v>1.8065962412E8</v>
      </c>
      <c r="F10" s="11">
        <v>2.86395186E8</v>
      </c>
      <c r="G10" s="12">
        <f t="shared" si="1"/>
        <v>286395186</v>
      </c>
      <c r="H10" s="13">
        <v>8.00088702E8</v>
      </c>
      <c r="I10" s="9" t="str">
        <f t="shared" si="2"/>
        <v>#REF!</v>
      </c>
      <c r="J10" s="7">
        <v>2.86395186E8</v>
      </c>
      <c r="K10" s="14" t="str">
        <f t="shared" si="3"/>
        <v>#REF!</v>
      </c>
      <c r="L10" s="15" t="str">
        <f t="shared" si="4"/>
        <v>#REF!</v>
      </c>
      <c r="M10" s="15" t="s">
        <v>31</v>
      </c>
      <c r="N10" s="13" t="s">
        <v>27</v>
      </c>
      <c r="O10" s="16"/>
    </row>
    <row r="11" ht="14.25" customHeight="1">
      <c r="A11" s="7" t="s">
        <v>19</v>
      </c>
      <c r="B11" s="8" t="s">
        <v>20</v>
      </c>
      <c r="C11" s="9" t="s">
        <v>32</v>
      </c>
      <c r="D11" s="10">
        <v>8.320193955E7</v>
      </c>
      <c r="E11" s="8">
        <v>3.2183013549999997E7</v>
      </c>
      <c r="F11" s="11">
        <v>5.1018926E7</v>
      </c>
      <c r="G11" s="12">
        <f t="shared" si="1"/>
        <v>51018926</v>
      </c>
      <c r="H11" s="13">
        <v>8.00250119E8</v>
      </c>
      <c r="I11" s="9" t="str">
        <f t="shared" si="2"/>
        <v>#REF!</v>
      </c>
      <c r="J11" s="7">
        <v>5.1018926E7</v>
      </c>
      <c r="K11" s="14" t="str">
        <f t="shared" si="3"/>
        <v>#REF!</v>
      </c>
      <c r="L11" s="15" t="str">
        <f t="shared" si="4"/>
        <v>#REF!</v>
      </c>
      <c r="M11" s="15" t="s">
        <v>33</v>
      </c>
      <c r="N11" s="13" t="s">
        <v>27</v>
      </c>
      <c r="O11" s="16"/>
    </row>
    <row r="12" ht="14.25" customHeight="1">
      <c r="A12" s="7" t="s">
        <v>19</v>
      </c>
      <c r="B12" s="8" t="s">
        <v>20</v>
      </c>
      <c r="C12" s="9" t="s">
        <v>34</v>
      </c>
      <c r="D12" s="10">
        <v>1.2844487113E8</v>
      </c>
      <c r="E12" s="8">
        <v>4.9683253129999995E7</v>
      </c>
      <c r="F12" s="11">
        <v>7.8761618E7</v>
      </c>
      <c r="G12" s="12">
        <f t="shared" si="1"/>
        <v>78761618</v>
      </c>
      <c r="H12" s="13">
        <v>8.05000427E8</v>
      </c>
      <c r="I12" s="9" t="str">
        <f t="shared" si="2"/>
        <v>#REF!</v>
      </c>
      <c r="J12" s="7">
        <v>7.8761618E7</v>
      </c>
      <c r="K12" s="14" t="str">
        <f t="shared" si="3"/>
        <v>#REF!</v>
      </c>
      <c r="L12" s="15" t="str">
        <f t="shared" si="4"/>
        <v>#REF!</v>
      </c>
      <c r="M12" s="15" t="s">
        <v>35</v>
      </c>
      <c r="N12" s="13" t="s">
        <v>27</v>
      </c>
      <c r="O12" s="16"/>
    </row>
    <row r="13" ht="18.75" customHeight="1">
      <c r="A13" s="7" t="s">
        <v>19</v>
      </c>
      <c r="B13" s="8" t="s">
        <v>20</v>
      </c>
      <c r="C13" s="9" t="s">
        <v>36</v>
      </c>
      <c r="D13" s="10">
        <v>1100727.15</v>
      </c>
      <c r="E13" s="8">
        <v>425768.1499999999</v>
      </c>
      <c r="F13" s="11">
        <v>674959.0</v>
      </c>
      <c r="G13" s="12">
        <f t="shared" si="1"/>
        <v>674959</v>
      </c>
      <c r="H13" s="13">
        <v>8.30003564E8</v>
      </c>
      <c r="I13" s="9" t="str">
        <f t="shared" si="2"/>
        <v>#REF!</v>
      </c>
      <c r="J13" s="7">
        <v>674959.0</v>
      </c>
      <c r="K13" s="14" t="str">
        <f t="shared" si="3"/>
        <v>#REF!</v>
      </c>
      <c r="L13" s="15" t="str">
        <f t="shared" si="4"/>
        <v>#REF!</v>
      </c>
      <c r="M13" s="15" t="s">
        <v>37</v>
      </c>
      <c r="N13" s="13" t="s">
        <v>27</v>
      </c>
      <c r="O13" s="16"/>
    </row>
    <row r="14" ht="14.25" customHeight="1">
      <c r="A14" s="7" t="s">
        <v>19</v>
      </c>
      <c r="B14" s="8" t="s">
        <v>20</v>
      </c>
      <c r="C14" s="9" t="s">
        <v>38</v>
      </c>
      <c r="D14" s="10">
        <v>3867621.64</v>
      </c>
      <c r="E14" s="8">
        <v>1496019.6400000001</v>
      </c>
      <c r="F14" s="11">
        <v>2371602.0</v>
      </c>
      <c r="G14" s="12">
        <f t="shared" si="1"/>
        <v>2371602</v>
      </c>
      <c r="H14" s="13">
        <v>8.05001157E8</v>
      </c>
      <c r="I14" s="9" t="str">
        <f t="shared" si="2"/>
        <v>#REF!</v>
      </c>
      <c r="J14" s="7">
        <v>2371602.0</v>
      </c>
      <c r="K14" s="14" t="str">
        <f t="shared" si="3"/>
        <v>#REF!</v>
      </c>
      <c r="L14" s="15" t="str">
        <f t="shared" si="4"/>
        <v>#REF!</v>
      </c>
      <c r="M14" s="15" t="s">
        <v>39</v>
      </c>
      <c r="N14" s="13" t="s">
        <v>27</v>
      </c>
      <c r="O14" s="16"/>
    </row>
    <row r="15" ht="14.25" customHeight="1">
      <c r="A15" s="7" t="s">
        <v>19</v>
      </c>
      <c r="B15" s="8" t="s">
        <v>20</v>
      </c>
      <c r="C15" s="9" t="s">
        <v>40</v>
      </c>
      <c r="D15" s="10">
        <v>6.230333059E7</v>
      </c>
      <c r="E15" s="8">
        <v>2.4099304590000004E7</v>
      </c>
      <c r="F15" s="11">
        <v>3.8204026E7</v>
      </c>
      <c r="G15" s="12">
        <f t="shared" si="1"/>
        <v>38204026</v>
      </c>
      <c r="H15" s="13">
        <v>8.30009783E8</v>
      </c>
      <c r="I15" s="9" t="str">
        <f t="shared" si="2"/>
        <v>#REF!</v>
      </c>
      <c r="J15" s="7">
        <v>3.8204026E7</v>
      </c>
      <c r="K15" s="14" t="str">
        <f t="shared" si="3"/>
        <v>#REF!</v>
      </c>
      <c r="L15" s="15" t="str">
        <f t="shared" si="4"/>
        <v>#REF!</v>
      </c>
      <c r="M15" s="15" t="s">
        <v>41</v>
      </c>
      <c r="N15" s="13" t="s">
        <v>42</v>
      </c>
      <c r="O15" s="16">
        <v>42368.0</v>
      </c>
    </row>
    <row r="16" ht="14.25" customHeight="1">
      <c r="A16" s="7" t="s">
        <v>19</v>
      </c>
      <c r="B16" s="8" t="s">
        <v>20</v>
      </c>
      <c r="C16" s="9" t="s">
        <v>43</v>
      </c>
      <c r="D16" s="10">
        <v>20966.15</v>
      </c>
      <c r="E16" s="8">
        <v>8110.1500000000015</v>
      </c>
      <c r="F16" s="11">
        <v>12856.0</v>
      </c>
      <c r="G16" s="12">
        <f t="shared" si="1"/>
        <v>12856</v>
      </c>
      <c r="H16" s="13">
        <v>8.30074184E8</v>
      </c>
      <c r="I16" s="9" t="str">
        <f t="shared" si="2"/>
        <v>#REF!</v>
      </c>
      <c r="J16" s="7">
        <v>12856.0</v>
      </c>
      <c r="K16" s="14" t="str">
        <f t="shared" si="3"/>
        <v>#REF!</v>
      </c>
      <c r="L16" s="15" t="str">
        <f t="shared" si="4"/>
        <v>#REF!</v>
      </c>
      <c r="M16" s="15" t="s">
        <v>44</v>
      </c>
      <c r="N16" s="13" t="s">
        <v>27</v>
      </c>
      <c r="O16" s="16"/>
    </row>
    <row r="17" ht="14.25" customHeight="1">
      <c r="A17" s="7" t="s">
        <v>19</v>
      </c>
      <c r="B17" s="8" t="s">
        <v>20</v>
      </c>
      <c r="C17" s="9" t="s">
        <v>45</v>
      </c>
      <c r="D17" s="10">
        <v>1.0178589027E8</v>
      </c>
      <c r="E17" s="8">
        <v>3.9371397269999996E7</v>
      </c>
      <c r="F17" s="11">
        <v>6.2414493E7</v>
      </c>
      <c r="G17" s="12">
        <f t="shared" si="1"/>
        <v>62414493</v>
      </c>
      <c r="H17" s="13">
        <v>9.00156264E8</v>
      </c>
      <c r="I17" s="9" t="str">
        <f t="shared" si="2"/>
        <v>#REF!</v>
      </c>
      <c r="J17" s="7">
        <v>6.2414493E7</v>
      </c>
      <c r="K17" s="14" t="str">
        <f t="shared" si="3"/>
        <v>#REF!</v>
      </c>
      <c r="L17" s="15" t="str">
        <f t="shared" si="4"/>
        <v>#REF!</v>
      </c>
      <c r="M17" s="15" t="s">
        <v>46</v>
      </c>
      <c r="N17" s="13" t="s">
        <v>27</v>
      </c>
      <c r="O17" s="16"/>
    </row>
    <row r="18" ht="14.25" customHeight="1">
      <c r="A18" s="7" t="s">
        <v>19</v>
      </c>
      <c r="B18" s="8" t="s">
        <v>20</v>
      </c>
      <c r="C18" s="9" t="s">
        <v>47</v>
      </c>
      <c r="D18" s="10">
        <v>8.09324789757E9</v>
      </c>
      <c r="E18" s="8">
        <v>3.1305172195699997E9</v>
      </c>
      <c r="F18" s="11">
        <v>4.962730678E9</v>
      </c>
      <c r="G18" s="12">
        <f t="shared" si="1"/>
        <v>4962730678</v>
      </c>
      <c r="H18" s="13">
        <v>9.0060435E8</v>
      </c>
      <c r="I18" s="9" t="s">
        <v>48</v>
      </c>
      <c r="J18" s="7">
        <v>4.27519456E8</v>
      </c>
      <c r="K18" s="14" t="s">
        <v>49</v>
      </c>
      <c r="L18" s="15" t="s">
        <v>50</v>
      </c>
      <c r="M18" s="15">
        <v>2.01500082646E11</v>
      </c>
      <c r="N18" s="13" t="s">
        <v>51</v>
      </c>
      <c r="O18" s="16">
        <v>42368.0</v>
      </c>
    </row>
    <row r="19" ht="14.25" customHeight="1">
      <c r="A19" s="7" t="s">
        <v>19</v>
      </c>
      <c r="B19" s="8" t="s">
        <v>20</v>
      </c>
      <c r="C19" s="9" t="s">
        <v>47</v>
      </c>
      <c r="D19" s="10"/>
      <c r="E19" s="8"/>
      <c r="F19" s="11"/>
      <c r="G19" s="17"/>
      <c r="H19" s="13">
        <v>8.90905177E8</v>
      </c>
      <c r="I19" s="9" t="s">
        <v>52</v>
      </c>
      <c r="J19" s="7">
        <v>1.1E9</v>
      </c>
      <c r="K19" s="14">
        <v>1.0032788521E10</v>
      </c>
      <c r="L19" s="15" t="s">
        <v>50</v>
      </c>
      <c r="M19" s="15" t="s">
        <v>53</v>
      </c>
      <c r="N19" s="13" t="s">
        <v>54</v>
      </c>
      <c r="O19" s="16">
        <v>42355.0</v>
      </c>
    </row>
    <row r="20" ht="14.25" customHeight="1">
      <c r="A20" s="7" t="s">
        <v>19</v>
      </c>
      <c r="B20" s="8" t="s">
        <v>20</v>
      </c>
      <c r="C20" s="9" t="s">
        <v>47</v>
      </c>
      <c r="D20" s="10"/>
      <c r="E20" s="8"/>
      <c r="F20" s="11"/>
      <c r="G20" s="17"/>
      <c r="H20" s="13">
        <v>8.90905166E8</v>
      </c>
      <c r="I20" s="9" t="s">
        <v>55</v>
      </c>
      <c r="J20" s="7">
        <v>1.5E9</v>
      </c>
      <c r="K20" s="14">
        <v>3.7570158388E10</v>
      </c>
      <c r="L20" s="15" t="s">
        <v>56</v>
      </c>
      <c r="M20" s="15" t="s">
        <v>57</v>
      </c>
      <c r="N20" s="13" t="s">
        <v>58</v>
      </c>
      <c r="O20" s="16">
        <v>42355.0</v>
      </c>
    </row>
    <row r="21" ht="14.25" customHeight="1">
      <c r="A21" s="7" t="s">
        <v>19</v>
      </c>
      <c r="B21" s="8" t="s">
        <v>20</v>
      </c>
      <c r="C21" s="9" t="s">
        <v>47</v>
      </c>
      <c r="D21" s="10"/>
      <c r="E21" s="8"/>
      <c r="F21" s="11"/>
      <c r="G21" s="17"/>
      <c r="H21" s="13">
        <v>8.90985703E8</v>
      </c>
      <c r="I21" s="9" t="s">
        <v>59</v>
      </c>
      <c r="J21" s="7">
        <v>8.60898475E8</v>
      </c>
      <c r="K21" s="14">
        <v>6.5301928048E10</v>
      </c>
      <c r="L21" s="15" t="s">
        <v>50</v>
      </c>
      <c r="M21" s="15" t="s">
        <v>60</v>
      </c>
      <c r="N21" s="13" t="s">
        <v>61</v>
      </c>
      <c r="O21" s="16">
        <v>42354.0</v>
      </c>
    </row>
    <row r="22" ht="14.25" customHeight="1">
      <c r="A22" s="7" t="s">
        <v>19</v>
      </c>
      <c r="B22" s="8" t="s">
        <v>20</v>
      </c>
      <c r="C22" s="9" t="s">
        <v>47</v>
      </c>
      <c r="D22" s="10"/>
      <c r="E22" s="8"/>
      <c r="F22" s="11"/>
      <c r="G22" s="17"/>
      <c r="H22" s="13">
        <v>8.00174995E8</v>
      </c>
      <c r="I22" s="9" t="s">
        <v>62</v>
      </c>
      <c r="J22" s="7">
        <v>3.0E8</v>
      </c>
      <c r="K22" s="14">
        <v>2.4504338948E10</v>
      </c>
      <c r="L22" s="15" t="s">
        <v>63</v>
      </c>
      <c r="M22" s="15" t="s">
        <v>64</v>
      </c>
      <c r="N22" s="13" t="s">
        <v>65</v>
      </c>
      <c r="O22" s="16">
        <v>42355.0</v>
      </c>
    </row>
    <row r="23" ht="14.25" customHeight="1">
      <c r="A23" s="7" t="s">
        <v>19</v>
      </c>
      <c r="B23" s="8" t="s">
        <v>20</v>
      </c>
      <c r="C23" s="9" t="s">
        <v>47</v>
      </c>
      <c r="D23" s="10"/>
      <c r="E23" s="8"/>
      <c r="F23" s="11"/>
      <c r="G23" s="17"/>
      <c r="H23" s="13">
        <v>9.0060435E8</v>
      </c>
      <c r="I23" s="9" t="s">
        <v>48</v>
      </c>
      <c r="J23" s="7">
        <v>7.74312747E8</v>
      </c>
      <c r="K23" s="14" t="s">
        <v>49</v>
      </c>
      <c r="L23" s="15" t="s">
        <v>50</v>
      </c>
      <c r="M23" s="15" t="s">
        <v>66</v>
      </c>
      <c r="N23" s="13" t="s">
        <v>67</v>
      </c>
      <c r="O23" s="16">
        <v>42354.0</v>
      </c>
    </row>
    <row r="24" ht="14.25" customHeight="1">
      <c r="A24" s="7" t="s">
        <v>68</v>
      </c>
      <c r="B24" s="8" t="str">
        <f t="shared" ref="B24:B26" si="5">VLOOKUP(A24,'[2]Hoja1'!$A$1:$AH$126,2,0)</f>
        <v>#REF!</v>
      </c>
      <c r="C24" s="9" t="s">
        <v>21</v>
      </c>
      <c r="D24" s="10">
        <v>0.0</v>
      </c>
      <c r="E24" s="8">
        <v>0.0</v>
      </c>
      <c r="F24" s="11">
        <v>0.0</v>
      </c>
      <c r="G24" s="12">
        <f t="shared" ref="G24:G26" si="6">+F24</f>
        <v>0</v>
      </c>
      <c r="H24" s="13"/>
      <c r="I24" s="9"/>
      <c r="J24" s="7"/>
      <c r="K24" s="14"/>
      <c r="L24" s="15"/>
      <c r="M24" s="15"/>
      <c r="N24" s="13"/>
      <c r="O24" s="16"/>
    </row>
    <row r="25" ht="14.25" customHeight="1">
      <c r="A25" s="7" t="s">
        <v>68</v>
      </c>
      <c r="B25" s="8" t="str">
        <f t="shared" si="5"/>
        <v>#REF!</v>
      </c>
      <c r="C25" s="9" t="s">
        <v>69</v>
      </c>
      <c r="D25" s="10">
        <v>0.0</v>
      </c>
      <c r="E25" s="8">
        <v>0.0</v>
      </c>
      <c r="F25" s="11">
        <v>0.0</v>
      </c>
      <c r="G25" s="12">
        <f t="shared" si="6"/>
        <v>0</v>
      </c>
      <c r="H25" s="13"/>
      <c r="I25" s="9"/>
      <c r="J25" s="7"/>
      <c r="K25" s="14"/>
      <c r="L25" s="15"/>
      <c r="M25" s="15"/>
      <c r="N25" s="13"/>
      <c r="O25" s="16"/>
    </row>
    <row r="26" ht="14.25" customHeight="1">
      <c r="A26" s="7" t="s">
        <v>68</v>
      </c>
      <c r="B26" s="8" t="str">
        <f t="shared" si="5"/>
        <v>#REF!</v>
      </c>
      <c r="C26" s="9" t="s">
        <v>70</v>
      </c>
      <c r="D26" s="10">
        <v>2.520452846E7</v>
      </c>
      <c r="E26" s="8">
        <v>0.0</v>
      </c>
      <c r="F26" s="11">
        <v>2.5204529E7</v>
      </c>
      <c r="G26" s="12">
        <f t="shared" si="6"/>
        <v>25204529</v>
      </c>
      <c r="H26" s="13">
        <v>8.90980643E8</v>
      </c>
      <c r="I26" s="9" t="str">
        <f>+VLOOKUP(H26,'[1]IPS CTA BANCARIA (2)'!$B$1:$I$186,2,0)</f>
        <v>#REF!</v>
      </c>
      <c r="J26" s="7">
        <v>2.1399663E7</v>
      </c>
      <c r="K26" s="14" t="str">
        <f>+VLOOKUP(H26,'[1]IPS CTA BANCARIA (2)'!$B$1:$I$186,4,0)</f>
        <v>#REF!</v>
      </c>
      <c r="L26" s="15" t="str">
        <f>+VLOOKUP(H26,'[1]IPS CTA BANCARIA (2)'!$B$1:$I$186,5,0)</f>
        <v>#REF!</v>
      </c>
      <c r="M26" s="15" t="s">
        <v>71</v>
      </c>
      <c r="N26" s="13" t="s">
        <v>27</v>
      </c>
      <c r="O26" s="16"/>
    </row>
    <row r="27" ht="14.25" customHeight="1">
      <c r="A27" s="7" t="s">
        <v>68</v>
      </c>
      <c r="B27" s="8" t="s">
        <v>72</v>
      </c>
      <c r="C27" s="9" t="s">
        <v>70</v>
      </c>
      <c r="D27" s="10"/>
      <c r="E27" s="8"/>
      <c r="F27" s="11"/>
      <c r="G27" s="17"/>
      <c r="H27" s="13">
        <v>8.90980643E8</v>
      </c>
      <c r="I27" s="9" t="s">
        <v>73</v>
      </c>
      <c r="J27" s="7">
        <v>3804866.0</v>
      </c>
      <c r="K27" s="14">
        <v>3.97669999807E11</v>
      </c>
      <c r="L27" s="15" t="s">
        <v>56</v>
      </c>
      <c r="M27" s="15" t="s">
        <v>74</v>
      </c>
      <c r="N27" s="13" t="s">
        <v>75</v>
      </c>
      <c r="O27" s="16">
        <v>42360.0</v>
      </c>
    </row>
    <row r="28" ht="14.25" customHeight="1">
      <c r="A28" s="7" t="s">
        <v>68</v>
      </c>
      <c r="B28" s="8" t="s">
        <v>72</v>
      </c>
      <c r="C28" s="9" t="s">
        <v>47</v>
      </c>
      <c r="D28" s="10">
        <v>7.149034368E7</v>
      </c>
      <c r="E28" s="8">
        <v>0.0</v>
      </c>
      <c r="F28" s="11">
        <v>7.1490344E7</v>
      </c>
      <c r="G28" s="12">
        <f>+F28</f>
        <v>71490344</v>
      </c>
      <c r="H28" s="13">
        <v>8.90985703E8</v>
      </c>
      <c r="I28" s="9" t="s">
        <v>59</v>
      </c>
      <c r="J28" s="7">
        <v>7.1490344E7</v>
      </c>
      <c r="K28" s="14">
        <v>6.5301928048E10</v>
      </c>
      <c r="L28" s="15" t="s">
        <v>50</v>
      </c>
      <c r="M28" s="15" t="s">
        <v>76</v>
      </c>
      <c r="N28" s="13" t="s">
        <v>77</v>
      </c>
      <c r="O28" s="16">
        <v>42354.0</v>
      </c>
    </row>
    <row r="29" ht="14.25" customHeight="1">
      <c r="A29" s="7" t="s">
        <v>68</v>
      </c>
      <c r="B29" s="8" t="s">
        <v>72</v>
      </c>
      <c r="C29" s="9" t="s">
        <v>30</v>
      </c>
      <c r="D29" s="10"/>
      <c r="E29" s="8"/>
      <c r="F29" s="11"/>
      <c r="G29" s="17"/>
      <c r="H29" s="13">
        <v>8.00088702E8</v>
      </c>
      <c r="I29" s="9" t="s">
        <v>78</v>
      </c>
      <c r="J29" s="7">
        <v>585.0</v>
      </c>
      <c r="K29" s="14" t="s">
        <v>79</v>
      </c>
      <c r="L29" s="15" t="s">
        <v>50</v>
      </c>
      <c r="M29" s="15" t="s">
        <v>80</v>
      </c>
      <c r="N29" s="13" t="s">
        <v>81</v>
      </c>
      <c r="O29" s="16">
        <v>42360.0</v>
      </c>
    </row>
    <row r="30" ht="14.25" customHeight="1">
      <c r="A30" s="7" t="s">
        <v>68</v>
      </c>
      <c r="B30" s="8" t="s">
        <v>72</v>
      </c>
      <c r="C30" s="9" t="s">
        <v>22</v>
      </c>
      <c r="D30" s="10">
        <v>396930.0</v>
      </c>
      <c r="E30" s="8">
        <v>0.0</v>
      </c>
      <c r="F30" s="11">
        <v>396930.0</v>
      </c>
      <c r="G30" s="12">
        <f t="shared" ref="G30:G38" si="7">+F30</f>
        <v>396930</v>
      </c>
      <c r="H30" s="13">
        <v>8.00140949E8</v>
      </c>
      <c r="I30" s="9" t="s">
        <v>82</v>
      </c>
      <c r="J30" s="7">
        <v>396930.0</v>
      </c>
      <c r="K30" s="14">
        <v>2.0522334E8</v>
      </c>
      <c r="L30" s="15" t="s">
        <v>83</v>
      </c>
      <c r="M30" s="15" t="s">
        <v>84</v>
      </c>
      <c r="N30" s="13" t="s">
        <v>85</v>
      </c>
      <c r="O30" s="16">
        <v>42356.0</v>
      </c>
    </row>
    <row r="31" ht="14.25" customHeight="1">
      <c r="A31" s="7" t="s">
        <v>68</v>
      </c>
      <c r="B31" s="8" t="s">
        <v>72</v>
      </c>
      <c r="C31" s="9" t="s">
        <v>34</v>
      </c>
      <c r="D31" s="10">
        <v>610662.91</v>
      </c>
      <c r="E31" s="8">
        <v>0.0</v>
      </c>
      <c r="F31" s="11">
        <v>610663.0</v>
      </c>
      <c r="G31" s="12">
        <f t="shared" si="7"/>
        <v>610663</v>
      </c>
      <c r="H31" s="13">
        <v>8.05000427E8</v>
      </c>
      <c r="I31" s="9" t="s">
        <v>86</v>
      </c>
      <c r="J31" s="7">
        <v>610663.0</v>
      </c>
      <c r="K31" s="14" t="s">
        <v>87</v>
      </c>
      <c r="L31" s="15" t="s">
        <v>88</v>
      </c>
      <c r="M31" s="15" t="s">
        <v>89</v>
      </c>
      <c r="N31" s="13" t="s">
        <v>90</v>
      </c>
      <c r="O31" s="16">
        <v>42360.0</v>
      </c>
    </row>
    <row r="32" ht="14.25" customHeight="1">
      <c r="A32" s="7" t="s">
        <v>68</v>
      </c>
      <c r="B32" s="8" t="s">
        <v>72</v>
      </c>
      <c r="C32" s="9" t="s">
        <v>45</v>
      </c>
      <c r="D32" s="10">
        <v>214570.6</v>
      </c>
      <c r="E32" s="8">
        <v>0.0</v>
      </c>
      <c r="F32" s="11">
        <v>214571.0</v>
      </c>
      <c r="G32" s="12">
        <f t="shared" si="7"/>
        <v>214571</v>
      </c>
      <c r="H32" s="13">
        <v>9.00156264E8</v>
      </c>
      <c r="I32" s="9" t="s">
        <v>91</v>
      </c>
      <c r="J32" s="7">
        <v>214571.0</v>
      </c>
      <c r="K32" s="14" t="s">
        <v>92</v>
      </c>
      <c r="L32" s="15" t="s">
        <v>50</v>
      </c>
      <c r="M32" s="15" t="s">
        <v>93</v>
      </c>
      <c r="N32" s="13" t="s">
        <v>94</v>
      </c>
      <c r="O32" s="16">
        <v>42360.0</v>
      </c>
    </row>
    <row r="33" ht="14.25" customHeight="1">
      <c r="A33" s="7" t="s">
        <v>68</v>
      </c>
      <c r="B33" s="8" t="s">
        <v>72</v>
      </c>
      <c r="C33" s="9" t="s">
        <v>32</v>
      </c>
      <c r="D33" s="10">
        <v>245339.35</v>
      </c>
      <c r="E33" s="8">
        <v>0.0</v>
      </c>
      <c r="F33" s="11">
        <v>245340.0</v>
      </c>
      <c r="G33" s="12">
        <f t="shared" si="7"/>
        <v>245340</v>
      </c>
      <c r="H33" s="13">
        <v>8.00250119E8</v>
      </c>
      <c r="I33" s="9" t="str">
        <f>VLOOKUP(H33,'[3]IPS CTA BANCARIA (2)'!$B$1:$H$188,2,0)</f>
        <v>#REF!</v>
      </c>
      <c r="J33" s="18">
        <v>245340.0</v>
      </c>
      <c r="K33" s="14" t="str">
        <f>VLOOKUP(H33,'[3]IPS CTA BANCARIA (2)'!$B$1:$H$188,4,0)</f>
        <v>#REF!</v>
      </c>
      <c r="L33" s="15" t="str">
        <f>VLOOKUP(H33,'[3]IPS CTA BANCARIA (2)'!$B$1:$H$188,5,0)</f>
        <v>#REF!</v>
      </c>
      <c r="M33" s="15" t="s">
        <v>95</v>
      </c>
      <c r="N33" s="13" t="s">
        <v>96</v>
      </c>
      <c r="O33" s="16">
        <v>42360.0</v>
      </c>
    </row>
    <row r="34" ht="14.25" customHeight="1">
      <c r="A34" s="7" t="s">
        <v>97</v>
      </c>
      <c r="B34" s="8" t="str">
        <f t="shared" ref="B34:B38" si="8">VLOOKUP(A34,'[2]Hoja1'!$A$1:$AH$126,2,0)</f>
        <v>#REF!</v>
      </c>
      <c r="C34" s="9" t="s">
        <v>21</v>
      </c>
      <c r="D34" s="10">
        <v>21.39</v>
      </c>
      <c r="E34" s="8">
        <v>0.0</v>
      </c>
      <c r="F34" s="11">
        <v>22.0</v>
      </c>
      <c r="G34" s="12">
        <f t="shared" si="7"/>
        <v>22</v>
      </c>
      <c r="H34" s="13">
        <v>8.90985703E8</v>
      </c>
      <c r="I34" s="9" t="str">
        <f t="shared" ref="I34:I35" si="9">+VLOOKUP(H34,'[1]IPS CTA BANCARIA (2)'!$B$1:$I$186,2,0)</f>
        <v>#REF!</v>
      </c>
      <c r="J34" s="7">
        <v>22.0</v>
      </c>
      <c r="K34" s="14" t="str">
        <f t="shared" ref="K34:K35" si="10">+VLOOKUP(H34,'[1]IPS CTA BANCARIA (2)'!$B$1:$I$186,4,0)</f>
        <v>#REF!</v>
      </c>
      <c r="L34" s="15" t="str">
        <f t="shared" ref="L34:L35" si="11">+VLOOKUP(H34,'[1]IPS CTA BANCARIA (2)'!$B$1:$I$186,5,0)</f>
        <v>#REF!</v>
      </c>
      <c r="M34" s="15" t="s">
        <v>98</v>
      </c>
      <c r="N34" s="13" t="s">
        <v>27</v>
      </c>
      <c r="O34" s="16"/>
    </row>
    <row r="35" ht="14.25" customHeight="1">
      <c r="A35" s="7" t="s">
        <v>97</v>
      </c>
      <c r="B35" s="8" t="str">
        <f t="shared" si="8"/>
        <v>#REF!</v>
      </c>
      <c r="C35" s="9" t="s">
        <v>22</v>
      </c>
      <c r="D35" s="10">
        <v>2713.75</v>
      </c>
      <c r="E35" s="8">
        <v>0.0</v>
      </c>
      <c r="F35" s="11">
        <v>2714.0</v>
      </c>
      <c r="G35" s="12">
        <f t="shared" si="7"/>
        <v>2714</v>
      </c>
      <c r="H35" s="13">
        <v>8.00140949E8</v>
      </c>
      <c r="I35" s="9" t="str">
        <f t="shared" si="9"/>
        <v>#REF!</v>
      </c>
      <c r="J35" s="7">
        <v>2714.0</v>
      </c>
      <c r="K35" s="14" t="str">
        <f t="shared" si="10"/>
        <v>#REF!</v>
      </c>
      <c r="L35" s="15" t="str">
        <f t="shared" si="11"/>
        <v>#REF!</v>
      </c>
      <c r="M35" s="15" t="s">
        <v>99</v>
      </c>
      <c r="N35" s="13" t="s">
        <v>100</v>
      </c>
      <c r="O35" s="16">
        <v>42367.0</v>
      </c>
    </row>
    <row r="36" ht="14.25" customHeight="1">
      <c r="A36" s="7" t="s">
        <v>97</v>
      </c>
      <c r="B36" s="8" t="str">
        <f t="shared" si="8"/>
        <v>#REF!</v>
      </c>
      <c r="C36" s="9" t="s">
        <v>32</v>
      </c>
      <c r="D36" s="10">
        <v>0.0</v>
      </c>
      <c r="E36" s="8">
        <v>0.0</v>
      </c>
      <c r="F36" s="11">
        <v>0.0</v>
      </c>
      <c r="G36" s="12">
        <f t="shared" si="7"/>
        <v>0</v>
      </c>
      <c r="H36" s="13"/>
      <c r="I36" s="9"/>
      <c r="J36" s="7"/>
      <c r="K36" s="14"/>
      <c r="L36" s="15"/>
      <c r="M36" s="15"/>
      <c r="N36" s="13"/>
      <c r="O36" s="16"/>
    </row>
    <row r="37" ht="14.25" customHeight="1">
      <c r="A37" s="7" t="s">
        <v>97</v>
      </c>
      <c r="B37" s="8" t="str">
        <f t="shared" si="8"/>
        <v>#REF!</v>
      </c>
      <c r="C37" s="9" t="s">
        <v>45</v>
      </c>
      <c r="D37" s="10">
        <v>129.87</v>
      </c>
      <c r="E37" s="8">
        <v>0.0</v>
      </c>
      <c r="F37" s="11">
        <v>130.0</v>
      </c>
      <c r="G37" s="12">
        <f t="shared" si="7"/>
        <v>130</v>
      </c>
      <c r="H37" s="13">
        <v>9.00156264E8</v>
      </c>
      <c r="I37" s="9" t="str">
        <f t="shared" ref="I37:I38" si="12">+VLOOKUP(H37,'[1]IPS CTA BANCARIA (2)'!$B$1:$I$186,2,0)</f>
        <v>#REF!</v>
      </c>
      <c r="J37" s="7">
        <v>319.0</v>
      </c>
      <c r="K37" s="14" t="str">
        <f t="shared" ref="K37:K38" si="13">+VLOOKUP(H37,'[1]IPS CTA BANCARIA (2)'!$B$1:$I$186,4,0)</f>
        <v>#REF!</v>
      </c>
      <c r="L37" s="15" t="str">
        <f t="shared" ref="L37:L38" si="14">+VLOOKUP(H37,'[1]IPS CTA BANCARIA (2)'!$B$1:$I$186,5,0)</f>
        <v>#REF!</v>
      </c>
      <c r="M37" s="15" t="s">
        <v>101</v>
      </c>
      <c r="N37" s="13" t="s">
        <v>27</v>
      </c>
      <c r="O37" s="16"/>
    </row>
    <row r="38" ht="14.25" customHeight="1">
      <c r="A38" s="7" t="s">
        <v>97</v>
      </c>
      <c r="B38" s="8" t="str">
        <f t="shared" si="8"/>
        <v>#REF!</v>
      </c>
      <c r="C38" s="9" t="s">
        <v>47</v>
      </c>
      <c r="D38" s="10">
        <v>315626.99</v>
      </c>
      <c r="E38" s="8">
        <v>0.0</v>
      </c>
      <c r="F38" s="11">
        <v>315627.0</v>
      </c>
      <c r="G38" s="12">
        <f t="shared" si="7"/>
        <v>315627</v>
      </c>
      <c r="H38" s="13">
        <v>8.90985703E8</v>
      </c>
      <c r="I38" s="9" t="str">
        <f t="shared" si="12"/>
        <v>#REF!</v>
      </c>
      <c r="J38" s="7">
        <v>32008.0</v>
      </c>
      <c r="K38" s="14" t="str">
        <f t="shared" si="13"/>
        <v>#REF!</v>
      </c>
      <c r="L38" s="15" t="str">
        <f t="shared" si="14"/>
        <v>#REF!</v>
      </c>
      <c r="M38" s="15" t="s">
        <v>102</v>
      </c>
      <c r="N38" s="13" t="s">
        <v>27</v>
      </c>
      <c r="O38" s="16"/>
    </row>
    <row r="39" ht="14.25" customHeight="1">
      <c r="A39" s="7" t="s">
        <v>97</v>
      </c>
      <c r="B39" s="8" t="s">
        <v>103</v>
      </c>
      <c r="C39" s="9" t="s">
        <v>47</v>
      </c>
      <c r="D39" s="10"/>
      <c r="E39" s="8"/>
      <c r="F39" s="11"/>
      <c r="G39" s="17"/>
      <c r="H39" s="13">
        <v>8.90985703E8</v>
      </c>
      <c r="I39" s="9" t="s">
        <v>59</v>
      </c>
      <c r="J39" s="7">
        <v>283619.0</v>
      </c>
      <c r="K39" s="14">
        <v>6.5301928048E10</v>
      </c>
      <c r="L39" s="15" t="s">
        <v>50</v>
      </c>
      <c r="M39" s="15" t="s">
        <v>104</v>
      </c>
      <c r="N39" s="13" t="s">
        <v>105</v>
      </c>
      <c r="O39" s="16">
        <v>42354.0</v>
      </c>
    </row>
    <row r="40" ht="26.25" customHeight="1">
      <c r="A40" s="7" t="s">
        <v>106</v>
      </c>
      <c r="B40" s="8" t="str">
        <f t="shared" ref="B40:B44" si="15">VLOOKUP(A40,'[2]Hoja1'!$A$1:$AH$126,2,0)</f>
        <v>#REF!</v>
      </c>
      <c r="C40" s="9" t="s">
        <v>21</v>
      </c>
      <c r="D40" s="10">
        <v>0.0</v>
      </c>
      <c r="E40" s="8">
        <v>0.0</v>
      </c>
      <c r="F40" s="11">
        <v>0.0</v>
      </c>
      <c r="G40" s="12">
        <f t="shared" ref="G40:G44" si="16">+F40</f>
        <v>0</v>
      </c>
      <c r="H40" s="13"/>
      <c r="I40" s="9"/>
      <c r="J40" s="7"/>
      <c r="K40" s="14"/>
      <c r="L40" s="15"/>
      <c r="M40" s="15"/>
      <c r="N40" s="13"/>
      <c r="O40" s="16"/>
    </row>
    <row r="41" ht="14.25" customHeight="1">
      <c r="A41" s="7" t="s">
        <v>106</v>
      </c>
      <c r="B41" s="8" t="str">
        <f t="shared" si="15"/>
        <v>#REF!</v>
      </c>
      <c r="C41" s="9" t="s">
        <v>22</v>
      </c>
      <c r="D41" s="10">
        <v>47225.83</v>
      </c>
      <c r="E41" s="8">
        <v>0.0</v>
      </c>
      <c r="F41" s="11">
        <v>47226.0</v>
      </c>
      <c r="G41" s="12">
        <f t="shared" si="16"/>
        <v>47226</v>
      </c>
      <c r="H41" s="13">
        <v>8.00140949E8</v>
      </c>
      <c r="I41" s="9" t="str">
        <f t="shared" ref="I41:I44" si="17">+VLOOKUP(H41,'[1]IPS CTA BANCARIA (2)'!$B$1:$I$186,2,0)</f>
        <v>#REF!</v>
      </c>
      <c r="J41" s="7">
        <v>47226.0</v>
      </c>
      <c r="K41" s="14" t="str">
        <f t="shared" ref="K41:K44" si="18">+VLOOKUP(H41,'[1]IPS CTA BANCARIA (2)'!$B$1:$I$186,4,0)</f>
        <v>#REF!</v>
      </c>
      <c r="L41" s="15" t="str">
        <f t="shared" ref="L41:L44" si="19">+VLOOKUP(H41,'[1]IPS CTA BANCARIA (2)'!$B$1:$I$186,5,0)</f>
        <v>#REF!</v>
      </c>
      <c r="M41" s="15" t="s">
        <v>107</v>
      </c>
      <c r="N41" s="13" t="s">
        <v>108</v>
      </c>
      <c r="O41" s="16">
        <v>42367.0</v>
      </c>
    </row>
    <row r="42" ht="14.25" customHeight="1">
      <c r="A42" s="7" t="s">
        <v>106</v>
      </c>
      <c r="B42" s="8" t="str">
        <f t="shared" si="15"/>
        <v>#REF!</v>
      </c>
      <c r="C42" s="9" t="s">
        <v>32</v>
      </c>
      <c r="D42" s="10">
        <v>41226.97</v>
      </c>
      <c r="E42" s="8">
        <v>0.0</v>
      </c>
      <c r="F42" s="11">
        <v>41228.0</v>
      </c>
      <c r="G42" s="12">
        <f t="shared" si="16"/>
        <v>41228</v>
      </c>
      <c r="H42" s="13">
        <v>8.00250119E8</v>
      </c>
      <c r="I42" s="9" t="str">
        <f t="shared" si="17"/>
        <v>#REF!</v>
      </c>
      <c r="J42" s="7">
        <v>41228.0</v>
      </c>
      <c r="K42" s="14" t="str">
        <f t="shared" si="18"/>
        <v>#REF!</v>
      </c>
      <c r="L42" s="15" t="str">
        <f t="shared" si="19"/>
        <v>#REF!</v>
      </c>
      <c r="M42" s="15" t="s">
        <v>109</v>
      </c>
      <c r="N42" s="13" t="s">
        <v>27</v>
      </c>
      <c r="O42" s="16"/>
    </row>
    <row r="43" ht="14.25" customHeight="1">
      <c r="A43" s="7" t="s">
        <v>106</v>
      </c>
      <c r="B43" s="8" t="str">
        <f t="shared" si="15"/>
        <v>#REF!</v>
      </c>
      <c r="C43" s="9" t="s">
        <v>45</v>
      </c>
      <c r="D43" s="10">
        <v>8683.86</v>
      </c>
      <c r="E43" s="8">
        <v>0.0</v>
      </c>
      <c r="F43" s="11">
        <v>8685.0</v>
      </c>
      <c r="G43" s="12">
        <f t="shared" si="16"/>
        <v>8685</v>
      </c>
      <c r="H43" s="13">
        <v>9.00156264E8</v>
      </c>
      <c r="I43" s="9" t="str">
        <f t="shared" si="17"/>
        <v>#REF!</v>
      </c>
      <c r="J43" s="7">
        <v>8685.0</v>
      </c>
      <c r="K43" s="14" t="str">
        <f t="shared" si="18"/>
        <v>#REF!</v>
      </c>
      <c r="L43" s="15" t="str">
        <f t="shared" si="19"/>
        <v>#REF!</v>
      </c>
      <c r="M43" s="15" t="s">
        <v>110</v>
      </c>
      <c r="N43" s="13" t="s">
        <v>27</v>
      </c>
      <c r="O43" s="16"/>
    </row>
    <row r="44" ht="14.25" customHeight="1">
      <c r="A44" s="7" t="s">
        <v>106</v>
      </c>
      <c r="B44" s="8" t="str">
        <f t="shared" si="15"/>
        <v>#REF!</v>
      </c>
      <c r="C44" s="9" t="s">
        <v>47</v>
      </c>
      <c r="D44" s="10">
        <v>1728259.34</v>
      </c>
      <c r="E44" s="8">
        <v>0.0</v>
      </c>
      <c r="F44" s="11">
        <v>1728260.0</v>
      </c>
      <c r="G44" s="12">
        <f t="shared" si="16"/>
        <v>1728260</v>
      </c>
      <c r="H44" s="13">
        <v>8.90985703E8</v>
      </c>
      <c r="I44" s="9" t="str">
        <f t="shared" si="17"/>
        <v>#REF!</v>
      </c>
      <c r="J44" s="7">
        <v>304196.0</v>
      </c>
      <c r="K44" s="14" t="str">
        <f t="shared" si="18"/>
        <v>#REF!</v>
      </c>
      <c r="L44" s="15" t="str">
        <f t="shared" si="19"/>
        <v>#REF!</v>
      </c>
      <c r="M44" s="15" t="s">
        <v>111</v>
      </c>
      <c r="N44" s="13" t="s">
        <v>27</v>
      </c>
      <c r="O44" s="16"/>
    </row>
    <row r="45" ht="14.25" customHeight="1">
      <c r="A45" s="7" t="s">
        <v>106</v>
      </c>
      <c r="B45" s="8" t="s">
        <v>112</v>
      </c>
      <c r="C45" s="9" t="s">
        <v>47</v>
      </c>
      <c r="D45" s="10"/>
      <c r="E45" s="8"/>
      <c r="F45" s="11"/>
      <c r="G45" s="17"/>
      <c r="H45" s="13">
        <v>8.90985703E8</v>
      </c>
      <c r="I45" s="9" t="s">
        <v>59</v>
      </c>
      <c r="J45" s="7">
        <v>1424064.0</v>
      </c>
      <c r="K45" s="14">
        <v>6.5301928048E10</v>
      </c>
      <c r="L45" s="15" t="s">
        <v>50</v>
      </c>
      <c r="M45" s="15" t="s">
        <v>113</v>
      </c>
      <c r="N45" s="13" t="s">
        <v>114</v>
      </c>
      <c r="O45" s="16">
        <v>42354.0</v>
      </c>
    </row>
    <row r="46" ht="14.25" customHeight="1">
      <c r="A46" s="7" t="s">
        <v>115</v>
      </c>
      <c r="B46" s="8" t="str">
        <f t="shared" ref="B46:B47" si="20">VLOOKUP(A46,'[2]Hoja1'!$A$1:$AH$126,2,0)</f>
        <v>#REF!</v>
      </c>
      <c r="C46" s="9" t="s">
        <v>21</v>
      </c>
      <c r="D46" s="10">
        <v>0.0</v>
      </c>
      <c r="E46" s="8">
        <v>0.0</v>
      </c>
      <c r="F46" s="11">
        <v>0.0</v>
      </c>
      <c r="G46" s="12">
        <f t="shared" ref="G46:G47" si="21">+F46</f>
        <v>0</v>
      </c>
      <c r="H46" s="13"/>
      <c r="I46" s="9"/>
      <c r="J46" s="7"/>
      <c r="K46" s="14"/>
      <c r="L46" s="15"/>
      <c r="M46" s="15"/>
      <c r="N46" s="13"/>
      <c r="O46" s="16"/>
    </row>
    <row r="47" ht="14.25" customHeight="1">
      <c r="A47" s="7" t="s">
        <v>115</v>
      </c>
      <c r="B47" s="8" t="str">
        <f t="shared" si="20"/>
        <v>#REF!</v>
      </c>
      <c r="C47" s="9" t="s">
        <v>70</v>
      </c>
      <c r="D47" s="10">
        <v>1.494166228E7</v>
      </c>
      <c r="E47" s="8">
        <v>0.0</v>
      </c>
      <c r="F47" s="11">
        <v>1.4941662E7</v>
      </c>
      <c r="G47" s="12">
        <f t="shared" si="21"/>
        <v>14941662</v>
      </c>
      <c r="H47" s="13">
        <v>8.90907241E8</v>
      </c>
      <c r="I47" s="9" t="str">
        <f>+VLOOKUP(H47,'[1]IPS CTA BANCARIA (2)'!$B$1:$I$186,2,0)</f>
        <v>#REF!</v>
      </c>
      <c r="J47" s="7">
        <v>5755302.0</v>
      </c>
      <c r="K47" s="14" t="str">
        <f>+VLOOKUP(H47,'[1]IPS CTA BANCARIA (2)'!$B$1:$I$186,4,0)</f>
        <v>#REF!</v>
      </c>
      <c r="L47" s="15" t="str">
        <f>+VLOOKUP(H47,'[1]IPS CTA BANCARIA (2)'!$B$1:$I$186,5,0)</f>
        <v>#REF!</v>
      </c>
      <c r="M47" s="15" t="s">
        <v>116</v>
      </c>
      <c r="N47" s="13" t="s">
        <v>27</v>
      </c>
      <c r="O47" s="16"/>
    </row>
    <row r="48" ht="14.25" customHeight="1">
      <c r="A48" s="7" t="s">
        <v>115</v>
      </c>
      <c r="B48" s="8" t="s">
        <v>117</v>
      </c>
      <c r="C48" s="9" t="s">
        <v>70</v>
      </c>
      <c r="D48" s="10"/>
      <c r="E48" s="8"/>
      <c r="F48" s="11"/>
      <c r="G48" s="17"/>
      <c r="H48" s="13">
        <v>8.90907241E8</v>
      </c>
      <c r="I48" s="9" t="s">
        <v>118</v>
      </c>
      <c r="J48" s="7">
        <v>9186360.0</v>
      </c>
      <c r="K48" s="14">
        <v>6.4182108621E10</v>
      </c>
      <c r="L48" s="15" t="s">
        <v>50</v>
      </c>
      <c r="M48" s="15" t="s">
        <v>119</v>
      </c>
      <c r="N48" s="13" t="s">
        <v>120</v>
      </c>
      <c r="O48" s="16">
        <v>42361.0</v>
      </c>
    </row>
    <row r="49" ht="14.25" customHeight="1">
      <c r="A49" s="7" t="s">
        <v>115</v>
      </c>
      <c r="B49" s="8" t="s">
        <v>117</v>
      </c>
      <c r="C49" s="9" t="s">
        <v>47</v>
      </c>
      <c r="D49" s="10">
        <v>9036439.74</v>
      </c>
      <c r="E49" s="8">
        <v>0.0</v>
      </c>
      <c r="F49" s="11">
        <v>9036440.0</v>
      </c>
      <c r="G49" s="12">
        <f t="shared" ref="G49:G66" si="22">+F49</f>
        <v>9036440</v>
      </c>
      <c r="H49" s="13">
        <v>8.90985703E8</v>
      </c>
      <c r="I49" s="9" t="s">
        <v>59</v>
      </c>
      <c r="J49" s="7">
        <v>9036440.0</v>
      </c>
      <c r="K49" s="14">
        <v>6.5301928048E10</v>
      </c>
      <c r="L49" s="15" t="s">
        <v>50</v>
      </c>
      <c r="M49" s="15" t="s">
        <v>121</v>
      </c>
      <c r="N49" s="13" t="s">
        <v>122</v>
      </c>
      <c r="O49" s="16">
        <v>42354.0</v>
      </c>
    </row>
    <row r="50" ht="14.25" customHeight="1">
      <c r="A50" s="7" t="s">
        <v>115</v>
      </c>
      <c r="B50" s="8" t="s">
        <v>117</v>
      </c>
      <c r="C50" s="9" t="s">
        <v>22</v>
      </c>
      <c r="D50" s="10">
        <v>367059.18</v>
      </c>
      <c r="E50" s="8">
        <v>0.0</v>
      </c>
      <c r="F50" s="11">
        <v>367059.0</v>
      </c>
      <c r="G50" s="12">
        <f t="shared" si="22"/>
        <v>367059</v>
      </c>
      <c r="H50" s="13">
        <v>8.00140949E8</v>
      </c>
      <c r="I50" s="9" t="s">
        <v>82</v>
      </c>
      <c r="J50" s="7">
        <v>367059.0</v>
      </c>
      <c r="K50" s="14">
        <v>2.0522334E8</v>
      </c>
      <c r="L50" s="15" t="s">
        <v>83</v>
      </c>
      <c r="M50" s="15" t="s">
        <v>123</v>
      </c>
      <c r="N50" s="13" t="s">
        <v>124</v>
      </c>
      <c r="O50" s="16">
        <v>42356.0</v>
      </c>
    </row>
    <row r="51" ht="14.25" customHeight="1">
      <c r="A51" s="7" t="s">
        <v>115</v>
      </c>
      <c r="B51" s="8" t="s">
        <v>117</v>
      </c>
      <c r="C51" s="9" t="s">
        <v>34</v>
      </c>
      <c r="D51" s="10">
        <v>917000.93</v>
      </c>
      <c r="E51" s="8">
        <v>0.0</v>
      </c>
      <c r="F51" s="11">
        <v>917000.0</v>
      </c>
      <c r="G51" s="12">
        <f t="shared" si="22"/>
        <v>917000</v>
      </c>
      <c r="H51" s="13">
        <v>8.05000427E8</v>
      </c>
      <c r="I51" s="9" t="s">
        <v>86</v>
      </c>
      <c r="J51" s="7">
        <v>917000.0</v>
      </c>
      <c r="K51" s="14" t="s">
        <v>87</v>
      </c>
      <c r="L51" s="15" t="s">
        <v>88</v>
      </c>
      <c r="M51" s="15" t="s">
        <v>125</v>
      </c>
      <c r="N51" s="13" t="s">
        <v>126</v>
      </c>
      <c r="O51" s="16">
        <v>42360.0</v>
      </c>
    </row>
    <row r="52" ht="14.25" customHeight="1">
      <c r="A52" s="7" t="s">
        <v>115</v>
      </c>
      <c r="B52" s="8" t="s">
        <v>117</v>
      </c>
      <c r="C52" s="9" t="s">
        <v>25</v>
      </c>
      <c r="D52" s="10">
        <v>148914.23</v>
      </c>
      <c r="E52" s="8">
        <v>0.0</v>
      </c>
      <c r="F52" s="11">
        <v>148914.0</v>
      </c>
      <c r="G52" s="12">
        <f t="shared" si="22"/>
        <v>148914</v>
      </c>
      <c r="H52" s="13">
        <v>8.00130907E8</v>
      </c>
      <c r="I52" s="9" t="s">
        <v>127</v>
      </c>
      <c r="J52" s="7">
        <v>148914.0</v>
      </c>
      <c r="K52" s="14">
        <v>9.087086706E10</v>
      </c>
      <c r="L52" s="15" t="s">
        <v>128</v>
      </c>
      <c r="M52" s="15" t="s">
        <v>129</v>
      </c>
      <c r="N52" s="13" t="s">
        <v>130</v>
      </c>
      <c r="O52" s="16">
        <v>42360.0</v>
      </c>
    </row>
    <row r="53" ht="14.25" customHeight="1">
      <c r="A53" s="7" t="s">
        <v>115</v>
      </c>
      <c r="B53" s="8" t="s">
        <v>117</v>
      </c>
      <c r="C53" s="9" t="s">
        <v>45</v>
      </c>
      <c r="D53" s="10">
        <v>164785.12</v>
      </c>
      <c r="E53" s="8">
        <v>0.0</v>
      </c>
      <c r="F53" s="11">
        <v>164785.0</v>
      </c>
      <c r="G53" s="12">
        <f t="shared" si="22"/>
        <v>164785</v>
      </c>
      <c r="H53" s="13">
        <v>9.00156264E8</v>
      </c>
      <c r="I53" s="9" t="s">
        <v>91</v>
      </c>
      <c r="J53" s="7">
        <v>164785.0</v>
      </c>
      <c r="K53" s="14" t="s">
        <v>92</v>
      </c>
      <c r="L53" s="15" t="s">
        <v>50</v>
      </c>
      <c r="M53" s="15" t="s">
        <v>131</v>
      </c>
      <c r="N53" s="13" t="s">
        <v>132</v>
      </c>
      <c r="O53" s="16">
        <v>42360.0</v>
      </c>
    </row>
    <row r="54" ht="14.25" customHeight="1">
      <c r="A54" s="7" t="s">
        <v>115</v>
      </c>
      <c r="B54" s="8" t="s">
        <v>117</v>
      </c>
      <c r="C54" s="9" t="s">
        <v>32</v>
      </c>
      <c r="D54" s="10">
        <v>247015.52</v>
      </c>
      <c r="E54" s="8">
        <v>0.0</v>
      </c>
      <c r="F54" s="11">
        <v>247015.0</v>
      </c>
      <c r="G54" s="12">
        <f t="shared" si="22"/>
        <v>247015</v>
      </c>
      <c r="H54" s="13">
        <v>8.00250119E8</v>
      </c>
      <c r="I54" s="9" t="str">
        <f>VLOOKUP(H54,'[3]IPS CTA BANCARIA (2)'!$B$1:$H$188,2,0)</f>
        <v>#REF!</v>
      </c>
      <c r="J54" s="18">
        <v>247015.0</v>
      </c>
      <c r="K54" s="14" t="str">
        <f>VLOOKUP(H54,'[3]IPS CTA BANCARIA (2)'!$B$1:$H$188,4,0)</f>
        <v>#REF!</v>
      </c>
      <c r="L54" s="15" t="str">
        <f>VLOOKUP(H54,'[3]IPS CTA BANCARIA (2)'!$B$1:$H$188,5,0)</f>
        <v>#REF!</v>
      </c>
      <c r="M54" s="15" t="s">
        <v>133</v>
      </c>
      <c r="N54" s="13" t="s">
        <v>134</v>
      </c>
      <c r="O54" s="16">
        <v>42360.0</v>
      </c>
    </row>
    <row r="55" ht="14.25" customHeight="1">
      <c r="A55" s="7" t="s">
        <v>135</v>
      </c>
      <c r="B55" s="8" t="str">
        <f t="shared" ref="B55:B56" si="23">VLOOKUP(A55,'[2]Hoja1'!$A$1:$AH$126,2,0)</f>
        <v>#REF!</v>
      </c>
      <c r="C55" s="9" t="s">
        <v>21</v>
      </c>
      <c r="D55" s="10">
        <v>68801.24</v>
      </c>
      <c r="E55" s="8">
        <v>0.0</v>
      </c>
      <c r="F55" s="11">
        <v>68801.0</v>
      </c>
      <c r="G55" s="12">
        <f t="shared" si="22"/>
        <v>68801</v>
      </c>
      <c r="H55" s="13">
        <v>8.90985703E8</v>
      </c>
      <c r="I55" s="9" t="s">
        <v>59</v>
      </c>
      <c r="J55" s="7">
        <v>68801.0</v>
      </c>
      <c r="K55" s="14">
        <v>6.5301928048E10</v>
      </c>
      <c r="L55" s="15" t="s">
        <v>50</v>
      </c>
      <c r="M55" s="15" t="s">
        <v>136</v>
      </c>
      <c r="N55" s="13" t="s">
        <v>137</v>
      </c>
      <c r="O55" s="16">
        <v>42354.0</v>
      </c>
    </row>
    <row r="56" ht="14.25" customHeight="1">
      <c r="A56" s="7" t="s">
        <v>135</v>
      </c>
      <c r="B56" s="8" t="str">
        <f t="shared" si="23"/>
        <v>#REF!</v>
      </c>
      <c r="C56" s="9" t="s">
        <v>69</v>
      </c>
      <c r="D56" s="10">
        <v>235047.95</v>
      </c>
      <c r="E56" s="8">
        <v>0.0</v>
      </c>
      <c r="F56" s="11">
        <v>235048.0</v>
      </c>
      <c r="G56" s="12">
        <f t="shared" si="22"/>
        <v>235048</v>
      </c>
      <c r="H56" s="13"/>
      <c r="I56" s="9"/>
      <c r="J56" s="7"/>
      <c r="K56" s="14"/>
      <c r="L56" s="15"/>
      <c r="M56" s="15"/>
      <c r="N56" s="13" t="s">
        <v>138</v>
      </c>
      <c r="O56" s="16"/>
    </row>
    <row r="57" ht="14.25" customHeight="1">
      <c r="A57" s="7" t="s">
        <v>135</v>
      </c>
      <c r="B57" s="8" t="s">
        <v>139</v>
      </c>
      <c r="C57" s="9" t="s">
        <v>47</v>
      </c>
      <c r="D57" s="10">
        <v>4.184466245E7</v>
      </c>
      <c r="E57" s="8">
        <v>0.0</v>
      </c>
      <c r="F57" s="11">
        <v>4.1844662E7</v>
      </c>
      <c r="G57" s="12">
        <f t="shared" si="22"/>
        <v>41844662</v>
      </c>
      <c r="H57" s="13">
        <v>8.90985703E8</v>
      </c>
      <c r="I57" s="9" t="s">
        <v>59</v>
      </c>
      <c r="J57" s="7">
        <v>4.1844662E7</v>
      </c>
      <c r="K57" s="14">
        <v>6.5301928048E10</v>
      </c>
      <c r="L57" s="15" t="s">
        <v>50</v>
      </c>
      <c r="M57" s="15" t="s">
        <v>140</v>
      </c>
      <c r="N57" s="13" t="s">
        <v>137</v>
      </c>
      <c r="O57" s="16">
        <v>42354.0</v>
      </c>
    </row>
    <row r="58" ht="14.25" customHeight="1">
      <c r="A58" s="7" t="s">
        <v>135</v>
      </c>
      <c r="B58" s="8" t="s">
        <v>139</v>
      </c>
      <c r="C58" s="9" t="s">
        <v>22</v>
      </c>
      <c r="D58" s="10">
        <v>2839957.42</v>
      </c>
      <c r="E58" s="8">
        <v>0.0</v>
      </c>
      <c r="F58" s="11">
        <v>2839957.0</v>
      </c>
      <c r="G58" s="12">
        <f t="shared" si="22"/>
        <v>2839957</v>
      </c>
      <c r="H58" s="13">
        <v>8.00140949E8</v>
      </c>
      <c r="I58" s="9" t="s">
        <v>82</v>
      </c>
      <c r="J58" s="7">
        <v>2839957.0</v>
      </c>
      <c r="K58" s="14">
        <v>2.0522334E8</v>
      </c>
      <c r="L58" s="15" t="s">
        <v>83</v>
      </c>
      <c r="M58" s="15" t="s">
        <v>141</v>
      </c>
      <c r="N58" s="13" t="s">
        <v>142</v>
      </c>
      <c r="O58" s="16">
        <v>42356.0</v>
      </c>
    </row>
    <row r="59" ht="14.25" customHeight="1">
      <c r="A59" s="7" t="s">
        <v>135</v>
      </c>
      <c r="B59" s="8" t="s">
        <v>139</v>
      </c>
      <c r="C59" s="9" t="s">
        <v>70</v>
      </c>
      <c r="D59" s="10">
        <v>9.693902E7</v>
      </c>
      <c r="E59" s="8">
        <v>0.0</v>
      </c>
      <c r="F59" s="11">
        <v>9.693902E7</v>
      </c>
      <c r="G59" s="12">
        <f t="shared" si="22"/>
        <v>96939020</v>
      </c>
      <c r="H59" s="13">
        <v>8.90982101E8</v>
      </c>
      <c r="I59" s="9" t="s">
        <v>143</v>
      </c>
      <c r="J59" s="7">
        <v>9.693902E7</v>
      </c>
      <c r="K59" s="14">
        <v>7.4066655E7</v>
      </c>
      <c r="L59" s="15" t="s">
        <v>56</v>
      </c>
      <c r="M59" s="15" t="s">
        <v>144</v>
      </c>
      <c r="N59" s="13" t="s">
        <v>145</v>
      </c>
      <c r="O59" s="16">
        <v>42360.0</v>
      </c>
    </row>
    <row r="60" ht="14.25" customHeight="1">
      <c r="A60" s="7" t="s">
        <v>135</v>
      </c>
      <c r="B60" s="8" t="s">
        <v>139</v>
      </c>
      <c r="C60" s="9" t="s">
        <v>25</v>
      </c>
      <c r="D60" s="10">
        <v>5506.18</v>
      </c>
      <c r="E60" s="8">
        <v>0.0</v>
      </c>
      <c r="F60" s="11">
        <v>5506.0</v>
      </c>
      <c r="G60" s="12">
        <f t="shared" si="22"/>
        <v>5506</v>
      </c>
      <c r="H60" s="13">
        <v>8.00130907E8</v>
      </c>
      <c r="I60" s="9" t="s">
        <v>127</v>
      </c>
      <c r="J60" s="7">
        <v>5506.0</v>
      </c>
      <c r="K60" s="14">
        <v>9.087086706E10</v>
      </c>
      <c r="L60" s="15" t="s">
        <v>128</v>
      </c>
      <c r="M60" s="15" t="s">
        <v>146</v>
      </c>
      <c r="N60" s="13" t="s">
        <v>147</v>
      </c>
      <c r="O60" s="16">
        <v>42360.0</v>
      </c>
    </row>
    <row r="61" ht="14.25" customHeight="1">
      <c r="A61" s="7" t="s">
        <v>135</v>
      </c>
      <c r="B61" s="8" t="s">
        <v>139</v>
      </c>
      <c r="C61" s="9" t="s">
        <v>45</v>
      </c>
      <c r="D61" s="10">
        <v>795088.48</v>
      </c>
      <c r="E61" s="8">
        <v>0.0</v>
      </c>
      <c r="F61" s="11">
        <v>795088.0</v>
      </c>
      <c r="G61" s="12">
        <f t="shared" si="22"/>
        <v>795088</v>
      </c>
      <c r="H61" s="13">
        <v>9.00156264E8</v>
      </c>
      <c r="I61" s="9" t="s">
        <v>91</v>
      </c>
      <c r="J61" s="7">
        <v>795088.0</v>
      </c>
      <c r="K61" s="14" t="s">
        <v>92</v>
      </c>
      <c r="L61" s="15" t="s">
        <v>50</v>
      </c>
      <c r="M61" s="15" t="s">
        <v>148</v>
      </c>
      <c r="N61" s="13" t="s">
        <v>149</v>
      </c>
      <c r="O61" s="16">
        <v>42360.0</v>
      </c>
    </row>
    <row r="62" ht="14.25" customHeight="1">
      <c r="A62" s="7" t="s">
        <v>135</v>
      </c>
      <c r="B62" s="8" t="s">
        <v>139</v>
      </c>
      <c r="C62" s="9" t="s">
        <v>32</v>
      </c>
      <c r="D62" s="10">
        <v>1456697.28</v>
      </c>
      <c r="E62" s="8">
        <v>0.0</v>
      </c>
      <c r="F62" s="11">
        <v>1456697.0</v>
      </c>
      <c r="G62" s="12">
        <f t="shared" si="22"/>
        <v>1456697</v>
      </c>
      <c r="H62" s="13">
        <v>8.00250119E8</v>
      </c>
      <c r="I62" s="9" t="str">
        <f>VLOOKUP(H62,'[3]IPS CTA BANCARIA (2)'!$B$1:$H$188,2,0)</f>
        <v>#REF!</v>
      </c>
      <c r="J62" s="18">
        <v>1456697.0</v>
      </c>
      <c r="K62" s="14" t="str">
        <f>VLOOKUP(H62,'[3]IPS CTA BANCARIA (2)'!$B$1:$H$188,4,0)</f>
        <v>#REF!</v>
      </c>
      <c r="L62" s="15" t="str">
        <f>VLOOKUP(H62,'[3]IPS CTA BANCARIA (2)'!$B$1:$H$188,5,0)</f>
        <v>#REF!</v>
      </c>
      <c r="M62" s="15" t="s">
        <v>150</v>
      </c>
      <c r="N62" s="13" t="s">
        <v>151</v>
      </c>
      <c r="O62" s="16">
        <v>42360.0</v>
      </c>
    </row>
    <row r="63" ht="14.25" customHeight="1">
      <c r="A63" s="7" t="s">
        <v>152</v>
      </c>
      <c r="B63" s="8" t="str">
        <f t="shared" ref="B63:B64" si="24">VLOOKUP(A63,'[2]Hoja1'!$A$1:$AH$126,2,0)</f>
        <v>#REF!</v>
      </c>
      <c r="C63" s="9" t="s">
        <v>21</v>
      </c>
      <c r="D63" s="10">
        <v>0.0</v>
      </c>
      <c r="E63" s="8">
        <v>0.0</v>
      </c>
      <c r="F63" s="11">
        <v>0.0</v>
      </c>
      <c r="G63" s="12">
        <f t="shared" si="22"/>
        <v>0</v>
      </c>
      <c r="H63" s="13"/>
      <c r="I63" s="9"/>
      <c r="J63" s="7"/>
      <c r="K63" s="14"/>
      <c r="L63" s="15"/>
      <c r="M63" s="15"/>
      <c r="N63" s="13"/>
      <c r="O63" s="16"/>
    </row>
    <row r="64" ht="14.25" customHeight="1">
      <c r="A64" s="7" t="s">
        <v>152</v>
      </c>
      <c r="B64" s="8" t="str">
        <f t="shared" si="24"/>
        <v>#REF!</v>
      </c>
      <c r="C64" s="9" t="s">
        <v>69</v>
      </c>
      <c r="D64" s="10">
        <v>0.0</v>
      </c>
      <c r="E64" s="8">
        <v>0.0</v>
      </c>
      <c r="F64" s="11">
        <v>0.0</v>
      </c>
      <c r="G64" s="12">
        <f t="shared" si="22"/>
        <v>0</v>
      </c>
      <c r="H64" s="13"/>
      <c r="I64" s="9"/>
      <c r="J64" s="7"/>
      <c r="K64" s="14"/>
      <c r="L64" s="15"/>
      <c r="M64" s="15"/>
      <c r="N64" s="13"/>
      <c r="O64" s="16"/>
    </row>
    <row r="65" ht="26.25" customHeight="1">
      <c r="A65" s="7" t="s">
        <v>152</v>
      </c>
      <c r="B65" s="8" t="s">
        <v>153</v>
      </c>
      <c r="C65" s="9" t="s">
        <v>47</v>
      </c>
      <c r="D65" s="10">
        <v>1.1135781395E8</v>
      </c>
      <c r="E65" s="8">
        <v>0.0</v>
      </c>
      <c r="F65" s="11">
        <v>1.11357815E8</v>
      </c>
      <c r="G65" s="12">
        <f t="shared" si="22"/>
        <v>111357815</v>
      </c>
      <c r="H65" s="13">
        <v>8.90985703E8</v>
      </c>
      <c r="I65" s="9" t="s">
        <v>59</v>
      </c>
      <c r="J65" s="7">
        <v>1.11357815E8</v>
      </c>
      <c r="K65" s="14">
        <v>6.5301928048E10</v>
      </c>
      <c r="L65" s="15" t="s">
        <v>50</v>
      </c>
      <c r="M65" s="15" t="s">
        <v>154</v>
      </c>
      <c r="N65" s="13" t="s">
        <v>155</v>
      </c>
      <c r="O65" s="16">
        <v>42354.0</v>
      </c>
    </row>
    <row r="66" ht="14.25" customHeight="1">
      <c r="A66" s="7" t="s">
        <v>152</v>
      </c>
      <c r="B66" s="8" t="str">
        <f>VLOOKUP(A66,'[2]Hoja1'!$A$1:$AH$126,2,0)</f>
        <v>#REF!</v>
      </c>
      <c r="C66" s="9" t="s">
        <v>156</v>
      </c>
      <c r="D66" s="10">
        <v>1.974022365E7</v>
      </c>
      <c r="E66" s="8">
        <v>0.0</v>
      </c>
      <c r="F66" s="11">
        <v>1.9740225E7</v>
      </c>
      <c r="G66" s="12">
        <f t="shared" si="22"/>
        <v>19740225</v>
      </c>
      <c r="H66" s="13">
        <v>8.11042064E8</v>
      </c>
      <c r="I66" s="9" t="str">
        <f>+VLOOKUP(H66,'[1]IPS CTA BANCARIA (2)'!$B$1:$I$186,2,0)</f>
        <v>#REF!</v>
      </c>
      <c r="J66" s="7">
        <v>5039255.0</v>
      </c>
      <c r="K66" s="14" t="str">
        <f>+VLOOKUP(H66,'[1]IPS CTA BANCARIA (2)'!$B$1:$I$186,4,0)</f>
        <v>#REF!</v>
      </c>
      <c r="L66" s="15" t="str">
        <f>+VLOOKUP(H66,'[1]IPS CTA BANCARIA (2)'!$B$1:$I$186,5,0)</f>
        <v>#REF!</v>
      </c>
      <c r="M66" s="15" t="s">
        <v>157</v>
      </c>
      <c r="N66" s="13" t="s">
        <v>27</v>
      </c>
      <c r="O66" s="16"/>
    </row>
    <row r="67" ht="14.25" customHeight="1">
      <c r="A67" s="7" t="s">
        <v>152</v>
      </c>
      <c r="B67" s="8" t="s">
        <v>153</v>
      </c>
      <c r="C67" s="9" t="s">
        <v>156</v>
      </c>
      <c r="D67" s="10"/>
      <c r="E67" s="8"/>
      <c r="F67" s="11"/>
      <c r="G67" s="17"/>
      <c r="H67" s="13">
        <v>8.11042064E8</v>
      </c>
      <c r="I67" s="9" t="s">
        <v>158</v>
      </c>
      <c r="J67" s="7">
        <v>1.470097E7</v>
      </c>
      <c r="K67" s="14">
        <v>3.96069999367E11</v>
      </c>
      <c r="L67" s="15" t="s">
        <v>56</v>
      </c>
      <c r="M67" s="15" t="s">
        <v>159</v>
      </c>
      <c r="N67" s="13" t="s">
        <v>160</v>
      </c>
      <c r="O67" s="16">
        <v>42360.0</v>
      </c>
    </row>
    <row r="68" ht="14.25" customHeight="1">
      <c r="A68" s="7" t="s">
        <v>152</v>
      </c>
      <c r="B68" s="8" t="s">
        <v>153</v>
      </c>
      <c r="C68" s="9" t="s">
        <v>22</v>
      </c>
      <c r="D68" s="10">
        <v>1704338.92</v>
      </c>
      <c r="E68" s="8">
        <v>0.0</v>
      </c>
      <c r="F68" s="11">
        <v>1704340.0</v>
      </c>
      <c r="G68" s="12">
        <f t="shared" ref="G68:G75" si="25">+F68</f>
        <v>1704340</v>
      </c>
      <c r="H68" s="13">
        <v>8.00140949E8</v>
      </c>
      <c r="I68" s="9" t="s">
        <v>82</v>
      </c>
      <c r="J68" s="7">
        <v>1704340.0</v>
      </c>
      <c r="K68" s="14">
        <v>2.0522334E8</v>
      </c>
      <c r="L68" s="15" t="s">
        <v>83</v>
      </c>
      <c r="M68" s="15" t="s">
        <v>161</v>
      </c>
      <c r="N68" s="13" t="s">
        <v>162</v>
      </c>
      <c r="O68" s="16">
        <v>42356.0</v>
      </c>
    </row>
    <row r="69" ht="14.25" customHeight="1">
      <c r="A69" s="7" t="s">
        <v>152</v>
      </c>
      <c r="B69" s="8" t="s">
        <v>153</v>
      </c>
      <c r="C69" s="9" t="s">
        <v>34</v>
      </c>
      <c r="D69" s="10">
        <v>1098108.11</v>
      </c>
      <c r="E69" s="8">
        <v>0.0</v>
      </c>
      <c r="F69" s="11">
        <v>1098108.0</v>
      </c>
      <c r="G69" s="12">
        <f t="shared" si="25"/>
        <v>1098108</v>
      </c>
      <c r="H69" s="13">
        <v>8.05000427E8</v>
      </c>
      <c r="I69" s="9" t="s">
        <v>86</v>
      </c>
      <c r="J69" s="7">
        <v>1098108.0</v>
      </c>
      <c r="K69" s="14" t="s">
        <v>87</v>
      </c>
      <c r="L69" s="15" t="s">
        <v>88</v>
      </c>
      <c r="M69" s="15" t="s">
        <v>163</v>
      </c>
      <c r="N69" s="13" t="s">
        <v>164</v>
      </c>
      <c r="O69" s="16">
        <v>42360.0</v>
      </c>
    </row>
    <row r="70" ht="14.25" customHeight="1">
      <c r="A70" s="7" t="s">
        <v>152</v>
      </c>
      <c r="B70" s="8" t="s">
        <v>153</v>
      </c>
      <c r="C70" s="9" t="s">
        <v>25</v>
      </c>
      <c r="D70" s="10">
        <v>13347.47</v>
      </c>
      <c r="E70" s="8">
        <v>0.0</v>
      </c>
      <c r="F70" s="11">
        <v>13348.0</v>
      </c>
      <c r="G70" s="12">
        <f t="shared" si="25"/>
        <v>13348</v>
      </c>
      <c r="H70" s="13">
        <v>8.00130907E8</v>
      </c>
      <c r="I70" s="9" t="s">
        <v>127</v>
      </c>
      <c r="J70" s="7">
        <v>13348.0</v>
      </c>
      <c r="K70" s="14">
        <v>9.087086706E10</v>
      </c>
      <c r="L70" s="15" t="s">
        <v>128</v>
      </c>
      <c r="M70" s="15" t="s">
        <v>165</v>
      </c>
      <c r="N70" s="13" t="s">
        <v>166</v>
      </c>
      <c r="O70" s="16">
        <v>42360.0</v>
      </c>
    </row>
    <row r="71" ht="14.25" customHeight="1">
      <c r="A71" s="7" t="s">
        <v>152</v>
      </c>
      <c r="B71" s="8" t="s">
        <v>153</v>
      </c>
      <c r="C71" s="9" t="s">
        <v>45</v>
      </c>
      <c r="D71" s="10">
        <v>585917.66</v>
      </c>
      <c r="E71" s="8">
        <v>0.0</v>
      </c>
      <c r="F71" s="11">
        <v>585919.0</v>
      </c>
      <c r="G71" s="12">
        <f t="shared" si="25"/>
        <v>585919</v>
      </c>
      <c r="H71" s="13">
        <v>9.00156264E8</v>
      </c>
      <c r="I71" s="9" t="s">
        <v>91</v>
      </c>
      <c r="J71" s="7">
        <v>585919.0</v>
      </c>
      <c r="K71" s="14" t="s">
        <v>92</v>
      </c>
      <c r="L71" s="15" t="s">
        <v>50</v>
      </c>
      <c r="M71" s="15" t="s">
        <v>167</v>
      </c>
      <c r="N71" s="13" t="s">
        <v>168</v>
      </c>
      <c r="O71" s="16">
        <v>42360.0</v>
      </c>
    </row>
    <row r="72" ht="14.25" customHeight="1">
      <c r="A72" s="7" t="s">
        <v>152</v>
      </c>
      <c r="B72" s="8" t="s">
        <v>153</v>
      </c>
      <c r="C72" s="9" t="s">
        <v>32</v>
      </c>
      <c r="D72" s="10">
        <v>408406.17</v>
      </c>
      <c r="E72" s="8">
        <v>0.0</v>
      </c>
      <c r="F72" s="11">
        <v>408406.0</v>
      </c>
      <c r="G72" s="12">
        <f t="shared" si="25"/>
        <v>408406</v>
      </c>
      <c r="H72" s="13">
        <v>8.00250119E8</v>
      </c>
      <c r="I72" s="9" t="str">
        <f>VLOOKUP(H72,'[3]IPS CTA BANCARIA (2)'!$B$1:$H$188,2,0)</f>
        <v>#REF!</v>
      </c>
      <c r="J72" s="18">
        <v>408406.0</v>
      </c>
      <c r="K72" s="14" t="str">
        <f>VLOOKUP(H72,'[3]IPS CTA BANCARIA (2)'!$B$1:$H$188,4,0)</f>
        <v>#REF!</v>
      </c>
      <c r="L72" s="15" t="str">
        <f>VLOOKUP(H72,'[3]IPS CTA BANCARIA (2)'!$B$1:$H$188,5,0)</f>
        <v>#REF!</v>
      </c>
      <c r="M72" s="15" t="s">
        <v>169</v>
      </c>
      <c r="N72" s="13" t="s">
        <v>170</v>
      </c>
      <c r="O72" s="16">
        <v>42360.0</v>
      </c>
    </row>
    <row r="73" ht="14.25" customHeight="1">
      <c r="A73" s="7" t="s">
        <v>152</v>
      </c>
      <c r="B73" s="8" t="s">
        <v>153</v>
      </c>
      <c r="C73" s="9" t="s">
        <v>36</v>
      </c>
      <c r="D73" s="10">
        <v>4349.07</v>
      </c>
      <c r="E73" s="8">
        <v>0.0</v>
      </c>
      <c r="F73" s="11">
        <v>4350.0</v>
      </c>
      <c r="G73" s="12">
        <f t="shared" si="25"/>
        <v>4350</v>
      </c>
      <c r="H73" s="13">
        <v>8.30003564E8</v>
      </c>
      <c r="I73" s="9" t="s">
        <v>171</v>
      </c>
      <c r="J73" s="7">
        <v>4350.0</v>
      </c>
      <c r="K73" s="14">
        <v>5.9017632E7</v>
      </c>
      <c r="L73" s="15" t="s">
        <v>172</v>
      </c>
      <c r="M73" s="15" t="s">
        <v>173</v>
      </c>
      <c r="N73" s="13" t="s">
        <v>174</v>
      </c>
      <c r="O73" s="16">
        <v>42360.0</v>
      </c>
    </row>
    <row r="74" ht="14.25" customHeight="1">
      <c r="A74" s="7" t="s">
        <v>175</v>
      </c>
      <c r="B74" s="8" t="str">
        <f t="shared" ref="B74:B75" si="26">VLOOKUP(A74,'[2]Hoja1'!$A$1:$AH$126,2,0)</f>
        <v>#REF!</v>
      </c>
      <c r="C74" s="9" t="s">
        <v>69</v>
      </c>
      <c r="D74" s="10">
        <v>0.0</v>
      </c>
      <c r="E74" s="8">
        <v>0.0</v>
      </c>
      <c r="F74" s="11">
        <v>0.0</v>
      </c>
      <c r="G74" s="12">
        <f t="shared" si="25"/>
        <v>0</v>
      </c>
      <c r="H74" s="13"/>
      <c r="I74" s="9"/>
      <c r="J74" s="7"/>
      <c r="K74" s="14"/>
      <c r="L74" s="15"/>
      <c r="M74" s="15"/>
      <c r="N74" s="13"/>
      <c r="O74" s="16"/>
    </row>
    <row r="75" ht="14.25" customHeight="1">
      <c r="A75" s="7" t="s">
        <v>175</v>
      </c>
      <c r="B75" s="8" t="str">
        <f t="shared" si="26"/>
        <v>#REF!</v>
      </c>
      <c r="C75" s="9" t="s">
        <v>156</v>
      </c>
      <c r="D75" s="10">
        <v>1.93999179E7</v>
      </c>
      <c r="E75" s="8">
        <v>0.0</v>
      </c>
      <c r="F75" s="11">
        <v>1.9399918E7</v>
      </c>
      <c r="G75" s="12">
        <f t="shared" si="25"/>
        <v>19399918</v>
      </c>
      <c r="H75" s="13">
        <v>8.90905154E8</v>
      </c>
      <c r="I75" s="9" t="str">
        <f>+VLOOKUP(H75,'[1]IPS CTA BANCARIA (2)'!$B$1:$I$186,2,0)</f>
        <v>#REF!</v>
      </c>
      <c r="J75" s="7">
        <v>4597860.0</v>
      </c>
      <c r="K75" s="14" t="str">
        <f>+VLOOKUP(H75,'[1]IPS CTA BANCARIA (2)'!$B$1:$I$186,4,0)</f>
        <v>#REF!</v>
      </c>
      <c r="L75" s="15" t="str">
        <f>+VLOOKUP(H75,'[1]IPS CTA BANCARIA (2)'!$B$1:$I$186,5,0)</f>
        <v>#REF!</v>
      </c>
      <c r="M75" s="15" t="s">
        <v>176</v>
      </c>
      <c r="N75" s="13" t="s">
        <v>27</v>
      </c>
      <c r="O75" s="16"/>
    </row>
    <row r="76" ht="14.25" customHeight="1">
      <c r="A76" s="7" t="s">
        <v>175</v>
      </c>
      <c r="B76" s="8" t="s">
        <v>177</v>
      </c>
      <c r="C76" s="9" t="s">
        <v>156</v>
      </c>
      <c r="D76" s="10"/>
      <c r="E76" s="8"/>
      <c r="F76" s="11"/>
      <c r="G76" s="17"/>
      <c r="H76" s="13">
        <v>8.90905154E8</v>
      </c>
      <c r="I76" s="9" t="s">
        <v>178</v>
      </c>
      <c r="J76" s="7">
        <v>1.4802058E7</v>
      </c>
      <c r="K76" s="14">
        <v>2.390515402E9</v>
      </c>
      <c r="L76" s="15" t="s">
        <v>50</v>
      </c>
      <c r="M76" s="15" t="s">
        <v>179</v>
      </c>
      <c r="N76" s="13" t="s">
        <v>180</v>
      </c>
      <c r="O76" s="16">
        <v>42360.0</v>
      </c>
    </row>
    <row r="77" ht="14.25" customHeight="1">
      <c r="A77" s="7" t="s">
        <v>175</v>
      </c>
      <c r="B77" s="8" t="s">
        <v>177</v>
      </c>
      <c r="C77" s="9" t="s">
        <v>22</v>
      </c>
      <c r="D77" s="10">
        <v>210101.31</v>
      </c>
      <c r="E77" s="8">
        <v>0.0</v>
      </c>
      <c r="F77" s="11">
        <v>210102.0</v>
      </c>
      <c r="G77" s="12">
        <f t="shared" ref="G77:G83" si="27">+F77</f>
        <v>210102</v>
      </c>
      <c r="H77" s="13">
        <v>8.00140949E8</v>
      </c>
      <c r="I77" s="9" t="s">
        <v>82</v>
      </c>
      <c r="J77" s="7">
        <v>210102.0</v>
      </c>
      <c r="K77" s="14">
        <v>2.0522334E8</v>
      </c>
      <c r="L77" s="15" t="s">
        <v>83</v>
      </c>
      <c r="M77" s="15" t="s">
        <v>181</v>
      </c>
      <c r="N77" s="13" t="s">
        <v>182</v>
      </c>
      <c r="O77" s="16">
        <v>42356.0</v>
      </c>
    </row>
    <row r="78" ht="14.25" customHeight="1">
      <c r="A78" s="7" t="s">
        <v>175</v>
      </c>
      <c r="B78" s="8" t="s">
        <v>177</v>
      </c>
      <c r="C78" s="9" t="s">
        <v>34</v>
      </c>
      <c r="D78" s="10">
        <v>822822.61</v>
      </c>
      <c r="E78" s="8">
        <v>0.0</v>
      </c>
      <c r="F78" s="11">
        <v>822823.0</v>
      </c>
      <c r="G78" s="12">
        <f t="shared" si="27"/>
        <v>822823</v>
      </c>
      <c r="H78" s="13">
        <v>8.05000427E8</v>
      </c>
      <c r="I78" s="9" t="s">
        <v>86</v>
      </c>
      <c r="J78" s="7">
        <v>822823.0</v>
      </c>
      <c r="K78" s="14" t="s">
        <v>87</v>
      </c>
      <c r="L78" s="15" t="s">
        <v>88</v>
      </c>
      <c r="M78" s="15" t="s">
        <v>183</v>
      </c>
      <c r="N78" s="13" t="s">
        <v>184</v>
      </c>
      <c r="O78" s="16">
        <v>42360.0</v>
      </c>
    </row>
    <row r="79" ht="14.25" customHeight="1">
      <c r="A79" s="7" t="s">
        <v>175</v>
      </c>
      <c r="B79" s="8" t="s">
        <v>177</v>
      </c>
      <c r="C79" s="9" t="s">
        <v>45</v>
      </c>
      <c r="D79" s="10">
        <v>95866.35</v>
      </c>
      <c r="E79" s="8">
        <v>0.0</v>
      </c>
      <c r="F79" s="11">
        <v>95867.0</v>
      </c>
      <c r="G79" s="12">
        <f t="shared" si="27"/>
        <v>95867</v>
      </c>
      <c r="H79" s="13">
        <v>9.00156264E8</v>
      </c>
      <c r="I79" s="9" t="s">
        <v>91</v>
      </c>
      <c r="J79" s="7">
        <v>95867.0</v>
      </c>
      <c r="K79" s="14" t="s">
        <v>92</v>
      </c>
      <c r="L79" s="15" t="s">
        <v>50</v>
      </c>
      <c r="M79" s="15" t="s">
        <v>185</v>
      </c>
      <c r="N79" s="13" t="s">
        <v>186</v>
      </c>
      <c r="O79" s="16">
        <v>42360.0</v>
      </c>
    </row>
    <row r="80" ht="14.25" customHeight="1">
      <c r="A80" s="7" t="s">
        <v>175</v>
      </c>
      <c r="B80" s="8" t="s">
        <v>177</v>
      </c>
      <c r="C80" s="9" t="s">
        <v>32</v>
      </c>
      <c r="D80" s="10">
        <v>106347.83</v>
      </c>
      <c r="E80" s="8">
        <v>0.0</v>
      </c>
      <c r="F80" s="11">
        <v>106349.0</v>
      </c>
      <c r="G80" s="12">
        <f t="shared" si="27"/>
        <v>106349</v>
      </c>
      <c r="H80" s="13">
        <v>8.00250119E8</v>
      </c>
      <c r="I80" s="9" t="str">
        <f>VLOOKUP(H80,'[3]IPS CTA BANCARIA (2)'!$B$1:$H$188,2,0)</f>
        <v>#REF!</v>
      </c>
      <c r="J80" s="18">
        <v>106349.0</v>
      </c>
      <c r="K80" s="14" t="str">
        <f>VLOOKUP(H80,'[3]IPS CTA BANCARIA (2)'!$B$1:$H$188,4,0)</f>
        <v>#REF!</v>
      </c>
      <c r="L80" s="15" t="str">
        <f>VLOOKUP(H80,'[3]IPS CTA BANCARIA (2)'!$B$1:$H$188,5,0)</f>
        <v>#REF!</v>
      </c>
      <c r="M80" s="15" t="s">
        <v>187</v>
      </c>
      <c r="N80" s="13" t="s">
        <v>188</v>
      </c>
      <c r="O80" s="16">
        <v>42360.0</v>
      </c>
    </row>
    <row r="81" ht="14.25" customHeight="1">
      <c r="A81" s="7" t="s">
        <v>189</v>
      </c>
      <c r="B81" s="8" t="str">
        <f>VLOOKUP(A81,'[2]Hoja1'!$A$1:$AH$126,2,0)</f>
        <v>#REF!</v>
      </c>
      <c r="C81" s="9" t="s">
        <v>69</v>
      </c>
      <c r="D81" s="10">
        <v>199012.14</v>
      </c>
      <c r="E81" s="8">
        <v>0.0</v>
      </c>
      <c r="F81" s="11">
        <v>199012.0</v>
      </c>
      <c r="G81" s="12">
        <f t="shared" si="27"/>
        <v>199012</v>
      </c>
      <c r="H81" s="13"/>
      <c r="I81" s="9"/>
      <c r="J81" s="7"/>
      <c r="K81" s="14"/>
      <c r="L81" s="15"/>
      <c r="M81" s="15"/>
      <c r="N81" s="13" t="s">
        <v>138</v>
      </c>
      <c r="O81" s="16"/>
    </row>
    <row r="82" ht="14.25" customHeight="1">
      <c r="A82" s="7" t="s">
        <v>189</v>
      </c>
      <c r="B82" s="8" t="s">
        <v>190</v>
      </c>
      <c r="C82" s="9" t="s">
        <v>22</v>
      </c>
      <c r="D82" s="10">
        <v>401370.71</v>
      </c>
      <c r="E82" s="8">
        <v>0.0</v>
      </c>
      <c r="F82" s="11">
        <v>401371.0</v>
      </c>
      <c r="G82" s="12">
        <f t="shared" si="27"/>
        <v>401371</v>
      </c>
      <c r="H82" s="13">
        <v>8.00140949E8</v>
      </c>
      <c r="I82" s="9" t="s">
        <v>82</v>
      </c>
      <c r="J82" s="7">
        <v>401371.0</v>
      </c>
      <c r="K82" s="14">
        <v>2.0522334E8</v>
      </c>
      <c r="L82" s="15" t="s">
        <v>83</v>
      </c>
      <c r="M82" s="15" t="s">
        <v>191</v>
      </c>
      <c r="N82" s="13" t="s">
        <v>192</v>
      </c>
      <c r="O82" s="16">
        <v>42356.0</v>
      </c>
    </row>
    <row r="83" ht="14.25" customHeight="1">
      <c r="A83" s="7" t="s">
        <v>189</v>
      </c>
      <c r="B83" s="8" t="str">
        <f>VLOOKUP(A83,'[2]Hoja1'!$A$1:$AH$126,2,0)</f>
        <v>#REF!</v>
      </c>
      <c r="C83" s="9" t="s">
        <v>70</v>
      </c>
      <c r="D83" s="10">
        <v>4.562244269E7</v>
      </c>
      <c r="E83" s="8">
        <v>0.0</v>
      </c>
      <c r="F83" s="11">
        <v>4.5622442E7</v>
      </c>
      <c r="G83" s="12">
        <f t="shared" si="27"/>
        <v>45622442</v>
      </c>
      <c r="H83" s="13">
        <v>8.90907241E8</v>
      </c>
      <c r="I83" s="9" t="str">
        <f>+VLOOKUP(H83,'[1]IPS CTA BANCARIA (2)'!$B$1:$I$186,2,0)</f>
        <v>#REF!</v>
      </c>
      <c r="J83" s="7">
        <v>6951462.0</v>
      </c>
      <c r="K83" s="14" t="str">
        <f>+VLOOKUP(H83,'[1]IPS CTA BANCARIA (2)'!$B$1:$I$186,4,0)</f>
        <v>#REF!</v>
      </c>
      <c r="L83" s="15" t="str">
        <f>+VLOOKUP(H83,'[1]IPS CTA BANCARIA (2)'!$B$1:$I$186,5,0)</f>
        <v>#REF!</v>
      </c>
      <c r="M83" s="15" t="s">
        <v>193</v>
      </c>
      <c r="N83" s="13" t="s">
        <v>27</v>
      </c>
      <c r="O83" s="16"/>
    </row>
    <row r="84" ht="14.25" customHeight="1">
      <c r="A84" s="7" t="s">
        <v>189</v>
      </c>
      <c r="B84" s="8" t="s">
        <v>190</v>
      </c>
      <c r="C84" s="9" t="s">
        <v>70</v>
      </c>
      <c r="D84" s="10"/>
      <c r="E84" s="8"/>
      <c r="F84" s="11"/>
      <c r="G84" s="17"/>
      <c r="H84" s="13">
        <v>8.90982183E8</v>
      </c>
      <c r="I84" s="9" t="s">
        <v>194</v>
      </c>
      <c r="J84" s="7">
        <v>7526937.0</v>
      </c>
      <c r="K84" s="14">
        <v>5.0380799687E10</v>
      </c>
      <c r="L84" s="15" t="s">
        <v>50</v>
      </c>
      <c r="M84" s="15" t="s">
        <v>195</v>
      </c>
      <c r="N84" s="13" t="s">
        <v>196</v>
      </c>
      <c r="O84" s="16">
        <v>42360.0</v>
      </c>
    </row>
    <row r="85" ht="14.25" customHeight="1">
      <c r="A85" s="7" t="s">
        <v>189</v>
      </c>
      <c r="B85" s="8" t="s">
        <v>190</v>
      </c>
      <c r="C85" s="9" t="s">
        <v>70</v>
      </c>
      <c r="D85" s="10"/>
      <c r="E85" s="8"/>
      <c r="F85" s="11"/>
      <c r="G85" s="17"/>
      <c r="H85" s="13">
        <v>8.90907241E8</v>
      </c>
      <c r="I85" s="9" t="s">
        <v>118</v>
      </c>
      <c r="J85" s="7">
        <v>3.1144043E7</v>
      </c>
      <c r="K85" s="14">
        <v>6.4182108621E10</v>
      </c>
      <c r="L85" s="15" t="s">
        <v>50</v>
      </c>
      <c r="M85" s="15" t="s">
        <v>197</v>
      </c>
      <c r="N85" s="13" t="s">
        <v>198</v>
      </c>
      <c r="O85" s="16">
        <v>42361.0</v>
      </c>
    </row>
    <row r="86" ht="14.25" customHeight="1">
      <c r="A86" s="7" t="s">
        <v>189</v>
      </c>
      <c r="B86" s="8" t="s">
        <v>190</v>
      </c>
      <c r="C86" s="9" t="s">
        <v>45</v>
      </c>
      <c r="D86" s="10">
        <v>14019.54</v>
      </c>
      <c r="E86" s="8">
        <v>0.0</v>
      </c>
      <c r="F86" s="11">
        <v>14020.0</v>
      </c>
      <c r="G86" s="12">
        <f t="shared" ref="G86:G91" si="28">+F86</f>
        <v>14020</v>
      </c>
      <c r="H86" s="13">
        <v>9.00156264E8</v>
      </c>
      <c r="I86" s="9" t="s">
        <v>91</v>
      </c>
      <c r="J86" s="7">
        <v>14020.0</v>
      </c>
      <c r="K86" s="14" t="s">
        <v>92</v>
      </c>
      <c r="L86" s="15" t="s">
        <v>50</v>
      </c>
      <c r="M86" s="15" t="s">
        <v>199</v>
      </c>
      <c r="N86" s="13" t="s">
        <v>200</v>
      </c>
      <c r="O86" s="16">
        <v>42360.0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ht="14.25" customHeight="1">
      <c r="A87" s="7" t="s">
        <v>189</v>
      </c>
      <c r="B87" s="8" t="s">
        <v>190</v>
      </c>
      <c r="C87" s="9" t="s">
        <v>32</v>
      </c>
      <c r="D87" s="10">
        <v>36507.92</v>
      </c>
      <c r="E87" s="8">
        <v>0.0</v>
      </c>
      <c r="F87" s="11">
        <v>36507.0</v>
      </c>
      <c r="G87" s="12">
        <f t="shared" si="28"/>
        <v>36507</v>
      </c>
      <c r="H87" s="13">
        <v>8.00250119E8</v>
      </c>
      <c r="I87" s="9" t="str">
        <f>VLOOKUP(H87,'[3]IPS CTA BANCARIA (2)'!$B$1:$H$188,2,0)</f>
        <v>#REF!</v>
      </c>
      <c r="J87" s="18">
        <v>36507.0</v>
      </c>
      <c r="K87" s="14" t="str">
        <f>VLOOKUP(H87,'[3]IPS CTA BANCARIA (2)'!$B$1:$H$188,4,0)</f>
        <v>#REF!</v>
      </c>
      <c r="L87" s="15" t="str">
        <f>VLOOKUP(H87,'[3]IPS CTA BANCARIA (2)'!$B$1:$H$188,5,0)</f>
        <v>#REF!</v>
      </c>
      <c r="M87" s="15" t="s">
        <v>201</v>
      </c>
      <c r="N87" s="13" t="s">
        <v>202</v>
      </c>
      <c r="O87" s="16">
        <v>42360.0</v>
      </c>
    </row>
    <row r="88" ht="14.25" customHeight="1">
      <c r="A88" s="7" t="s">
        <v>203</v>
      </c>
      <c r="B88" s="8" t="str">
        <f t="shared" ref="B88:B89" si="29">VLOOKUP(A88,'[2]Hoja1'!$A$1:$AH$126,2,0)</f>
        <v>#REF!</v>
      </c>
      <c r="C88" s="9" t="s">
        <v>69</v>
      </c>
      <c r="D88" s="10">
        <v>0.0</v>
      </c>
      <c r="E88" s="8">
        <v>0.0</v>
      </c>
      <c r="F88" s="11">
        <v>0.0</v>
      </c>
      <c r="G88" s="12">
        <f t="shared" si="28"/>
        <v>0</v>
      </c>
      <c r="H88" s="13"/>
      <c r="I88" s="9"/>
      <c r="J88" s="7"/>
      <c r="K88" s="14"/>
      <c r="L88" s="15"/>
      <c r="M88" s="15"/>
      <c r="N88" s="13"/>
      <c r="O88" s="16"/>
    </row>
    <row r="89" ht="14.25" customHeight="1">
      <c r="A89" s="7" t="s">
        <v>203</v>
      </c>
      <c r="B89" s="8" t="str">
        <f t="shared" si="29"/>
        <v>#REF!</v>
      </c>
      <c r="C89" s="9" t="s">
        <v>34</v>
      </c>
      <c r="D89" s="10">
        <v>0.0</v>
      </c>
      <c r="E89" s="8">
        <v>0.0</v>
      </c>
      <c r="F89" s="11">
        <v>0.0</v>
      </c>
      <c r="G89" s="12">
        <f t="shared" si="28"/>
        <v>0</v>
      </c>
      <c r="H89" s="13"/>
      <c r="I89" s="9"/>
      <c r="J89" s="7"/>
      <c r="K89" s="14"/>
      <c r="L89" s="15"/>
      <c r="M89" s="15"/>
      <c r="N89" s="13"/>
      <c r="O89" s="16"/>
    </row>
    <row r="90" ht="14.25" customHeight="1">
      <c r="A90" s="7" t="s">
        <v>203</v>
      </c>
      <c r="B90" s="8" t="s">
        <v>204</v>
      </c>
      <c r="C90" s="9" t="s">
        <v>47</v>
      </c>
      <c r="D90" s="10">
        <v>2.350565125E7</v>
      </c>
      <c r="E90" s="8">
        <v>0.0</v>
      </c>
      <c r="F90" s="11">
        <v>2.3505651E7</v>
      </c>
      <c r="G90" s="12">
        <f t="shared" si="28"/>
        <v>23505651</v>
      </c>
      <c r="H90" s="13">
        <v>8.90985703E8</v>
      </c>
      <c r="I90" s="9" t="s">
        <v>59</v>
      </c>
      <c r="J90" s="7">
        <v>2.3505651E7</v>
      </c>
      <c r="K90" s="14">
        <v>6.5301928048E10</v>
      </c>
      <c r="L90" s="15" t="s">
        <v>50</v>
      </c>
      <c r="M90" s="15" t="s">
        <v>205</v>
      </c>
      <c r="N90" s="13" t="s">
        <v>206</v>
      </c>
      <c r="O90" s="16">
        <v>42354.0</v>
      </c>
    </row>
    <row r="91" ht="14.25" customHeight="1">
      <c r="A91" s="7" t="s">
        <v>203</v>
      </c>
      <c r="B91" s="8" t="str">
        <f>VLOOKUP(A91,'[2]Hoja1'!$A$1:$AH$126,2,0)</f>
        <v>#REF!</v>
      </c>
      <c r="C91" s="9" t="s">
        <v>70</v>
      </c>
      <c r="D91" s="10">
        <v>7.198084653E7</v>
      </c>
      <c r="E91" s="8">
        <v>0.0</v>
      </c>
      <c r="F91" s="11">
        <v>7.1980846E7</v>
      </c>
      <c r="G91" s="12">
        <f t="shared" si="28"/>
        <v>71980846</v>
      </c>
      <c r="H91" s="13">
        <v>8.90982138E8</v>
      </c>
      <c r="I91" s="9" t="str">
        <f>+VLOOKUP(H91,'[1]IPS CTA BANCARIA (2)'!$B$1:$I$186,2,0)</f>
        <v>#REF!</v>
      </c>
      <c r="J91" s="7">
        <v>8009826.0</v>
      </c>
      <c r="K91" s="14" t="str">
        <f>+VLOOKUP(H91,'[1]IPS CTA BANCARIA (2)'!$B$1:$I$186,4,0)</f>
        <v>#REF!</v>
      </c>
      <c r="L91" s="15" t="str">
        <f>+VLOOKUP(H91,'[1]IPS CTA BANCARIA (2)'!$B$1:$I$186,5,0)</f>
        <v>#REF!</v>
      </c>
      <c r="M91" s="15" t="s">
        <v>207</v>
      </c>
      <c r="N91" s="13" t="s">
        <v>27</v>
      </c>
      <c r="O91" s="16"/>
    </row>
    <row r="92" ht="14.25" customHeight="1">
      <c r="A92" s="7" t="s">
        <v>203</v>
      </c>
      <c r="B92" s="8" t="s">
        <v>204</v>
      </c>
      <c r="C92" s="9" t="s">
        <v>70</v>
      </c>
      <c r="D92" s="10"/>
      <c r="E92" s="8"/>
      <c r="F92" s="11"/>
      <c r="G92" s="17"/>
      <c r="H92" s="13">
        <v>8.90982138E8</v>
      </c>
      <c r="I92" s="9" t="s">
        <v>208</v>
      </c>
      <c r="J92" s="7">
        <v>6.397102E7</v>
      </c>
      <c r="K92" s="14">
        <v>1.19367918E8</v>
      </c>
      <c r="L92" s="15" t="s">
        <v>50</v>
      </c>
      <c r="M92" s="15" t="s">
        <v>209</v>
      </c>
      <c r="N92" s="13" t="s">
        <v>210</v>
      </c>
      <c r="O92" s="16">
        <v>42360.0</v>
      </c>
    </row>
    <row r="93" ht="14.25" customHeight="1">
      <c r="A93" s="7" t="s">
        <v>203</v>
      </c>
      <c r="B93" s="8" t="s">
        <v>204</v>
      </c>
      <c r="C93" s="9" t="s">
        <v>22</v>
      </c>
      <c r="D93" s="10">
        <v>1259315.34</v>
      </c>
      <c r="E93" s="8">
        <v>0.0</v>
      </c>
      <c r="F93" s="11">
        <v>1259315.0</v>
      </c>
      <c r="G93" s="12">
        <f t="shared" ref="G93:G99" si="30">+F93</f>
        <v>1259315</v>
      </c>
      <c r="H93" s="13">
        <v>8.00140949E8</v>
      </c>
      <c r="I93" s="9" t="s">
        <v>82</v>
      </c>
      <c r="J93" s="7">
        <v>1259315.0</v>
      </c>
      <c r="K93" s="14">
        <v>2.0522334E8</v>
      </c>
      <c r="L93" s="15" t="s">
        <v>83</v>
      </c>
      <c r="M93" s="15" t="s">
        <v>211</v>
      </c>
      <c r="N93" s="13" t="s">
        <v>212</v>
      </c>
      <c r="O93" s="16">
        <v>42356.0</v>
      </c>
    </row>
    <row r="94" ht="14.25" customHeight="1">
      <c r="A94" s="7" t="s">
        <v>203</v>
      </c>
      <c r="B94" s="8" t="s">
        <v>204</v>
      </c>
      <c r="C94" s="9" t="s">
        <v>45</v>
      </c>
      <c r="D94" s="10">
        <v>368237.53</v>
      </c>
      <c r="E94" s="8">
        <v>0.0</v>
      </c>
      <c r="F94" s="11">
        <v>368238.0</v>
      </c>
      <c r="G94" s="12">
        <f t="shared" si="30"/>
        <v>368238</v>
      </c>
      <c r="H94" s="13">
        <v>9.00156264E8</v>
      </c>
      <c r="I94" s="9" t="s">
        <v>91</v>
      </c>
      <c r="J94" s="7">
        <v>368238.0</v>
      </c>
      <c r="K94" s="14" t="s">
        <v>92</v>
      </c>
      <c r="L94" s="15" t="s">
        <v>50</v>
      </c>
      <c r="M94" s="15" t="s">
        <v>213</v>
      </c>
      <c r="N94" s="13" t="s">
        <v>214</v>
      </c>
      <c r="O94" s="16">
        <v>42360.0</v>
      </c>
    </row>
    <row r="95" ht="14.25" customHeight="1">
      <c r="A95" s="7" t="s">
        <v>203</v>
      </c>
      <c r="B95" s="8" t="s">
        <v>204</v>
      </c>
      <c r="C95" s="9" t="s">
        <v>32</v>
      </c>
      <c r="D95" s="10">
        <v>1130550.11</v>
      </c>
      <c r="E95" s="8">
        <v>0.0</v>
      </c>
      <c r="F95" s="11">
        <v>1130550.0</v>
      </c>
      <c r="G95" s="12">
        <f t="shared" si="30"/>
        <v>1130550</v>
      </c>
      <c r="H95" s="13">
        <v>8.00250119E8</v>
      </c>
      <c r="I95" s="9" t="str">
        <f>VLOOKUP(H95,'[3]IPS CTA BANCARIA (2)'!$B$1:$H$188,2,0)</f>
        <v>#REF!</v>
      </c>
      <c r="J95" s="18">
        <v>1130550.0</v>
      </c>
      <c r="K95" s="14" t="str">
        <f>VLOOKUP(H95,'[3]IPS CTA BANCARIA (2)'!$B$1:$H$188,4,0)</f>
        <v>#REF!</v>
      </c>
      <c r="L95" s="15" t="str">
        <f>VLOOKUP(H95,'[3]IPS CTA BANCARIA (2)'!$B$1:$H$188,5,0)</f>
        <v>#REF!</v>
      </c>
      <c r="M95" s="15" t="s">
        <v>215</v>
      </c>
      <c r="N95" s="13" t="s">
        <v>216</v>
      </c>
      <c r="O95" s="16">
        <v>42360.0</v>
      </c>
    </row>
    <row r="96" ht="14.25" customHeight="1">
      <c r="A96" s="7" t="s">
        <v>203</v>
      </c>
      <c r="B96" s="8" t="s">
        <v>204</v>
      </c>
      <c r="C96" s="9" t="s">
        <v>36</v>
      </c>
      <c r="D96" s="10">
        <v>7789.62</v>
      </c>
      <c r="E96" s="8">
        <v>0.0</v>
      </c>
      <c r="F96" s="11">
        <v>7790.0</v>
      </c>
      <c r="G96" s="12">
        <f t="shared" si="30"/>
        <v>7790</v>
      </c>
      <c r="H96" s="13">
        <v>8.30003564E8</v>
      </c>
      <c r="I96" s="9" t="s">
        <v>171</v>
      </c>
      <c r="J96" s="7">
        <v>7790.0</v>
      </c>
      <c r="K96" s="14">
        <v>5.9017632E7</v>
      </c>
      <c r="L96" s="15" t="s">
        <v>172</v>
      </c>
      <c r="M96" s="15" t="s">
        <v>217</v>
      </c>
      <c r="N96" s="13" t="s">
        <v>218</v>
      </c>
      <c r="O96" s="16">
        <v>42360.0</v>
      </c>
    </row>
    <row r="97" ht="14.25" customHeight="1">
      <c r="A97" s="7" t="s">
        <v>203</v>
      </c>
      <c r="B97" s="8" t="s">
        <v>204</v>
      </c>
      <c r="C97" s="9" t="s">
        <v>43</v>
      </c>
      <c r="D97" s="10">
        <v>7789.62</v>
      </c>
      <c r="E97" s="8">
        <v>0.0</v>
      </c>
      <c r="F97" s="11">
        <v>7790.0</v>
      </c>
      <c r="G97" s="12">
        <f t="shared" si="30"/>
        <v>7790</v>
      </c>
      <c r="H97" s="13">
        <v>8.30074184E8</v>
      </c>
      <c r="I97" s="9" t="s">
        <v>219</v>
      </c>
      <c r="J97" s="7">
        <v>7790.0</v>
      </c>
      <c r="K97" s="14" t="s">
        <v>220</v>
      </c>
      <c r="L97" s="15" t="s">
        <v>83</v>
      </c>
      <c r="M97" s="15" t="s">
        <v>221</v>
      </c>
      <c r="N97" s="13" t="s">
        <v>222</v>
      </c>
      <c r="O97" s="16">
        <v>42360.0</v>
      </c>
    </row>
    <row r="98" ht="14.25" customHeight="1">
      <c r="A98" s="7" t="s">
        <v>223</v>
      </c>
      <c r="B98" s="8" t="str">
        <f t="shared" ref="B98:B99" si="31">VLOOKUP(A98,'[2]Hoja1'!$A$1:$AH$126,2,0)</f>
        <v>#REF!</v>
      </c>
      <c r="C98" s="9" t="s">
        <v>21</v>
      </c>
      <c r="D98" s="10">
        <v>0.0</v>
      </c>
      <c r="E98" s="8">
        <v>0.0</v>
      </c>
      <c r="F98" s="11">
        <v>0.0</v>
      </c>
      <c r="G98" s="12">
        <f t="shared" si="30"/>
        <v>0</v>
      </c>
      <c r="H98" s="13"/>
      <c r="I98" s="9"/>
      <c r="J98" s="7"/>
      <c r="K98" s="14"/>
      <c r="L98" s="15"/>
      <c r="M98" s="15"/>
      <c r="N98" s="13"/>
      <c r="O98" s="16"/>
    </row>
    <row r="99" ht="14.25" customHeight="1">
      <c r="A99" s="7" t="s">
        <v>223</v>
      </c>
      <c r="B99" s="8" t="str">
        <f t="shared" si="31"/>
        <v>#REF!</v>
      </c>
      <c r="C99" s="9" t="s">
        <v>70</v>
      </c>
      <c r="D99" s="10">
        <v>4.740257289E7</v>
      </c>
      <c r="E99" s="8">
        <v>0.0</v>
      </c>
      <c r="F99" s="11">
        <v>4.7402571E7</v>
      </c>
      <c r="G99" s="12">
        <f t="shared" si="30"/>
        <v>47402571</v>
      </c>
      <c r="H99" s="13">
        <v>8.90982264E8</v>
      </c>
      <c r="I99" s="9" t="str">
        <f>+VLOOKUP(H99,'[1]IPS CTA BANCARIA (2)'!$B$1:$I$186,2,0)</f>
        <v>#REF!</v>
      </c>
      <c r="J99" s="7">
        <v>1.930219E7</v>
      </c>
      <c r="K99" s="14" t="str">
        <f>+VLOOKUP(H99,'[1]IPS CTA BANCARIA (2)'!$B$1:$I$186,4,0)</f>
        <v>#REF!</v>
      </c>
      <c r="L99" s="15" t="str">
        <f>+VLOOKUP(H99,'[1]IPS CTA BANCARIA (2)'!$B$1:$I$186,5,0)</f>
        <v>#REF!</v>
      </c>
      <c r="M99" s="15" t="s">
        <v>224</v>
      </c>
      <c r="N99" s="13" t="s">
        <v>27</v>
      </c>
      <c r="O99" s="16"/>
    </row>
    <row r="100" ht="14.25" customHeight="1">
      <c r="A100" s="7" t="s">
        <v>223</v>
      </c>
      <c r="B100" s="8" t="s">
        <v>225</v>
      </c>
      <c r="C100" s="9" t="s">
        <v>70</v>
      </c>
      <c r="D100" s="10"/>
      <c r="E100" s="8"/>
      <c r="F100" s="11"/>
      <c r="G100" s="17"/>
      <c r="H100" s="13">
        <v>8.90982264E8</v>
      </c>
      <c r="I100" s="9" t="s">
        <v>226</v>
      </c>
      <c r="J100" s="7">
        <v>2.8100381E7</v>
      </c>
      <c r="K100" s="14">
        <v>9.130026775E9</v>
      </c>
      <c r="L100" s="15" t="s">
        <v>50</v>
      </c>
      <c r="M100" s="15" t="s">
        <v>227</v>
      </c>
      <c r="N100" s="13" t="s">
        <v>228</v>
      </c>
      <c r="O100" s="16">
        <v>42360.0</v>
      </c>
    </row>
    <row r="101" ht="14.25" customHeight="1">
      <c r="A101" s="7" t="s">
        <v>223</v>
      </c>
      <c r="B101" s="8" t="str">
        <f>VLOOKUP(A101,'[2]Hoja1'!$A$1:$AH$126,2,0)</f>
        <v>#REF!</v>
      </c>
      <c r="C101" s="9" t="s">
        <v>156</v>
      </c>
      <c r="D101" s="10">
        <v>1078055.35</v>
      </c>
      <c r="E101" s="8">
        <v>0.0</v>
      </c>
      <c r="F101" s="11">
        <v>1078055.0</v>
      </c>
      <c r="G101" s="12">
        <f t="shared" ref="G101:G123" si="32">+F101</f>
        <v>1078055</v>
      </c>
      <c r="H101" s="13">
        <v>8.90907241E8</v>
      </c>
      <c r="I101" s="9" t="str">
        <f>+VLOOKUP(H101,'[1]IPS CTA BANCARIA (2)'!$B$1:$I$186,2,0)</f>
        <v>#REF!</v>
      </c>
      <c r="J101" s="7">
        <v>1078055.0</v>
      </c>
      <c r="K101" s="14" t="str">
        <f>+VLOOKUP(H101,'[1]IPS CTA BANCARIA (2)'!$B$1:$I$186,4,0)</f>
        <v>#REF!</v>
      </c>
      <c r="L101" s="15" t="str">
        <f>+VLOOKUP(H101,'[1]IPS CTA BANCARIA (2)'!$B$1:$I$186,5,0)</f>
        <v>#REF!</v>
      </c>
      <c r="M101" s="15" t="s">
        <v>229</v>
      </c>
      <c r="N101" s="13" t="s">
        <v>27</v>
      </c>
      <c r="O101" s="16"/>
    </row>
    <row r="102" ht="14.25" customHeight="1">
      <c r="A102" s="7" t="s">
        <v>223</v>
      </c>
      <c r="B102" s="8" t="s">
        <v>225</v>
      </c>
      <c r="C102" s="9" t="s">
        <v>47</v>
      </c>
      <c r="D102" s="10">
        <v>3.550010421E7</v>
      </c>
      <c r="E102" s="8">
        <v>0.0</v>
      </c>
      <c r="F102" s="11">
        <v>3.5500104E7</v>
      </c>
      <c r="G102" s="12">
        <f t="shared" si="32"/>
        <v>35500104</v>
      </c>
      <c r="H102" s="13">
        <v>8.90985703E8</v>
      </c>
      <c r="I102" s="9" t="s">
        <v>59</v>
      </c>
      <c r="J102" s="7">
        <v>3.5500104E7</v>
      </c>
      <c r="K102" s="14">
        <v>6.5301928048E10</v>
      </c>
      <c r="L102" s="15" t="s">
        <v>50</v>
      </c>
      <c r="M102" s="15" t="s">
        <v>230</v>
      </c>
      <c r="N102" s="13" t="s">
        <v>231</v>
      </c>
      <c r="O102" s="16">
        <v>42354.0</v>
      </c>
    </row>
    <row r="103" ht="14.25" customHeight="1">
      <c r="A103" s="7" t="s">
        <v>223</v>
      </c>
      <c r="B103" s="8" t="s">
        <v>225</v>
      </c>
      <c r="C103" s="9" t="s">
        <v>22</v>
      </c>
      <c r="D103" s="10">
        <v>3548168.66</v>
      </c>
      <c r="E103" s="8">
        <v>0.0</v>
      </c>
      <c r="F103" s="11">
        <v>3548168.0</v>
      </c>
      <c r="G103" s="12">
        <f t="shared" si="32"/>
        <v>3548168</v>
      </c>
      <c r="H103" s="13">
        <v>8.00140949E8</v>
      </c>
      <c r="I103" s="9" t="s">
        <v>82</v>
      </c>
      <c r="J103" s="7">
        <v>3548168.0</v>
      </c>
      <c r="K103" s="14">
        <v>2.0522334E8</v>
      </c>
      <c r="L103" s="15" t="s">
        <v>83</v>
      </c>
      <c r="M103" s="15" t="s">
        <v>232</v>
      </c>
      <c r="N103" s="13" t="s">
        <v>233</v>
      </c>
      <c r="O103" s="16">
        <v>42356.0</v>
      </c>
    </row>
    <row r="104" ht="14.25" customHeight="1">
      <c r="A104" s="7" t="s">
        <v>223</v>
      </c>
      <c r="B104" s="8" t="s">
        <v>225</v>
      </c>
      <c r="C104" s="9" t="s">
        <v>34</v>
      </c>
      <c r="D104" s="10">
        <v>1137832.18</v>
      </c>
      <c r="E104" s="8">
        <v>0.0</v>
      </c>
      <c r="F104" s="11">
        <v>1137832.0</v>
      </c>
      <c r="G104" s="12">
        <f t="shared" si="32"/>
        <v>1137832</v>
      </c>
      <c r="H104" s="13">
        <v>8.05000427E8</v>
      </c>
      <c r="I104" s="9" t="s">
        <v>86</v>
      </c>
      <c r="J104" s="7">
        <v>1137832.0</v>
      </c>
      <c r="K104" s="14" t="s">
        <v>87</v>
      </c>
      <c r="L104" s="15" t="s">
        <v>88</v>
      </c>
      <c r="M104" s="15" t="s">
        <v>234</v>
      </c>
      <c r="N104" s="13" t="s">
        <v>235</v>
      </c>
      <c r="O104" s="16">
        <v>42360.0</v>
      </c>
    </row>
    <row r="105" ht="14.25" customHeight="1">
      <c r="A105" s="7" t="s">
        <v>223</v>
      </c>
      <c r="B105" s="8" t="s">
        <v>225</v>
      </c>
      <c r="C105" s="9" t="s">
        <v>45</v>
      </c>
      <c r="D105" s="10">
        <v>598746.59</v>
      </c>
      <c r="E105" s="8">
        <v>0.0</v>
      </c>
      <c r="F105" s="11">
        <v>598746.0</v>
      </c>
      <c r="G105" s="12">
        <f t="shared" si="32"/>
        <v>598746</v>
      </c>
      <c r="H105" s="13">
        <v>9.00156264E8</v>
      </c>
      <c r="I105" s="9" t="s">
        <v>91</v>
      </c>
      <c r="J105" s="7">
        <v>598746.0</v>
      </c>
      <c r="K105" s="14" t="s">
        <v>92</v>
      </c>
      <c r="L105" s="15" t="s">
        <v>50</v>
      </c>
      <c r="M105" s="15" t="s">
        <v>236</v>
      </c>
      <c r="N105" s="13" t="s">
        <v>237</v>
      </c>
      <c r="O105" s="16">
        <v>42360.0</v>
      </c>
    </row>
    <row r="106" ht="14.25" customHeight="1">
      <c r="A106" s="7" t="s">
        <v>223</v>
      </c>
      <c r="B106" s="8" t="s">
        <v>225</v>
      </c>
      <c r="C106" s="9" t="s">
        <v>32</v>
      </c>
      <c r="D106" s="10">
        <v>2120283.12</v>
      </c>
      <c r="E106" s="8">
        <v>0.0</v>
      </c>
      <c r="F106" s="11">
        <v>2120282.0</v>
      </c>
      <c r="G106" s="12">
        <f t="shared" si="32"/>
        <v>2120282</v>
      </c>
      <c r="H106" s="13">
        <v>8.00250119E8</v>
      </c>
      <c r="I106" s="9" t="str">
        <f>VLOOKUP(H106,'[3]IPS CTA BANCARIA (2)'!$B$1:$H$188,2,0)</f>
        <v>#REF!</v>
      </c>
      <c r="J106" s="18">
        <v>2120282.0</v>
      </c>
      <c r="K106" s="14" t="str">
        <f>VLOOKUP(H106,'[3]IPS CTA BANCARIA (2)'!$B$1:$H$188,4,0)</f>
        <v>#REF!</v>
      </c>
      <c r="L106" s="15" t="str">
        <f>VLOOKUP(H106,'[3]IPS CTA BANCARIA (2)'!$B$1:$H$188,5,0)</f>
        <v>#REF!</v>
      </c>
      <c r="M106" s="15" t="s">
        <v>238</v>
      </c>
      <c r="N106" s="13" t="s">
        <v>239</v>
      </c>
      <c r="O106" s="16">
        <v>42361.0</v>
      </c>
    </row>
    <row r="107" ht="14.25" customHeight="1">
      <c r="A107" s="7" t="s">
        <v>240</v>
      </c>
      <c r="B107" s="8" t="str">
        <f t="shared" ref="B107:B123" si="33">VLOOKUP(A107,'[2]Hoja1'!$A$1:$AH$126,2,0)</f>
        <v>#REF!</v>
      </c>
      <c r="C107" s="9" t="s">
        <v>21</v>
      </c>
      <c r="D107" s="10">
        <v>0.0</v>
      </c>
      <c r="E107" s="8">
        <v>0.0</v>
      </c>
      <c r="F107" s="11">
        <v>0.0</v>
      </c>
      <c r="G107" s="12">
        <f t="shared" si="32"/>
        <v>0</v>
      </c>
      <c r="H107" s="13"/>
      <c r="I107" s="9"/>
      <c r="J107" s="7"/>
      <c r="K107" s="14"/>
      <c r="L107" s="15"/>
      <c r="M107" s="15"/>
      <c r="N107" s="13"/>
      <c r="O107" s="16"/>
    </row>
    <row r="108" ht="14.25" customHeight="1">
      <c r="A108" s="7" t="s">
        <v>240</v>
      </c>
      <c r="B108" s="8" t="str">
        <f t="shared" si="33"/>
        <v>#REF!</v>
      </c>
      <c r="C108" s="9" t="s">
        <v>22</v>
      </c>
      <c r="D108" s="10">
        <v>0.0</v>
      </c>
      <c r="E108" s="8">
        <v>0.0</v>
      </c>
      <c r="F108" s="11">
        <v>0.0</v>
      </c>
      <c r="G108" s="12">
        <f t="shared" si="32"/>
        <v>0</v>
      </c>
      <c r="H108" s="13"/>
      <c r="I108" s="9"/>
      <c r="J108" s="7"/>
      <c r="K108" s="14"/>
      <c r="L108" s="15"/>
      <c r="M108" s="15"/>
      <c r="N108" s="13"/>
      <c r="O108" s="16"/>
    </row>
    <row r="109" ht="14.25" customHeight="1">
      <c r="A109" s="7" t="s">
        <v>240</v>
      </c>
      <c r="B109" s="8" t="str">
        <f t="shared" si="33"/>
        <v>#REF!</v>
      </c>
      <c r="C109" s="9" t="s">
        <v>25</v>
      </c>
      <c r="D109" s="10">
        <v>0.0</v>
      </c>
      <c r="E109" s="8">
        <v>0.0</v>
      </c>
      <c r="F109" s="11">
        <v>0.0</v>
      </c>
      <c r="G109" s="12">
        <f t="shared" si="32"/>
        <v>0</v>
      </c>
      <c r="H109" s="13"/>
      <c r="I109" s="9"/>
      <c r="J109" s="7"/>
      <c r="K109" s="14"/>
      <c r="L109" s="15"/>
      <c r="M109" s="15"/>
      <c r="N109" s="13"/>
      <c r="O109" s="16"/>
    </row>
    <row r="110" ht="14.25" customHeight="1">
      <c r="A110" s="7" t="s">
        <v>240</v>
      </c>
      <c r="B110" s="8" t="str">
        <f t="shared" si="33"/>
        <v>#REF!</v>
      </c>
      <c r="C110" s="9" t="s">
        <v>32</v>
      </c>
      <c r="D110" s="10">
        <v>0.0</v>
      </c>
      <c r="E110" s="8">
        <v>0.0</v>
      </c>
      <c r="F110" s="11">
        <v>0.0</v>
      </c>
      <c r="G110" s="12">
        <f t="shared" si="32"/>
        <v>0</v>
      </c>
      <c r="H110" s="13"/>
      <c r="I110" s="9"/>
      <c r="J110" s="7"/>
      <c r="K110" s="14"/>
      <c r="L110" s="15"/>
      <c r="M110" s="15"/>
      <c r="N110" s="13"/>
      <c r="O110" s="16"/>
    </row>
    <row r="111" ht="14.25" customHeight="1">
      <c r="A111" s="7" t="s">
        <v>240</v>
      </c>
      <c r="B111" s="8" t="str">
        <f t="shared" si="33"/>
        <v>#REF!</v>
      </c>
      <c r="C111" s="9" t="s">
        <v>45</v>
      </c>
      <c r="D111" s="10">
        <v>0.0</v>
      </c>
      <c r="E111" s="8">
        <v>0.0</v>
      </c>
      <c r="F111" s="11">
        <v>0.0</v>
      </c>
      <c r="G111" s="12">
        <f t="shared" si="32"/>
        <v>0</v>
      </c>
      <c r="H111" s="13"/>
      <c r="I111" s="9"/>
      <c r="J111" s="7"/>
      <c r="K111" s="14"/>
      <c r="L111" s="15"/>
      <c r="M111" s="15"/>
      <c r="N111" s="13"/>
      <c r="O111" s="16"/>
    </row>
    <row r="112" ht="14.25" customHeight="1">
      <c r="A112" s="7" t="s">
        <v>240</v>
      </c>
      <c r="B112" s="8" t="str">
        <f t="shared" si="33"/>
        <v>#REF!</v>
      </c>
      <c r="C112" s="9" t="s">
        <v>47</v>
      </c>
      <c r="D112" s="10">
        <v>0.0</v>
      </c>
      <c r="E112" s="8">
        <v>0.0</v>
      </c>
      <c r="F112" s="11">
        <v>0.0</v>
      </c>
      <c r="G112" s="12">
        <f t="shared" si="32"/>
        <v>0</v>
      </c>
      <c r="H112" s="13"/>
      <c r="I112" s="9"/>
      <c r="J112" s="7"/>
      <c r="K112" s="14"/>
      <c r="L112" s="15"/>
      <c r="M112" s="15"/>
      <c r="N112" s="13"/>
      <c r="O112" s="16"/>
    </row>
    <row r="113" ht="14.25" customHeight="1">
      <c r="A113" s="7" t="s">
        <v>241</v>
      </c>
      <c r="B113" s="8" t="str">
        <f t="shared" si="33"/>
        <v>#REF!</v>
      </c>
      <c r="C113" s="9" t="s">
        <v>21</v>
      </c>
      <c r="D113" s="10">
        <v>0.0</v>
      </c>
      <c r="E113" s="8">
        <v>0.0</v>
      </c>
      <c r="F113" s="11">
        <v>0.0</v>
      </c>
      <c r="G113" s="12">
        <f t="shared" si="32"/>
        <v>0</v>
      </c>
      <c r="H113" s="13"/>
      <c r="I113" s="9"/>
      <c r="J113" s="7"/>
      <c r="K113" s="14"/>
      <c r="L113" s="15"/>
      <c r="M113" s="15"/>
      <c r="N113" s="13"/>
      <c r="O113" s="16"/>
    </row>
    <row r="114" ht="14.25" customHeight="1">
      <c r="A114" s="7" t="s">
        <v>241</v>
      </c>
      <c r="B114" s="8" t="str">
        <f t="shared" si="33"/>
        <v>#REF!</v>
      </c>
      <c r="C114" s="9" t="s">
        <v>69</v>
      </c>
      <c r="D114" s="10">
        <v>0.0</v>
      </c>
      <c r="E114" s="8">
        <v>0.0</v>
      </c>
      <c r="F114" s="11">
        <v>0.0</v>
      </c>
      <c r="G114" s="12">
        <f t="shared" si="32"/>
        <v>0</v>
      </c>
      <c r="H114" s="13"/>
      <c r="I114" s="9"/>
      <c r="J114" s="7"/>
      <c r="K114" s="14"/>
      <c r="L114" s="15"/>
      <c r="M114" s="15"/>
      <c r="N114" s="13"/>
      <c r="O114" s="16"/>
    </row>
    <row r="115" ht="14.25" customHeight="1">
      <c r="A115" s="7" t="s">
        <v>241</v>
      </c>
      <c r="B115" s="8" t="str">
        <f t="shared" si="33"/>
        <v>#REF!</v>
      </c>
      <c r="C115" s="9" t="s">
        <v>242</v>
      </c>
      <c r="D115" s="10">
        <v>1.036531672E7</v>
      </c>
      <c r="E115" s="8">
        <v>30729.72</v>
      </c>
      <c r="F115" s="11">
        <v>1.0334587E7</v>
      </c>
      <c r="G115" s="12">
        <f t="shared" si="32"/>
        <v>10334587</v>
      </c>
      <c r="H115" s="13">
        <v>8.90900518E8</v>
      </c>
      <c r="I115" s="9" t="str">
        <f t="shared" ref="I115:I116" si="34">+VLOOKUP(H115,'[1]IPS CTA BANCARIA (2)'!$B$1:$I$186,2,0)</f>
        <v>#REF!</v>
      </c>
      <c r="J115" s="7">
        <v>1.0334587E7</v>
      </c>
      <c r="K115" s="14" t="str">
        <f t="shared" ref="K115:K116" si="35">+VLOOKUP(H115,'[1]IPS CTA BANCARIA (2)'!$B$1:$I$186,4,0)</f>
        <v>#REF!</v>
      </c>
      <c r="L115" s="15" t="str">
        <f t="shared" ref="L115:L116" si="36">+VLOOKUP(H115,'[1]IPS CTA BANCARIA (2)'!$B$1:$I$186,5,0)</f>
        <v>#REF!</v>
      </c>
      <c r="M115" s="15" t="s">
        <v>243</v>
      </c>
      <c r="N115" s="13" t="s">
        <v>244</v>
      </c>
      <c r="O115" s="16">
        <v>42368.0</v>
      </c>
    </row>
    <row r="116" ht="14.25" customHeight="1">
      <c r="A116" s="7" t="s">
        <v>241</v>
      </c>
      <c r="B116" s="8" t="str">
        <f t="shared" si="33"/>
        <v>#REF!</v>
      </c>
      <c r="C116" s="9" t="s">
        <v>22</v>
      </c>
      <c r="D116" s="10">
        <v>1.304379404E7</v>
      </c>
      <c r="E116" s="8">
        <v>38672.04</v>
      </c>
      <c r="F116" s="11">
        <v>1.3005122E7</v>
      </c>
      <c r="G116" s="12">
        <f t="shared" si="32"/>
        <v>13005122</v>
      </c>
      <c r="H116" s="13">
        <v>8.00140949E8</v>
      </c>
      <c r="I116" s="9" t="str">
        <f t="shared" si="34"/>
        <v>#REF!</v>
      </c>
      <c r="J116" s="7">
        <v>1.3005122E7</v>
      </c>
      <c r="K116" s="14" t="str">
        <f t="shared" si="35"/>
        <v>#REF!</v>
      </c>
      <c r="L116" s="15" t="str">
        <f t="shared" si="36"/>
        <v>#REF!</v>
      </c>
      <c r="M116" s="15" t="s">
        <v>245</v>
      </c>
      <c r="N116" s="13" t="s">
        <v>246</v>
      </c>
      <c r="O116" s="16">
        <v>42367.0</v>
      </c>
    </row>
    <row r="117" ht="14.25" customHeight="1">
      <c r="A117" s="7" t="s">
        <v>241</v>
      </c>
      <c r="B117" s="8" t="str">
        <f t="shared" si="33"/>
        <v>#REF!</v>
      </c>
      <c r="C117" s="9" t="s">
        <v>25</v>
      </c>
      <c r="D117" s="10">
        <v>25080.22</v>
      </c>
      <c r="E117" s="8">
        <v>25080.22</v>
      </c>
      <c r="F117" s="11">
        <v>0.0</v>
      </c>
      <c r="G117" s="12">
        <f t="shared" si="32"/>
        <v>0</v>
      </c>
      <c r="H117" s="13"/>
      <c r="I117" s="9"/>
      <c r="J117" s="7"/>
      <c r="K117" s="14"/>
      <c r="L117" s="15"/>
      <c r="M117" s="15"/>
      <c r="N117" s="13"/>
      <c r="O117" s="16"/>
    </row>
    <row r="118" ht="14.25" customHeight="1">
      <c r="A118" s="7" t="s">
        <v>241</v>
      </c>
      <c r="B118" s="8" t="str">
        <f t="shared" si="33"/>
        <v>#REF!</v>
      </c>
      <c r="C118" s="9" t="s">
        <v>30</v>
      </c>
      <c r="D118" s="10">
        <v>3751057.1</v>
      </c>
      <c r="E118" s="8">
        <v>11120.1</v>
      </c>
      <c r="F118" s="11">
        <v>3739937.0</v>
      </c>
      <c r="G118" s="12">
        <f t="shared" si="32"/>
        <v>3739937</v>
      </c>
      <c r="H118" s="13">
        <v>8.00088702E8</v>
      </c>
      <c r="I118" s="9" t="str">
        <f t="shared" ref="I118:I120" si="37">+VLOOKUP(H118,'[1]IPS CTA BANCARIA (2)'!$B$1:$I$186,2,0)</f>
        <v>#REF!</v>
      </c>
      <c r="J118" s="7">
        <v>3739937.0</v>
      </c>
      <c r="K118" s="14" t="str">
        <f t="shared" ref="K118:K120" si="38">+VLOOKUP(H118,'[1]IPS CTA BANCARIA (2)'!$B$1:$I$186,4,0)</f>
        <v>#REF!</v>
      </c>
      <c r="L118" s="15" t="str">
        <f t="shared" ref="L118:L120" si="39">+VLOOKUP(H118,'[1]IPS CTA BANCARIA (2)'!$B$1:$I$186,5,0)</f>
        <v>#REF!</v>
      </c>
      <c r="M118" s="15" t="s">
        <v>247</v>
      </c>
      <c r="N118" s="13" t="s">
        <v>27</v>
      </c>
      <c r="O118" s="16"/>
    </row>
    <row r="119" ht="14.25" customHeight="1">
      <c r="A119" s="7" t="s">
        <v>241</v>
      </c>
      <c r="B119" s="8" t="str">
        <f t="shared" si="33"/>
        <v>#REF!</v>
      </c>
      <c r="C119" s="9" t="s">
        <v>32</v>
      </c>
      <c r="D119" s="10">
        <v>4802306.7</v>
      </c>
      <c r="E119" s="8">
        <v>14237.700000000186</v>
      </c>
      <c r="F119" s="11">
        <v>4788069.0</v>
      </c>
      <c r="G119" s="12">
        <f t="shared" si="32"/>
        <v>4788069</v>
      </c>
      <c r="H119" s="13">
        <v>8.00250119E8</v>
      </c>
      <c r="I119" s="9" t="str">
        <f t="shared" si="37"/>
        <v>#REF!</v>
      </c>
      <c r="J119" s="7">
        <v>4788069.0</v>
      </c>
      <c r="K119" s="14" t="str">
        <f t="shared" si="38"/>
        <v>#REF!</v>
      </c>
      <c r="L119" s="15" t="str">
        <f t="shared" si="39"/>
        <v>#REF!</v>
      </c>
      <c r="M119" s="15" t="s">
        <v>248</v>
      </c>
      <c r="N119" s="13" t="s">
        <v>27</v>
      </c>
      <c r="O119" s="16"/>
    </row>
    <row r="120" ht="14.25" customHeight="1">
      <c r="A120" s="7" t="s">
        <v>241</v>
      </c>
      <c r="B120" s="8" t="str">
        <f t="shared" si="33"/>
        <v>#REF!</v>
      </c>
      <c r="C120" s="9" t="s">
        <v>34</v>
      </c>
      <c r="D120" s="10">
        <v>2.175481112E7</v>
      </c>
      <c r="E120" s="8">
        <v>64496.12</v>
      </c>
      <c r="F120" s="11">
        <v>2.1690315E7</v>
      </c>
      <c r="G120" s="12">
        <f t="shared" si="32"/>
        <v>21690315</v>
      </c>
      <c r="H120" s="13">
        <v>8.05000427E8</v>
      </c>
      <c r="I120" s="9" t="str">
        <f t="shared" si="37"/>
        <v>#REF!</v>
      </c>
      <c r="J120" s="7">
        <v>2.1690315E7</v>
      </c>
      <c r="K120" s="14" t="str">
        <f t="shared" si="38"/>
        <v>#REF!</v>
      </c>
      <c r="L120" s="15" t="str">
        <f t="shared" si="39"/>
        <v>#REF!</v>
      </c>
      <c r="M120" s="15" t="s">
        <v>249</v>
      </c>
      <c r="N120" s="13" t="s">
        <v>27</v>
      </c>
      <c r="O120" s="16"/>
    </row>
    <row r="121" ht="14.25" customHeight="1">
      <c r="A121" s="7" t="s">
        <v>241</v>
      </c>
      <c r="B121" s="8" t="str">
        <f t="shared" si="33"/>
        <v>#REF!</v>
      </c>
      <c r="C121" s="9" t="s">
        <v>40</v>
      </c>
      <c r="D121" s="10">
        <v>9090.28</v>
      </c>
      <c r="E121" s="8">
        <v>9090.28</v>
      </c>
      <c r="F121" s="11">
        <v>0.0</v>
      </c>
      <c r="G121" s="12">
        <f t="shared" si="32"/>
        <v>0</v>
      </c>
      <c r="H121" s="13"/>
      <c r="I121" s="9"/>
      <c r="J121" s="7"/>
      <c r="K121" s="14"/>
      <c r="L121" s="15"/>
      <c r="M121" s="15"/>
      <c r="N121" s="13"/>
      <c r="O121" s="16"/>
    </row>
    <row r="122" ht="14.25" customHeight="1">
      <c r="A122" s="7" t="s">
        <v>241</v>
      </c>
      <c r="B122" s="8" t="str">
        <f t="shared" si="33"/>
        <v>#REF!</v>
      </c>
      <c r="C122" s="9" t="s">
        <v>45</v>
      </c>
      <c r="D122" s="10">
        <v>7907319.35</v>
      </c>
      <c r="E122" s="8">
        <v>23442.35</v>
      </c>
      <c r="F122" s="11">
        <v>7883877.0</v>
      </c>
      <c r="G122" s="12">
        <f t="shared" si="32"/>
        <v>7883877</v>
      </c>
      <c r="H122" s="13">
        <v>9.00156264E8</v>
      </c>
      <c r="I122" s="9" t="str">
        <f>+VLOOKUP(H122,'[1]IPS CTA BANCARIA (2)'!$B$1:$I$186,2,0)</f>
        <v>#REF!</v>
      </c>
      <c r="J122" s="7">
        <v>7883877.0</v>
      </c>
      <c r="K122" s="14" t="str">
        <f>+VLOOKUP(H122,'[1]IPS CTA BANCARIA (2)'!$B$1:$I$186,4,0)</f>
        <v>#REF!</v>
      </c>
      <c r="L122" s="15" t="str">
        <f>+VLOOKUP(H122,'[1]IPS CTA BANCARIA (2)'!$B$1:$I$186,5,0)</f>
        <v>#REF!</v>
      </c>
      <c r="M122" s="15" t="s">
        <v>250</v>
      </c>
      <c r="N122" s="13" t="s">
        <v>27</v>
      </c>
      <c r="O122" s="16"/>
    </row>
    <row r="123" ht="14.25" customHeight="1">
      <c r="A123" s="7" t="s">
        <v>241</v>
      </c>
      <c r="B123" s="8" t="str">
        <f t="shared" si="33"/>
        <v>#REF!</v>
      </c>
      <c r="C123" s="9" t="s">
        <v>47</v>
      </c>
      <c r="D123" s="10">
        <v>3.9034237947E8</v>
      </c>
      <c r="E123" s="8">
        <v>1123183.47</v>
      </c>
      <c r="F123" s="11">
        <v>3.89219196E8</v>
      </c>
      <c r="G123" s="12">
        <f t="shared" si="32"/>
        <v>389219196</v>
      </c>
      <c r="H123" s="13">
        <v>9.0060435E8</v>
      </c>
      <c r="I123" s="9" t="s">
        <v>48</v>
      </c>
      <c r="J123" s="7">
        <v>2.4324393E7</v>
      </c>
      <c r="K123" s="14" t="s">
        <v>49</v>
      </c>
      <c r="L123" s="15" t="s">
        <v>50</v>
      </c>
      <c r="M123" s="15" t="s">
        <v>251</v>
      </c>
      <c r="N123" s="13" t="s">
        <v>252</v>
      </c>
      <c r="O123" s="16">
        <v>42368.0</v>
      </c>
    </row>
    <row r="124" ht="14.25" customHeight="1">
      <c r="A124" s="7" t="s">
        <v>241</v>
      </c>
      <c r="B124" s="8" t="s">
        <v>253</v>
      </c>
      <c r="C124" s="9" t="s">
        <v>47</v>
      </c>
      <c r="D124" s="10"/>
      <c r="E124" s="8"/>
      <c r="F124" s="11"/>
      <c r="G124" s="17"/>
      <c r="H124" s="13">
        <v>8.90985703E8</v>
      </c>
      <c r="I124" s="9" t="s">
        <v>59</v>
      </c>
      <c r="J124" s="7">
        <v>4.4253799E7</v>
      </c>
      <c r="K124" s="14">
        <v>6.5301928048E10</v>
      </c>
      <c r="L124" s="15" t="s">
        <v>50</v>
      </c>
      <c r="M124" s="15" t="s">
        <v>254</v>
      </c>
      <c r="N124" s="13" t="s">
        <v>255</v>
      </c>
      <c r="O124" s="16">
        <v>42354.0</v>
      </c>
    </row>
    <row r="125" ht="14.25" customHeight="1">
      <c r="A125" s="7" t="s">
        <v>241</v>
      </c>
      <c r="B125" s="8" t="s">
        <v>253</v>
      </c>
      <c r="C125" s="9" t="s">
        <v>47</v>
      </c>
      <c r="D125" s="10"/>
      <c r="E125" s="8"/>
      <c r="F125" s="11"/>
      <c r="G125" s="17"/>
      <c r="H125" s="13">
        <v>8.90906347E8</v>
      </c>
      <c r="I125" s="9" t="s">
        <v>256</v>
      </c>
      <c r="J125" s="7">
        <v>1.2124121E7</v>
      </c>
      <c r="K125" s="14">
        <v>1.900781411E9</v>
      </c>
      <c r="L125" s="15" t="s">
        <v>50</v>
      </c>
      <c r="M125" s="15" t="s">
        <v>257</v>
      </c>
      <c r="N125" s="13" t="s">
        <v>258</v>
      </c>
      <c r="O125" s="16">
        <v>42355.0</v>
      </c>
    </row>
    <row r="126" ht="14.25" customHeight="1">
      <c r="A126" s="7" t="s">
        <v>241</v>
      </c>
      <c r="B126" s="8" t="s">
        <v>253</v>
      </c>
      <c r="C126" s="9" t="s">
        <v>47</v>
      </c>
      <c r="D126" s="10"/>
      <c r="E126" s="8"/>
      <c r="F126" s="11"/>
      <c r="G126" s="17"/>
      <c r="H126" s="13">
        <v>8.90907254E8</v>
      </c>
      <c r="I126" s="9" t="s">
        <v>259</v>
      </c>
      <c r="J126" s="7">
        <v>1.6274327E7</v>
      </c>
      <c r="K126" s="14">
        <v>7.1587022347E10</v>
      </c>
      <c r="L126" s="15" t="s">
        <v>50</v>
      </c>
      <c r="M126" s="15" t="s">
        <v>260</v>
      </c>
      <c r="N126" s="13" t="s">
        <v>261</v>
      </c>
      <c r="O126" s="16">
        <v>42355.0</v>
      </c>
    </row>
    <row r="127" ht="14.25" customHeight="1">
      <c r="A127" s="7" t="s">
        <v>241</v>
      </c>
      <c r="B127" s="8" t="s">
        <v>253</v>
      </c>
      <c r="C127" s="9" t="s">
        <v>47</v>
      </c>
      <c r="D127" s="10"/>
      <c r="E127" s="8"/>
      <c r="F127" s="11"/>
      <c r="G127" s="17"/>
      <c r="H127" s="13">
        <v>8.90980066E8</v>
      </c>
      <c r="I127" s="9" t="s">
        <v>262</v>
      </c>
      <c r="J127" s="7">
        <v>1.3724703E7</v>
      </c>
      <c r="K127" s="14">
        <v>6.650442399E10</v>
      </c>
      <c r="L127" s="15" t="s">
        <v>50</v>
      </c>
      <c r="M127" s="15" t="s">
        <v>263</v>
      </c>
      <c r="N127" s="13" t="s">
        <v>264</v>
      </c>
      <c r="O127" s="16">
        <v>42355.0</v>
      </c>
    </row>
    <row r="128" ht="14.25" customHeight="1">
      <c r="A128" s="7" t="s">
        <v>241</v>
      </c>
      <c r="B128" s="8" t="s">
        <v>253</v>
      </c>
      <c r="C128" s="9" t="s">
        <v>47</v>
      </c>
      <c r="D128" s="10"/>
      <c r="E128" s="8"/>
      <c r="F128" s="11"/>
      <c r="G128" s="17"/>
      <c r="H128" s="13">
        <v>8.90981137E8</v>
      </c>
      <c r="I128" s="9" t="s">
        <v>265</v>
      </c>
      <c r="J128" s="7">
        <v>9649807.0</v>
      </c>
      <c r="K128" s="14">
        <v>9.20016045E8</v>
      </c>
      <c r="L128" s="15" t="s">
        <v>266</v>
      </c>
      <c r="M128" s="15" t="s">
        <v>267</v>
      </c>
      <c r="N128" s="13" t="s">
        <v>268</v>
      </c>
      <c r="O128" s="16">
        <v>42355.0</v>
      </c>
    </row>
    <row r="129" ht="14.25" customHeight="1">
      <c r="A129" s="7" t="s">
        <v>241</v>
      </c>
      <c r="B129" s="8" t="s">
        <v>253</v>
      </c>
      <c r="C129" s="9" t="s">
        <v>47</v>
      </c>
      <c r="D129" s="10"/>
      <c r="E129" s="8"/>
      <c r="F129" s="11"/>
      <c r="G129" s="17"/>
      <c r="H129" s="13">
        <v>8.90907215E8</v>
      </c>
      <c r="I129" s="9" t="s">
        <v>269</v>
      </c>
      <c r="J129" s="7">
        <v>1070844.0</v>
      </c>
      <c r="K129" s="14">
        <v>6.555071255E10</v>
      </c>
      <c r="L129" s="15" t="s">
        <v>50</v>
      </c>
      <c r="M129" s="15" t="s">
        <v>270</v>
      </c>
      <c r="N129" s="13" t="s">
        <v>271</v>
      </c>
      <c r="O129" s="16">
        <v>42354.0</v>
      </c>
    </row>
    <row r="130" ht="14.25" customHeight="1">
      <c r="A130" s="7" t="s">
        <v>241</v>
      </c>
      <c r="B130" s="8" t="s">
        <v>253</v>
      </c>
      <c r="C130" s="9" t="s">
        <v>47</v>
      </c>
      <c r="D130" s="10"/>
      <c r="E130" s="8"/>
      <c r="F130" s="11"/>
      <c r="G130" s="17"/>
      <c r="H130" s="13">
        <v>8.1101781E8</v>
      </c>
      <c r="I130" s="9" t="s">
        <v>272</v>
      </c>
      <c r="J130" s="7">
        <v>3301547.0</v>
      </c>
      <c r="K130" s="14">
        <v>4.16950491E8</v>
      </c>
      <c r="L130" s="15" t="s">
        <v>266</v>
      </c>
      <c r="M130" s="15" t="s">
        <v>273</v>
      </c>
      <c r="N130" s="13" t="s">
        <v>274</v>
      </c>
      <c r="O130" s="16">
        <v>42355.0</v>
      </c>
    </row>
    <row r="131" ht="14.25" customHeight="1">
      <c r="A131" s="7" t="s">
        <v>241</v>
      </c>
      <c r="B131" s="8" t="s">
        <v>253</v>
      </c>
      <c r="C131" s="9" t="s">
        <v>47</v>
      </c>
      <c r="D131" s="10"/>
      <c r="E131" s="8"/>
      <c r="F131" s="11"/>
      <c r="G131" s="17"/>
      <c r="H131" s="13">
        <v>8.90981726E8</v>
      </c>
      <c r="I131" s="9" t="s">
        <v>275</v>
      </c>
      <c r="J131" s="7">
        <v>6381130.0</v>
      </c>
      <c r="K131" s="14">
        <v>6.44033268E8</v>
      </c>
      <c r="L131" s="15" t="s">
        <v>83</v>
      </c>
      <c r="M131" s="15" t="s">
        <v>276</v>
      </c>
      <c r="N131" s="13" t="s">
        <v>277</v>
      </c>
      <c r="O131" s="16">
        <v>42355.0</v>
      </c>
    </row>
    <row r="132" ht="14.25" customHeight="1">
      <c r="A132" s="7" t="s">
        <v>241</v>
      </c>
      <c r="B132" s="8" t="s">
        <v>253</v>
      </c>
      <c r="C132" s="9" t="s">
        <v>47</v>
      </c>
      <c r="D132" s="10"/>
      <c r="E132" s="8"/>
      <c r="F132" s="11"/>
      <c r="G132" s="17"/>
      <c r="H132" s="13">
        <v>8.90981536E8</v>
      </c>
      <c r="I132" s="9" t="s">
        <v>278</v>
      </c>
      <c r="J132" s="7">
        <v>1.7277105E7</v>
      </c>
      <c r="K132" s="14">
        <v>1.10210010179E11</v>
      </c>
      <c r="L132" s="15" t="s">
        <v>279</v>
      </c>
      <c r="M132" s="15" t="s">
        <v>280</v>
      </c>
      <c r="N132" s="13" t="s">
        <v>281</v>
      </c>
      <c r="O132" s="16">
        <v>42355.0</v>
      </c>
    </row>
    <row r="133" ht="14.25" customHeight="1">
      <c r="A133" s="7" t="s">
        <v>241</v>
      </c>
      <c r="B133" s="8" t="s">
        <v>253</v>
      </c>
      <c r="C133" s="9" t="s">
        <v>47</v>
      </c>
      <c r="D133" s="10"/>
      <c r="E133" s="8"/>
      <c r="F133" s="11"/>
      <c r="G133" s="17"/>
      <c r="H133" s="13">
        <v>9.0060435E8</v>
      </c>
      <c r="I133" s="9" t="s">
        <v>48</v>
      </c>
      <c r="J133" s="7">
        <v>2.4083742E8</v>
      </c>
      <c r="K133" s="14" t="s">
        <v>49</v>
      </c>
      <c r="L133" s="15" t="s">
        <v>50</v>
      </c>
      <c r="M133" s="15" t="s">
        <v>282</v>
      </c>
      <c r="N133" s="13" t="s">
        <v>283</v>
      </c>
      <c r="O133" s="16">
        <v>42354.0</v>
      </c>
    </row>
    <row r="134" ht="14.25" customHeight="1">
      <c r="A134" s="7" t="s">
        <v>284</v>
      </c>
      <c r="B134" s="8" t="str">
        <f t="shared" ref="B134:B135" si="40">VLOOKUP(A134,'[2]Hoja1'!$A$1:$AH$126,2,0)</f>
        <v>#REF!</v>
      </c>
      <c r="C134" s="9" t="s">
        <v>21</v>
      </c>
      <c r="D134" s="10">
        <v>0.0</v>
      </c>
      <c r="E134" s="8">
        <v>0.0</v>
      </c>
      <c r="F134" s="11">
        <v>0.0</v>
      </c>
      <c r="G134" s="12">
        <f t="shared" ref="G134:G135" si="41">+F134</f>
        <v>0</v>
      </c>
      <c r="H134" s="13"/>
      <c r="I134" s="9"/>
      <c r="J134" s="7"/>
      <c r="K134" s="14"/>
      <c r="L134" s="15"/>
      <c r="M134" s="15"/>
      <c r="N134" s="13"/>
      <c r="O134" s="16"/>
    </row>
    <row r="135" ht="14.25" customHeight="1">
      <c r="A135" s="7" t="s">
        <v>284</v>
      </c>
      <c r="B135" s="8" t="str">
        <f t="shared" si="40"/>
        <v>#REF!</v>
      </c>
      <c r="C135" s="9" t="s">
        <v>242</v>
      </c>
      <c r="D135" s="10">
        <v>1.35756594E7</v>
      </c>
      <c r="E135" s="8">
        <v>0.0</v>
      </c>
      <c r="F135" s="11">
        <v>1.3575659E7</v>
      </c>
      <c r="G135" s="12">
        <f t="shared" si="41"/>
        <v>13575659</v>
      </c>
      <c r="H135" s="13">
        <v>8.90900518E8</v>
      </c>
      <c r="I135" s="9" t="str">
        <f>+VLOOKUP(H135,'[1]IPS CTA BANCARIA (2)'!$B$1:$I$186,2,0)</f>
        <v>#REF!</v>
      </c>
      <c r="J135" s="7">
        <v>1.3380911E7</v>
      </c>
      <c r="K135" s="14" t="str">
        <f>+VLOOKUP(H135,'[1]IPS CTA BANCARIA (2)'!$B$1:$I$186,4,0)</f>
        <v>#REF!</v>
      </c>
      <c r="L135" s="15" t="str">
        <f>+VLOOKUP(H135,'[1]IPS CTA BANCARIA (2)'!$B$1:$I$186,5,0)</f>
        <v>#REF!</v>
      </c>
      <c r="M135" s="15" t="s">
        <v>285</v>
      </c>
      <c r="N135" s="13" t="s">
        <v>286</v>
      </c>
      <c r="O135" s="16">
        <v>42368.0</v>
      </c>
    </row>
    <row r="136" ht="14.25" customHeight="1">
      <c r="A136" s="7" t="s">
        <v>284</v>
      </c>
      <c r="B136" s="8" t="s">
        <v>287</v>
      </c>
      <c r="C136" s="9" t="s">
        <v>242</v>
      </c>
      <c r="D136" s="10"/>
      <c r="E136" s="8"/>
      <c r="F136" s="11"/>
      <c r="G136" s="17"/>
      <c r="H136" s="13">
        <v>8.90900518E8</v>
      </c>
      <c r="I136" s="9" t="s">
        <v>288</v>
      </c>
      <c r="J136" s="7">
        <v>194748.0</v>
      </c>
      <c r="K136" s="14">
        <v>4.34888418E8</v>
      </c>
      <c r="L136" s="15" t="s">
        <v>83</v>
      </c>
      <c r="M136" s="15" t="s">
        <v>289</v>
      </c>
      <c r="N136" s="13" t="s">
        <v>290</v>
      </c>
      <c r="O136" s="16">
        <v>42360.0</v>
      </c>
    </row>
    <row r="137" ht="14.25" customHeight="1">
      <c r="A137" s="7" t="s">
        <v>284</v>
      </c>
      <c r="B137" s="8" t="str">
        <f t="shared" ref="B137:B140" si="42">VLOOKUP(A137,'[2]Hoja1'!$A$1:$AH$126,2,0)</f>
        <v>#REF!</v>
      </c>
      <c r="C137" s="9" t="s">
        <v>22</v>
      </c>
      <c r="D137" s="10">
        <v>1801674.66</v>
      </c>
      <c r="E137" s="8">
        <v>0.0</v>
      </c>
      <c r="F137" s="11">
        <v>1801674.0</v>
      </c>
      <c r="G137" s="12">
        <f t="shared" ref="G137:G142" si="43">+F137</f>
        <v>1801674</v>
      </c>
      <c r="H137" s="13">
        <v>8.00140949E8</v>
      </c>
      <c r="I137" s="9" t="str">
        <f t="shared" ref="I137:I140" si="44">+VLOOKUP(H137,'[1]IPS CTA BANCARIA (2)'!$B$1:$I$186,2,0)</f>
        <v>#REF!</v>
      </c>
      <c r="J137" s="7">
        <v>1801674.0</v>
      </c>
      <c r="K137" s="14" t="str">
        <f t="shared" ref="K137:K140" si="45">+VLOOKUP(H137,'[1]IPS CTA BANCARIA (2)'!$B$1:$I$186,4,0)</f>
        <v>#REF!</v>
      </c>
      <c r="L137" s="15" t="str">
        <f t="shared" ref="L137:L140" si="46">+VLOOKUP(H137,'[1]IPS CTA BANCARIA (2)'!$B$1:$I$186,5,0)</f>
        <v>#REF!</v>
      </c>
      <c r="M137" s="15" t="s">
        <v>291</v>
      </c>
      <c r="N137" s="13" t="s">
        <v>292</v>
      </c>
      <c r="O137" s="16">
        <v>42367.0</v>
      </c>
    </row>
    <row r="138" ht="14.25" customHeight="1">
      <c r="A138" s="7" t="s">
        <v>284</v>
      </c>
      <c r="B138" s="8" t="str">
        <f t="shared" si="42"/>
        <v>#REF!</v>
      </c>
      <c r="C138" s="9" t="s">
        <v>32</v>
      </c>
      <c r="D138" s="10">
        <v>775949.29</v>
      </c>
      <c r="E138" s="8">
        <v>0.0</v>
      </c>
      <c r="F138" s="11">
        <v>775949.0</v>
      </c>
      <c r="G138" s="12">
        <f t="shared" si="43"/>
        <v>775949</v>
      </c>
      <c r="H138" s="13">
        <v>8.00250119E8</v>
      </c>
      <c r="I138" s="9" t="str">
        <f t="shared" si="44"/>
        <v>#REF!</v>
      </c>
      <c r="J138" s="7">
        <v>775949.0</v>
      </c>
      <c r="K138" s="14" t="str">
        <f t="shared" si="45"/>
        <v>#REF!</v>
      </c>
      <c r="L138" s="15" t="str">
        <f t="shared" si="46"/>
        <v>#REF!</v>
      </c>
      <c r="M138" s="15" t="s">
        <v>293</v>
      </c>
      <c r="N138" s="13" t="s">
        <v>27</v>
      </c>
      <c r="O138" s="16"/>
    </row>
    <row r="139" ht="14.25" customHeight="1">
      <c r="A139" s="7" t="s">
        <v>284</v>
      </c>
      <c r="B139" s="8" t="str">
        <f t="shared" si="42"/>
        <v>#REF!</v>
      </c>
      <c r="C139" s="9" t="s">
        <v>34</v>
      </c>
      <c r="D139" s="10">
        <v>3127244.08</v>
      </c>
      <c r="E139" s="8">
        <v>0.0</v>
      </c>
      <c r="F139" s="11">
        <v>3127244.0</v>
      </c>
      <c r="G139" s="12">
        <f t="shared" si="43"/>
        <v>3127244</v>
      </c>
      <c r="H139" s="13">
        <v>8.05000427E8</v>
      </c>
      <c r="I139" s="9" t="str">
        <f t="shared" si="44"/>
        <v>#REF!</v>
      </c>
      <c r="J139" s="7">
        <v>3127244.0</v>
      </c>
      <c r="K139" s="14" t="str">
        <f t="shared" si="45"/>
        <v>#REF!</v>
      </c>
      <c r="L139" s="15" t="str">
        <f t="shared" si="46"/>
        <v>#REF!</v>
      </c>
      <c r="M139" s="15" t="s">
        <v>294</v>
      </c>
      <c r="N139" s="13" t="s">
        <v>27</v>
      </c>
      <c r="O139" s="16"/>
    </row>
    <row r="140" ht="14.25" customHeight="1">
      <c r="A140" s="7" t="s">
        <v>284</v>
      </c>
      <c r="B140" s="8" t="str">
        <f t="shared" si="42"/>
        <v>#REF!</v>
      </c>
      <c r="C140" s="9" t="s">
        <v>45</v>
      </c>
      <c r="D140" s="10">
        <v>136239.85</v>
      </c>
      <c r="E140" s="8">
        <v>0.0</v>
      </c>
      <c r="F140" s="11">
        <v>136239.0</v>
      </c>
      <c r="G140" s="12">
        <f t="shared" si="43"/>
        <v>136239</v>
      </c>
      <c r="H140" s="13">
        <v>9.00156264E8</v>
      </c>
      <c r="I140" s="9" t="str">
        <f t="shared" si="44"/>
        <v>#REF!</v>
      </c>
      <c r="J140" s="7">
        <v>136239.0</v>
      </c>
      <c r="K140" s="14" t="str">
        <f t="shared" si="45"/>
        <v>#REF!</v>
      </c>
      <c r="L140" s="15" t="str">
        <f t="shared" si="46"/>
        <v>#REF!</v>
      </c>
      <c r="M140" s="15" t="s">
        <v>295</v>
      </c>
      <c r="N140" s="13" t="s">
        <v>27</v>
      </c>
      <c r="O140" s="16"/>
    </row>
    <row r="141" ht="14.25" customHeight="1">
      <c r="A141" s="7" t="s">
        <v>284</v>
      </c>
      <c r="B141" s="8" t="s">
        <v>287</v>
      </c>
      <c r="C141" s="9" t="s">
        <v>47</v>
      </c>
      <c r="D141" s="10">
        <v>1.7985706692E8</v>
      </c>
      <c r="E141" s="8">
        <v>0.0</v>
      </c>
      <c r="F141" s="11">
        <v>1.79857066E8</v>
      </c>
      <c r="G141" s="12">
        <f t="shared" si="43"/>
        <v>179857066</v>
      </c>
      <c r="H141" s="13">
        <v>8.90906347E8</v>
      </c>
      <c r="I141" s="9" t="s">
        <v>256</v>
      </c>
      <c r="J141" s="7">
        <v>1.79857066E8</v>
      </c>
      <c r="K141" s="14">
        <v>1.900781411E9</v>
      </c>
      <c r="L141" s="15" t="s">
        <v>50</v>
      </c>
      <c r="M141" s="15" t="s">
        <v>296</v>
      </c>
      <c r="N141" s="13" t="s">
        <v>297</v>
      </c>
      <c r="O141" s="16">
        <v>42355.0</v>
      </c>
    </row>
    <row r="142" ht="14.25" customHeight="1">
      <c r="A142" s="7" t="s">
        <v>284</v>
      </c>
      <c r="B142" s="8" t="str">
        <f t="shared" ref="B142:B153" si="47">VLOOKUP(A142,'[2]Hoja1'!$A$1:$AH$126,2,0)</f>
        <v>#REF!</v>
      </c>
      <c r="C142" s="9" t="s">
        <v>298</v>
      </c>
      <c r="D142" s="10">
        <v>3.24459168E7</v>
      </c>
      <c r="E142" s="8">
        <v>0.0</v>
      </c>
      <c r="F142" s="11">
        <v>3.2445917E7</v>
      </c>
      <c r="G142" s="12">
        <f t="shared" si="43"/>
        <v>32445917</v>
      </c>
      <c r="H142" s="13">
        <v>8.90982134E8</v>
      </c>
      <c r="I142" s="9" t="str">
        <f t="shared" ref="I142:I147" si="48">+VLOOKUP(H142,'[1]IPS CTA BANCARIA (2)'!$B$1:$I$186,2,0)</f>
        <v>#REF!</v>
      </c>
      <c r="J142" s="7">
        <v>1.1237961E7</v>
      </c>
      <c r="K142" s="14" t="str">
        <f t="shared" ref="K142:K147" si="49">+VLOOKUP(H142,'[1]IPS CTA BANCARIA (2)'!$B$1:$I$186,4,0)</f>
        <v>#REF!</v>
      </c>
      <c r="L142" s="15" t="str">
        <f t="shared" ref="L142:L147" si="50">+VLOOKUP(H142,'[1]IPS CTA BANCARIA (2)'!$B$1:$I$186,5,0)</f>
        <v>#REF!</v>
      </c>
      <c r="M142" s="15" t="s">
        <v>299</v>
      </c>
      <c r="N142" s="13" t="s">
        <v>300</v>
      </c>
      <c r="O142" s="16">
        <v>42362.0</v>
      </c>
    </row>
    <row r="143" ht="14.25" customHeight="1">
      <c r="A143" s="7" t="s">
        <v>284</v>
      </c>
      <c r="B143" s="8" t="str">
        <f t="shared" si="47"/>
        <v>#REF!</v>
      </c>
      <c r="C143" s="9" t="s">
        <v>298</v>
      </c>
      <c r="D143" s="10"/>
      <c r="E143" s="8"/>
      <c r="F143" s="11"/>
      <c r="G143" s="17"/>
      <c r="H143" s="13">
        <v>8.00123106E8</v>
      </c>
      <c r="I143" s="9" t="str">
        <f t="shared" si="48"/>
        <v>#REF!</v>
      </c>
      <c r="J143" s="7">
        <v>1959372.0</v>
      </c>
      <c r="K143" s="14" t="str">
        <f t="shared" si="49"/>
        <v>#REF!</v>
      </c>
      <c r="L143" s="15" t="str">
        <f t="shared" si="50"/>
        <v>#REF!</v>
      </c>
      <c r="M143" s="15" t="s">
        <v>301</v>
      </c>
      <c r="N143" s="13" t="s">
        <v>302</v>
      </c>
      <c r="O143" s="16">
        <v>42368.0</v>
      </c>
    </row>
    <row r="144" ht="14.25" customHeight="1">
      <c r="A144" s="7" t="s">
        <v>284</v>
      </c>
      <c r="B144" s="8" t="str">
        <f t="shared" si="47"/>
        <v>#REF!</v>
      </c>
      <c r="C144" s="9" t="s">
        <v>298</v>
      </c>
      <c r="D144" s="10"/>
      <c r="E144" s="8"/>
      <c r="F144" s="11"/>
      <c r="G144" s="17"/>
      <c r="H144" s="13">
        <v>9.00125759E8</v>
      </c>
      <c r="I144" s="9" t="str">
        <f t="shared" si="48"/>
        <v>#REF!</v>
      </c>
      <c r="J144" s="7">
        <v>1718684.0</v>
      </c>
      <c r="K144" s="14" t="str">
        <f t="shared" si="49"/>
        <v>#REF!</v>
      </c>
      <c r="L144" s="15" t="str">
        <f t="shared" si="50"/>
        <v>#REF!</v>
      </c>
      <c r="M144" s="15" t="s">
        <v>303</v>
      </c>
      <c r="N144" s="13" t="s">
        <v>304</v>
      </c>
      <c r="O144" s="16">
        <v>42368.0</v>
      </c>
    </row>
    <row r="145" ht="14.25" customHeight="1">
      <c r="A145" s="7" t="s">
        <v>284</v>
      </c>
      <c r="B145" s="8" t="str">
        <f t="shared" si="47"/>
        <v>#REF!</v>
      </c>
      <c r="C145" s="9" t="s">
        <v>298</v>
      </c>
      <c r="D145" s="10"/>
      <c r="E145" s="8"/>
      <c r="F145" s="11"/>
      <c r="G145" s="17"/>
      <c r="H145" s="13">
        <v>8.90980346E8</v>
      </c>
      <c r="I145" s="9" t="str">
        <f t="shared" si="48"/>
        <v>#REF!</v>
      </c>
      <c r="J145" s="7">
        <v>1783064.0</v>
      </c>
      <c r="K145" s="14" t="str">
        <f t="shared" si="49"/>
        <v>#REF!</v>
      </c>
      <c r="L145" s="15" t="str">
        <f t="shared" si="50"/>
        <v>#REF!</v>
      </c>
      <c r="M145" s="15" t="s">
        <v>305</v>
      </c>
      <c r="N145" s="13" t="s">
        <v>306</v>
      </c>
      <c r="O145" s="16">
        <v>42368.0</v>
      </c>
      <c r="P145" s="19"/>
    </row>
    <row r="146" ht="20.25" customHeight="1">
      <c r="A146" s="7" t="s">
        <v>284</v>
      </c>
      <c r="B146" s="8" t="str">
        <f t="shared" si="47"/>
        <v>#REF!</v>
      </c>
      <c r="C146" s="9" t="s">
        <v>298</v>
      </c>
      <c r="D146" s="10"/>
      <c r="E146" s="8"/>
      <c r="F146" s="11"/>
      <c r="G146" s="17"/>
      <c r="H146" s="13">
        <v>8.90907297E8</v>
      </c>
      <c r="I146" s="9" t="str">
        <f t="shared" si="48"/>
        <v>#REF!</v>
      </c>
      <c r="J146" s="7">
        <v>861834.0</v>
      </c>
      <c r="K146" s="14" t="str">
        <f t="shared" si="49"/>
        <v>#REF!</v>
      </c>
      <c r="L146" s="15" t="str">
        <f t="shared" si="50"/>
        <v>#REF!</v>
      </c>
      <c r="M146" s="15" t="s">
        <v>307</v>
      </c>
      <c r="N146" s="13" t="s">
        <v>308</v>
      </c>
      <c r="O146" s="16">
        <v>42362.0</v>
      </c>
    </row>
    <row r="147" ht="14.25" customHeight="1">
      <c r="A147" s="7" t="s">
        <v>284</v>
      </c>
      <c r="B147" s="8" t="str">
        <f t="shared" si="47"/>
        <v>#REF!</v>
      </c>
      <c r="C147" s="9" t="s">
        <v>298</v>
      </c>
      <c r="D147" s="10"/>
      <c r="E147" s="8"/>
      <c r="F147" s="11"/>
      <c r="G147" s="17"/>
      <c r="H147" s="13">
        <v>9.00390423E8</v>
      </c>
      <c r="I147" s="9" t="str">
        <f t="shared" si="48"/>
        <v>#REF!</v>
      </c>
      <c r="J147" s="7">
        <v>1.4885002E7</v>
      </c>
      <c r="K147" s="14" t="str">
        <f t="shared" si="49"/>
        <v>#REF!</v>
      </c>
      <c r="L147" s="15" t="str">
        <f t="shared" si="50"/>
        <v>#REF!</v>
      </c>
      <c r="M147" s="15" t="s">
        <v>309</v>
      </c>
      <c r="N147" s="13" t="s">
        <v>310</v>
      </c>
      <c r="O147" s="16">
        <v>42362.0</v>
      </c>
    </row>
    <row r="148" ht="14.25" customHeight="1">
      <c r="A148" s="7" t="s">
        <v>311</v>
      </c>
      <c r="B148" s="8" t="str">
        <f t="shared" si="47"/>
        <v>#REF!</v>
      </c>
      <c r="C148" s="9" t="s">
        <v>21</v>
      </c>
      <c r="D148" s="10">
        <v>0.0</v>
      </c>
      <c r="E148" s="8">
        <v>0.0</v>
      </c>
      <c r="F148" s="11">
        <v>0.0</v>
      </c>
      <c r="G148" s="12">
        <f t="shared" ref="G148:G153" si="51">+F148</f>
        <v>0</v>
      </c>
      <c r="H148" s="13"/>
      <c r="I148" s="9"/>
      <c r="J148" s="7"/>
      <c r="K148" s="14"/>
      <c r="L148" s="15"/>
      <c r="M148" s="15"/>
      <c r="N148" s="13"/>
      <c r="O148" s="16"/>
    </row>
    <row r="149" ht="14.25" customHeight="1">
      <c r="A149" s="7" t="s">
        <v>311</v>
      </c>
      <c r="B149" s="8" t="str">
        <f t="shared" si="47"/>
        <v>#REF!</v>
      </c>
      <c r="C149" s="9" t="s">
        <v>22</v>
      </c>
      <c r="D149" s="10">
        <v>443510.81</v>
      </c>
      <c r="E149" s="8">
        <v>0.0</v>
      </c>
      <c r="F149" s="11">
        <v>443512.0</v>
      </c>
      <c r="G149" s="12">
        <f t="shared" si="51"/>
        <v>443512</v>
      </c>
      <c r="H149" s="13">
        <v>8.00140949E8</v>
      </c>
      <c r="I149" s="9" t="str">
        <f t="shared" ref="I149:I153" si="52">+VLOOKUP(H149,'[1]IPS CTA BANCARIA (2)'!$B$1:$I$186,2,0)</f>
        <v>#REF!</v>
      </c>
      <c r="J149" s="7">
        <v>443512.0</v>
      </c>
      <c r="K149" s="14" t="str">
        <f t="shared" ref="K149:K153" si="53">+VLOOKUP(H149,'[1]IPS CTA BANCARIA (2)'!$B$1:$I$186,4,0)</f>
        <v>#REF!</v>
      </c>
      <c r="L149" s="15" t="str">
        <f t="shared" ref="L149:L153" si="54">+VLOOKUP(H149,'[1]IPS CTA BANCARIA (2)'!$B$1:$I$186,5,0)</f>
        <v>#REF!</v>
      </c>
      <c r="M149" s="15" t="s">
        <v>312</v>
      </c>
      <c r="N149" s="13" t="s">
        <v>313</v>
      </c>
      <c r="O149" s="16">
        <v>42367.0</v>
      </c>
    </row>
    <row r="150" ht="14.25" customHeight="1">
      <c r="A150" s="7" t="s">
        <v>311</v>
      </c>
      <c r="B150" s="8" t="str">
        <f t="shared" si="47"/>
        <v>#REF!</v>
      </c>
      <c r="C150" s="9" t="s">
        <v>25</v>
      </c>
      <c r="D150" s="10">
        <v>12076.57</v>
      </c>
      <c r="E150" s="8">
        <v>0.0</v>
      </c>
      <c r="F150" s="11">
        <v>12077.0</v>
      </c>
      <c r="G150" s="12">
        <f t="shared" si="51"/>
        <v>12077</v>
      </c>
      <c r="H150" s="13">
        <v>8.00130907E8</v>
      </c>
      <c r="I150" s="9" t="str">
        <f t="shared" si="52"/>
        <v>#REF!</v>
      </c>
      <c r="J150" s="7">
        <v>12077.0</v>
      </c>
      <c r="K150" s="14" t="str">
        <f t="shared" si="53"/>
        <v>#REF!</v>
      </c>
      <c r="L150" s="15" t="str">
        <f t="shared" si="54"/>
        <v>#REF!</v>
      </c>
      <c r="M150" s="15" t="s">
        <v>314</v>
      </c>
      <c r="N150" s="13" t="s">
        <v>27</v>
      </c>
      <c r="O150" s="16"/>
    </row>
    <row r="151" ht="14.25" customHeight="1">
      <c r="A151" s="7" t="s">
        <v>311</v>
      </c>
      <c r="B151" s="8" t="str">
        <f t="shared" si="47"/>
        <v>#REF!</v>
      </c>
      <c r="C151" s="9" t="s">
        <v>32</v>
      </c>
      <c r="D151" s="10">
        <v>389603.44</v>
      </c>
      <c r="E151" s="8">
        <v>0.0</v>
      </c>
      <c r="F151" s="11">
        <v>389603.0</v>
      </c>
      <c r="G151" s="12">
        <f t="shared" si="51"/>
        <v>389603</v>
      </c>
      <c r="H151" s="13">
        <v>8.00250119E8</v>
      </c>
      <c r="I151" s="9" t="str">
        <f t="shared" si="52"/>
        <v>#REF!</v>
      </c>
      <c r="J151" s="7">
        <v>389603.0</v>
      </c>
      <c r="K151" s="14" t="str">
        <f t="shared" si="53"/>
        <v>#REF!</v>
      </c>
      <c r="L151" s="15" t="str">
        <f t="shared" si="54"/>
        <v>#REF!</v>
      </c>
      <c r="M151" s="15" t="s">
        <v>315</v>
      </c>
      <c r="N151" s="13" t="s">
        <v>27</v>
      </c>
      <c r="O151" s="16"/>
    </row>
    <row r="152" ht="14.25" customHeight="1">
      <c r="A152" s="7" t="s">
        <v>311</v>
      </c>
      <c r="B152" s="8" t="str">
        <f t="shared" si="47"/>
        <v>#REF!</v>
      </c>
      <c r="C152" s="9" t="s">
        <v>45</v>
      </c>
      <c r="D152" s="10">
        <v>155209.06</v>
      </c>
      <c r="E152" s="8">
        <v>0.0</v>
      </c>
      <c r="F152" s="11">
        <v>155209.0</v>
      </c>
      <c r="G152" s="12">
        <f t="shared" si="51"/>
        <v>155209</v>
      </c>
      <c r="H152" s="13">
        <v>9.00156264E8</v>
      </c>
      <c r="I152" s="9" t="str">
        <f t="shared" si="52"/>
        <v>#REF!</v>
      </c>
      <c r="J152" s="7">
        <v>155209.0</v>
      </c>
      <c r="K152" s="14" t="str">
        <f t="shared" si="53"/>
        <v>#REF!</v>
      </c>
      <c r="L152" s="15" t="str">
        <f t="shared" si="54"/>
        <v>#REF!</v>
      </c>
      <c r="M152" s="15" t="s">
        <v>316</v>
      </c>
      <c r="N152" s="13" t="s">
        <v>27</v>
      </c>
      <c r="O152" s="16"/>
    </row>
    <row r="153" ht="14.25" customHeight="1">
      <c r="A153" s="7" t="s">
        <v>311</v>
      </c>
      <c r="B153" s="8" t="str">
        <f t="shared" si="47"/>
        <v>#REF!</v>
      </c>
      <c r="C153" s="9" t="s">
        <v>47</v>
      </c>
      <c r="D153" s="10">
        <v>2.594194112E7</v>
      </c>
      <c r="E153" s="8">
        <v>0.0</v>
      </c>
      <c r="F153" s="11">
        <v>2.5941941E7</v>
      </c>
      <c r="G153" s="12">
        <f t="shared" si="51"/>
        <v>25941941</v>
      </c>
      <c r="H153" s="13">
        <v>8.90906347E8</v>
      </c>
      <c r="I153" s="9" t="str">
        <f t="shared" si="52"/>
        <v>#REF!</v>
      </c>
      <c r="J153" s="7">
        <v>2640853.0</v>
      </c>
      <c r="K153" s="14" t="str">
        <f t="shared" si="53"/>
        <v>#REF!</v>
      </c>
      <c r="L153" s="15" t="str">
        <f t="shared" si="54"/>
        <v>#REF!</v>
      </c>
      <c r="M153" s="15" t="s">
        <v>317</v>
      </c>
      <c r="N153" s="13" t="s">
        <v>27</v>
      </c>
      <c r="O153" s="16"/>
    </row>
    <row r="154" ht="14.25" customHeight="1">
      <c r="A154" s="7" t="s">
        <v>311</v>
      </c>
      <c r="B154" s="8" t="s">
        <v>318</v>
      </c>
      <c r="C154" s="9" t="s">
        <v>47</v>
      </c>
      <c r="D154" s="10"/>
      <c r="E154" s="8"/>
      <c r="F154" s="11"/>
      <c r="G154" s="17"/>
      <c r="H154" s="13">
        <v>8.90906347E8</v>
      </c>
      <c r="I154" s="9" t="s">
        <v>256</v>
      </c>
      <c r="J154" s="7">
        <v>2.3301088E7</v>
      </c>
      <c r="K154" s="14">
        <v>1.900781411E9</v>
      </c>
      <c r="L154" s="15" t="s">
        <v>50</v>
      </c>
      <c r="M154" s="15" t="s">
        <v>319</v>
      </c>
      <c r="N154" s="13" t="s">
        <v>320</v>
      </c>
      <c r="O154" s="16">
        <v>42355.0</v>
      </c>
    </row>
    <row r="155" ht="14.25" customHeight="1">
      <c r="A155" s="7" t="s">
        <v>321</v>
      </c>
      <c r="B155" s="8" t="str">
        <f>VLOOKUP(A155,'[2]Hoja1'!$A$1:$AH$126,2,0)</f>
        <v>#REF!</v>
      </c>
      <c r="C155" s="9" t="s">
        <v>70</v>
      </c>
      <c r="D155" s="10">
        <v>8037626.51</v>
      </c>
      <c r="E155" s="8">
        <v>0.0</v>
      </c>
      <c r="F155" s="11">
        <v>8037627.0</v>
      </c>
      <c r="G155" s="12">
        <f>+F155</f>
        <v>8037627</v>
      </c>
      <c r="H155" s="13">
        <v>8.90980757E8</v>
      </c>
      <c r="I155" s="9" t="str">
        <f>+VLOOKUP(H155,'[1]IPS CTA BANCARIA (2)'!$B$1:$I$186,2,0)</f>
        <v>#REF!</v>
      </c>
      <c r="J155" s="7">
        <v>2339954.0</v>
      </c>
      <c r="K155" s="14" t="str">
        <f>+VLOOKUP(H155,'[1]IPS CTA BANCARIA (2)'!$B$1:$I$186,4,0)</f>
        <v>#REF!</v>
      </c>
      <c r="L155" s="15" t="str">
        <f>+VLOOKUP(H155,'[1]IPS CTA BANCARIA (2)'!$B$1:$I$186,5,0)</f>
        <v>#REF!</v>
      </c>
      <c r="M155" s="15" t="s">
        <v>322</v>
      </c>
      <c r="N155" s="13" t="s">
        <v>27</v>
      </c>
      <c r="O155" s="16"/>
    </row>
    <row r="156" ht="14.25" customHeight="1">
      <c r="A156" s="7" t="s">
        <v>321</v>
      </c>
      <c r="B156" s="8" t="s">
        <v>323</v>
      </c>
      <c r="C156" s="9" t="s">
        <v>70</v>
      </c>
      <c r="D156" s="10"/>
      <c r="E156" s="8"/>
      <c r="F156" s="11"/>
      <c r="G156" s="17"/>
      <c r="H156" s="13">
        <v>8.90980757E8</v>
      </c>
      <c r="I156" s="9" t="s">
        <v>324</v>
      </c>
      <c r="J156" s="7">
        <v>5697673.0</v>
      </c>
      <c r="K156" s="14">
        <v>2.71005845E8</v>
      </c>
      <c r="L156" s="15" t="s">
        <v>266</v>
      </c>
      <c r="M156" s="15" t="s">
        <v>325</v>
      </c>
      <c r="N156" s="13" t="s">
        <v>326</v>
      </c>
      <c r="O156" s="16">
        <v>42361.0</v>
      </c>
    </row>
    <row r="157" ht="14.25" customHeight="1">
      <c r="A157" s="7" t="s">
        <v>321</v>
      </c>
      <c r="B157" s="8" t="s">
        <v>323</v>
      </c>
      <c r="C157" s="9" t="s">
        <v>47</v>
      </c>
      <c r="D157" s="10">
        <v>2383135.87</v>
      </c>
      <c r="E157" s="8">
        <v>0.0</v>
      </c>
      <c r="F157" s="11">
        <v>2383135.0</v>
      </c>
      <c r="G157" s="12">
        <f t="shared" ref="G157:G170" si="55">+F157</f>
        <v>2383135</v>
      </c>
      <c r="H157" s="13">
        <v>8.90906347E8</v>
      </c>
      <c r="I157" s="9" t="s">
        <v>256</v>
      </c>
      <c r="J157" s="7">
        <v>2383135.0</v>
      </c>
      <c r="K157" s="14">
        <v>1.900781411E9</v>
      </c>
      <c r="L157" s="15" t="s">
        <v>50</v>
      </c>
      <c r="M157" s="15" t="s">
        <v>327</v>
      </c>
      <c r="N157" s="13" t="s">
        <v>328</v>
      </c>
      <c r="O157" s="16">
        <v>42355.0</v>
      </c>
    </row>
    <row r="158" ht="14.25" customHeight="1">
      <c r="A158" s="7" t="s">
        <v>321</v>
      </c>
      <c r="B158" s="8" t="s">
        <v>323</v>
      </c>
      <c r="C158" s="9" t="s">
        <v>22</v>
      </c>
      <c r="D158" s="10">
        <v>89158.67</v>
      </c>
      <c r="E158" s="8">
        <v>0.0</v>
      </c>
      <c r="F158" s="11">
        <v>89158.0</v>
      </c>
      <c r="G158" s="12">
        <f t="shared" si="55"/>
        <v>89158</v>
      </c>
      <c r="H158" s="13">
        <v>8.00140949E8</v>
      </c>
      <c r="I158" s="9" t="s">
        <v>82</v>
      </c>
      <c r="J158" s="7">
        <v>89158.0</v>
      </c>
      <c r="K158" s="14">
        <v>2.0522334E8</v>
      </c>
      <c r="L158" s="15" t="s">
        <v>83</v>
      </c>
      <c r="M158" s="15" t="s">
        <v>329</v>
      </c>
      <c r="N158" s="13" t="s">
        <v>330</v>
      </c>
      <c r="O158" s="16">
        <v>42356.0</v>
      </c>
    </row>
    <row r="159" ht="14.25" customHeight="1">
      <c r="A159" s="7" t="s">
        <v>321</v>
      </c>
      <c r="B159" s="8" t="s">
        <v>323</v>
      </c>
      <c r="C159" s="9" t="s">
        <v>34</v>
      </c>
      <c r="D159" s="10">
        <v>47101.17</v>
      </c>
      <c r="E159" s="8">
        <v>0.0</v>
      </c>
      <c r="F159" s="11">
        <v>47100.0</v>
      </c>
      <c r="G159" s="12">
        <f t="shared" si="55"/>
        <v>47100</v>
      </c>
      <c r="H159" s="13">
        <v>8.05000427E8</v>
      </c>
      <c r="I159" s="9" t="s">
        <v>86</v>
      </c>
      <c r="J159" s="7">
        <v>47100.0</v>
      </c>
      <c r="K159" s="14" t="s">
        <v>87</v>
      </c>
      <c r="L159" s="15" t="s">
        <v>88</v>
      </c>
      <c r="M159" s="15" t="s">
        <v>331</v>
      </c>
      <c r="N159" s="13" t="s">
        <v>332</v>
      </c>
      <c r="O159" s="16">
        <v>42360.0</v>
      </c>
    </row>
    <row r="160" ht="14.25" customHeight="1">
      <c r="A160" s="7" t="s">
        <v>321</v>
      </c>
      <c r="B160" s="8" t="s">
        <v>323</v>
      </c>
      <c r="C160" s="9" t="s">
        <v>45</v>
      </c>
      <c r="D160" s="10">
        <v>21477.84</v>
      </c>
      <c r="E160" s="8">
        <v>0.0</v>
      </c>
      <c r="F160" s="11">
        <v>21477.0</v>
      </c>
      <c r="G160" s="12">
        <f t="shared" si="55"/>
        <v>21477</v>
      </c>
      <c r="H160" s="13">
        <v>9.00156264E8</v>
      </c>
      <c r="I160" s="9" t="s">
        <v>91</v>
      </c>
      <c r="J160" s="7">
        <v>21477.0</v>
      </c>
      <c r="K160" s="14" t="s">
        <v>92</v>
      </c>
      <c r="L160" s="15" t="s">
        <v>50</v>
      </c>
      <c r="M160" s="15" t="s">
        <v>333</v>
      </c>
      <c r="N160" s="13" t="s">
        <v>334</v>
      </c>
      <c r="O160" s="16">
        <v>42360.0</v>
      </c>
    </row>
    <row r="161" ht="14.25" customHeight="1">
      <c r="A161" s="7" t="s">
        <v>321</v>
      </c>
      <c r="B161" s="8" t="s">
        <v>323</v>
      </c>
      <c r="C161" s="9" t="s">
        <v>32</v>
      </c>
      <c r="D161" s="10">
        <v>73123.94</v>
      </c>
      <c r="E161" s="8">
        <v>0.0</v>
      </c>
      <c r="F161" s="11">
        <v>73123.0</v>
      </c>
      <c r="G161" s="12">
        <f t="shared" si="55"/>
        <v>73123</v>
      </c>
      <c r="H161" s="13">
        <v>8.00250119E8</v>
      </c>
      <c r="I161" s="9" t="str">
        <f>VLOOKUP(H161,'[3]IPS CTA BANCARIA (2)'!$B$1:$H$188,2,0)</f>
        <v>#REF!</v>
      </c>
      <c r="J161" s="7">
        <v>73123.0</v>
      </c>
      <c r="K161" s="14" t="str">
        <f>VLOOKUP(H161,'[3]IPS CTA BANCARIA (2)'!$B$1:$H$188,4,0)</f>
        <v>#REF!</v>
      </c>
      <c r="L161" s="15" t="str">
        <f>VLOOKUP(H161,'[3]IPS CTA BANCARIA (2)'!$B$1:$H$188,5,0)</f>
        <v>#REF!</v>
      </c>
      <c r="M161" s="15" t="s">
        <v>335</v>
      </c>
      <c r="N161" s="13" t="s">
        <v>336</v>
      </c>
      <c r="O161" s="16" t="s">
        <v>337</v>
      </c>
    </row>
    <row r="162" ht="14.25" customHeight="1">
      <c r="A162" s="7" t="s">
        <v>338</v>
      </c>
      <c r="B162" s="8" t="str">
        <f t="shared" ref="B162:B170" si="56">VLOOKUP(A162,'[2]Hoja1'!$A$1:$AH$126,2,0)</f>
        <v>#REF!</v>
      </c>
      <c r="C162" s="9" t="s">
        <v>21</v>
      </c>
      <c r="D162" s="10">
        <v>0.0</v>
      </c>
      <c r="E162" s="8">
        <v>0.0</v>
      </c>
      <c r="F162" s="11">
        <v>0.0</v>
      </c>
      <c r="G162" s="12">
        <f t="shared" si="55"/>
        <v>0</v>
      </c>
      <c r="H162" s="13"/>
      <c r="I162" s="9"/>
      <c r="J162" s="7"/>
      <c r="K162" s="14"/>
      <c r="L162" s="15"/>
      <c r="M162" s="15"/>
      <c r="N162" s="13"/>
      <c r="O162" s="16"/>
    </row>
    <row r="163" ht="14.25" customHeight="1">
      <c r="A163" s="7" t="s">
        <v>338</v>
      </c>
      <c r="B163" s="8" t="str">
        <f t="shared" si="56"/>
        <v>#REF!</v>
      </c>
      <c r="C163" s="9" t="s">
        <v>22</v>
      </c>
      <c r="D163" s="10">
        <v>594433.48</v>
      </c>
      <c r="E163" s="8">
        <v>40804.0</v>
      </c>
      <c r="F163" s="11">
        <v>553630.0</v>
      </c>
      <c r="G163" s="12">
        <f t="shared" si="55"/>
        <v>553630</v>
      </c>
      <c r="H163" s="13">
        <v>8.00140949E8</v>
      </c>
      <c r="I163" s="9" t="str">
        <f>+VLOOKUP(H163,'[1]IPS CTA BANCARIA (2)'!$B$1:$I$186,2,0)</f>
        <v>#REF!</v>
      </c>
      <c r="J163" s="7">
        <v>553630.0</v>
      </c>
      <c r="K163" s="14" t="str">
        <f>+VLOOKUP(H163,'[1]IPS CTA BANCARIA (2)'!$B$1:$I$186,4,0)</f>
        <v>#REF!</v>
      </c>
      <c r="L163" s="15" t="str">
        <f>+VLOOKUP(H163,'[1]IPS CTA BANCARIA (2)'!$B$1:$I$186,5,0)</f>
        <v>#REF!</v>
      </c>
      <c r="M163" s="15" t="s">
        <v>339</v>
      </c>
      <c r="N163" s="13" t="s">
        <v>340</v>
      </c>
      <c r="O163" s="16">
        <v>42367.0</v>
      </c>
    </row>
    <row r="164" ht="14.25" customHeight="1">
      <c r="A164" s="7" t="s">
        <v>338</v>
      </c>
      <c r="B164" s="8" t="str">
        <f t="shared" si="56"/>
        <v>#REF!</v>
      </c>
      <c r="C164" s="9" t="s">
        <v>25</v>
      </c>
      <c r="D164" s="10">
        <v>26622.31</v>
      </c>
      <c r="E164" s="8">
        <v>26622.31</v>
      </c>
      <c r="F164" s="11">
        <v>0.0</v>
      </c>
      <c r="G164" s="12">
        <f t="shared" si="55"/>
        <v>0</v>
      </c>
      <c r="H164" s="13"/>
      <c r="I164" s="9"/>
      <c r="J164" s="7"/>
      <c r="K164" s="14"/>
      <c r="L164" s="15"/>
      <c r="M164" s="15"/>
      <c r="N164" s="13"/>
      <c r="O164" s="16"/>
    </row>
    <row r="165" ht="14.25" customHeight="1">
      <c r="A165" s="7" t="s">
        <v>338</v>
      </c>
      <c r="B165" s="8" t="str">
        <f t="shared" si="56"/>
        <v>#REF!</v>
      </c>
      <c r="C165" s="9" t="s">
        <v>30</v>
      </c>
      <c r="D165" s="10">
        <v>726742.93</v>
      </c>
      <c r="E165" s="8">
        <v>49886.93000000005</v>
      </c>
      <c r="F165" s="11">
        <v>676856.0</v>
      </c>
      <c r="G165" s="12">
        <f t="shared" si="55"/>
        <v>676856</v>
      </c>
      <c r="H165" s="13">
        <v>8.00088702E8</v>
      </c>
      <c r="I165" s="9" t="str">
        <f t="shared" ref="I165:I167" si="57">+VLOOKUP(H165,'[1]IPS CTA BANCARIA (2)'!$B$1:$I$186,2,0)</f>
        <v>#REF!</v>
      </c>
      <c r="J165" s="7">
        <v>676856.0</v>
      </c>
      <c r="K165" s="14" t="str">
        <f t="shared" ref="K165:K167" si="58">+VLOOKUP(H165,'[1]IPS CTA BANCARIA (2)'!$B$1:$I$186,4,0)</f>
        <v>#REF!</v>
      </c>
      <c r="L165" s="15" t="str">
        <f t="shared" ref="L165:L167" si="59">+VLOOKUP(H165,'[1]IPS CTA BANCARIA (2)'!$B$1:$I$186,5,0)</f>
        <v>#REF!</v>
      </c>
      <c r="M165" s="15" t="s">
        <v>341</v>
      </c>
      <c r="N165" s="13" t="s">
        <v>27</v>
      </c>
      <c r="O165" s="16"/>
    </row>
    <row r="166" ht="14.25" customHeight="1">
      <c r="A166" s="7" t="s">
        <v>338</v>
      </c>
      <c r="B166" s="8" t="str">
        <f t="shared" si="56"/>
        <v>#REF!</v>
      </c>
      <c r="C166" s="9" t="s">
        <v>32</v>
      </c>
      <c r="D166" s="10">
        <v>525159.77</v>
      </c>
      <c r="E166" s="8">
        <v>36049.77000000002</v>
      </c>
      <c r="F166" s="11">
        <v>489110.0</v>
      </c>
      <c r="G166" s="12">
        <f t="shared" si="55"/>
        <v>489110</v>
      </c>
      <c r="H166" s="13">
        <v>8.00250119E8</v>
      </c>
      <c r="I166" s="9" t="str">
        <f t="shared" si="57"/>
        <v>#REF!</v>
      </c>
      <c r="J166" s="7">
        <v>489110.0</v>
      </c>
      <c r="K166" s="14" t="str">
        <f t="shared" si="58"/>
        <v>#REF!</v>
      </c>
      <c r="L166" s="15" t="str">
        <f t="shared" si="59"/>
        <v>#REF!</v>
      </c>
      <c r="M166" s="15" t="s">
        <v>342</v>
      </c>
      <c r="N166" s="13" t="s">
        <v>27</v>
      </c>
      <c r="O166" s="16"/>
    </row>
    <row r="167" ht="14.25" customHeight="1">
      <c r="A167" s="7" t="s">
        <v>338</v>
      </c>
      <c r="B167" s="8" t="str">
        <f t="shared" si="56"/>
        <v>#REF!</v>
      </c>
      <c r="C167" s="9" t="s">
        <v>34</v>
      </c>
      <c r="D167" s="10">
        <v>637873.12</v>
      </c>
      <c r="E167" s="8">
        <v>43787.119999999995</v>
      </c>
      <c r="F167" s="11">
        <v>594086.0</v>
      </c>
      <c r="G167" s="12">
        <f t="shared" si="55"/>
        <v>594086</v>
      </c>
      <c r="H167" s="13">
        <v>8.05000427E8</v>
      </c>
      <c r="I167" s="9" t="str">
        <f t="shared" si="57"/>
        <v>#REF!</v>
      </c>
      <c r="J167" s="7">
        <v>594086.0</v>
      </c>
      <c r="K167" s="14" t="str">
        <f t="shared" si="58"/>
        <v>#REF!</v>
      </c>
      <c r="L167" s="15" t="str">
        <f t="shared" si="59"/>
        <v>#REF!</v>
      </c>
      <c r="M167" s="15" t="s">
        <v>343</v>
      </c>
      <c r="N167" s="13" t="s">
        <v>27</v>
      </c>
      <c r="O167" s="16"/>
    </row>
    <row r="168" ht="14.25" customHeight="1">
      <c r="A168" s="7" t="s">
        <v>338</v>
      </c>
      <c r="B168" s="8" t="str">
        <f t="shared" si="56"/>
        <v>#REF!</v>
      </c>
      <c r="C168" s="9" t="s">
        <v>38</v>
      </c>
      <c r="D168" s="10">
        <v>8772.5</v>
      </c>
      <c r="E168" s="8">
        <v>8772.5</v>
      </c>
      <c r="F168" s="11">
        <v>0.0</v>
      </c>
      <c r="G168" s="12">
        <f t="shared" si="55"/>
        <v>0</v>
      </c>
      <c r="H168" s="13"/>
      <c r="I168" s="9"/>
      <c r="J168" s="7"/>
      <c r="K168" s="14"/>
      <c r="L168" s="15"/>
      <c r="M168" s="15"/>
      <c r="N168" s="13"/>
      <c r="O168" s="16"/>
    </row>
    <row r="169" ht="14.25" customHeight="1">
      <c r="A169" s="7" t="s">
        <v>338</v>
      </c>
      <c r="B169" s="8" t="str">
        <f t="shared" si="56"/>
        <v>#REF!</v>
      </c>
      <c r="C169" s="9" t="s">
        <v>45</v>
      </c>
      <c r="D169" s="10">
        <v>289423.5</v>
      </c>
      <c r="E169" s="8">
        <v>19867.5</v>
      </c>
      <c r="F169" s="11">
        <v>269556.0</v>
      </c>
      <c r="G169" s="12">
        <f t="shared" si="55"/>
        <v>269556</v>
      </c>
      <c r="H169" s="13">
        <v>9.00156264E8</v>
      </c>
      <c r="I169" s="9" t="str">
        <f t="shared" ref="I169:I170" si="60">+VLOOKUP(H169,'[1]IPS CTA BANCARIA (2)'!$B$1:$I$186,2,0)</f>
        <v>#REF!</v>
      </c>
      <c r="J169" s="7">
        <v>269556.0</v>
      </c>
      <c r="K169" s="14" t="str">
        <f t="shared" ref="K169:K170" si="61">+VLOOKUP(H169,'[1]IPS CTA BANCARIA (2)'!$B$1:$I$186,4,0)</f>
        <v>#REF!</v>
      </c>
      <c r="L169" s="15" t="str">
        <f t="shared" ref="L169:L170" si="62">+VLOOKUP(H169,'[1]IPS CTA BANCARIA (2)'!$B$1:$I$186,5,0)</f>
        <v>#REF!</v>
      </c>
      <c r="M169" s="15" t="s">
        <v>344</v>
      </c>
      <c r="N169" s="13" t="s">
        <v>27</v>
      </c>
      <c r="O169" s="16"/>
    </row>
    <row r="170" ht="14.25" customHeight="1">
      <c r="A170" s="7" t="s">
        <v>338</v>
      </c>
      <c r="B170" s="8" t="str">
        <f t="shared" si="56"/>
        <v>#REF!</v>
      </c>
      <c r="C170" s="9" t="s">
        <v>47</v>
      </c>
      <c r="D170" s="10">
        <v>4.452618039E7</v>
      </c>
      <c r="E170" s="8">
        <v>3023532.39</v>
      </c>
      <c r="F170" s="11">
        <v>4.1502648E7</v>
      </c>
      <c r="G170" s="12">
        <f t="shared" si="55"/>
        <v>41502648</v>
      </c>
      <c r="H170" s="13">
        <v>8.90906347E8</v>
      </c>
      <c r="I170" s="9" t="str">
        <f t="shared" si="60"/>
        <v>#REF!</v>
      </c>
      <c r="J170" s="7">
        <v>7248503.0</v>
      </c>
      <c r="K170" s="14" t="str">
        <f t="shared" si="61"/>
        <v>#REF!</v>
      </c>
      <c r="L170" s="15" t="str">
        <f t="shared" si="62"/>
        <v>#REF!</v>
      </c>
      <c r="M170" s="15" t="s">
        <v>345</v>
      </c>
      <c r="N170" s="13" t="s">
        <v>27</v>
      </c>
      <c r="O170" s="16"/>
    </row>
    <row r="171" ht="14.25" customHeight="1">
      <c r="A171" s="7" t="s">
        <v>338</v>
      </c>
      <c r="B171" s="8" t="s">
        <v>346</v>
      </c>
      <c r="C171" s="9" t="s">
        <v>47</v>
      </c>
      <c r="D171" s="10"/>
      <c r="E171" s="8"/>
      <c r="F171" s="11"/>
      <c r="G171" s="17"/>
      <c r="H171" s="13">
        <v>8.90906347E8</v>
      </c>
      <c r="I171" s="9" t="s">
        <v>256</v>
      </c>
      <c r="J171" s="7">
        <v>3.4254145E7</v>
      </c>
      <c r="K171" s="14">
        <v>1.900781411E9</v>
      </c>
      <c r="L171" s="15" t="s">
        <v>50</v>
      </c>
      <c r="M171" s="15" t="s">
        <v>347</v>
      </c>
      <c r="N171" s="13" t="s">
        <v>348</v>
      </c>
      <c r="O171" s="16">
        <v>42355.0</v>
      </c>
    </row>
    <row r="172" ht="14.25" customHeight="1">
      <c r="A172" s="7" t="s">
        <v>349</v>
      </c>
      <c r="B172" s="8" t="str">
        <f t="shared" ref="B172:B190" si="63">VLOOKUP(A172,'[2]Hoja1'!$A$1:$AH$126,2,0)</f>
        <v>#REF!</v>
      </c>
      <c r="C172" s="9" t="s">
        <v>21</v>
      </c>
      <c r="D172" s="10">
        <v>0.0</v>
      </c>
      <c r="E172" s="8">
        <v>0.0</v>
      </c>
      <c r="F172" s="11">
        <v>0.0</v>
      </c>
      <c r="G172" s="12">
        <f t="shared" ref="G172:G190" si="64">+F172</f>
        <v>0</v>
      </c>
      <c r="H172" s="13"/>
      <c r="I172" s="9"/>
      <c r="J172" s="7"/>
      <c r="K172" s="14"/>
      <c r="L172" s="15"/>
      <c r="M172" s="15"/>
      <c r="N172" s="13"/>
      <c r="O172" s="16"/>
    </row>
    <row r="173" ht="14.25" customHeight="1">
      <c r="A173" s="7" t="s">
        <v>349</v>
      </c>
      <c r="B173" s="8" t="str">
        <f t="shared" si="63"/>
        <v>#REF!</v>
      </c>
      <c r="C173" s="9" t="s">
        <v>69</v>
      </c>
      <c r="D173" s="10">
        <v>0.0</v>
      </c>
      <c r="E173" s="8">
        <v>0.0</v>
      </c>
      <c r="F173" s="11">
        <v>0.0</v>
      </c>
      <c r="G173" s="12">
        <f t="shared" si="64"/>
        <v>0</v>
      </c>
      <c r="H173" s="13"/>
      <c r="I173" s="9"/>
      <c r="J173" s="7"/>
      <c r="K173" s="14"/>
      <c r="L173" s="15"/>
      <c r="M173" s="15"/>
      <c r="N173" s="13"/>
      <c r="O173" s="16"/>
    </row>
    <row r="174" ht="14.25" customHeight="1">
      <c r="A174" s="7" t="s">
        <v>349</v>
      </c>
      <c r="B174" s="8" t="str">
        <f t="shared" si="63"/>
        <v>#REF!</v>
      </c>
      <c r="C174" s="9" t="s">
        <v>22</v>
      </c>
      <c r="D174" s="10">
        <v>221546.27</v>
      </c>
      <c r="E174" s="8">
        <v>221546.27</v>
      </c>
      <c r="F174" s="11">
        <v>0.0</v>
      </c>
      <c r="G174" s="12">
        <f t="shared" si="64"/>
        <v>0</v>
      </c>
      <c r="H174" s="13"/>
      <c r="I174" s="9"/>
      <c r="J174" s="7"/>
      <c r="K174" s="14"/>
      <c r="L174" s="15"/>
      <c r="M174" s="15"/>
      <c r="N174" s="13"/>
      <c r="O174" s="16"/>
    </row>
    <row r="175" ht="14.25" customHeight="1">
      <c r="A175" s="7" t="s">
        <v>349</v>
      </c>
      <c r="B175" s="8" t="str">
        <f t="shared" si="63"/>
        <v>#REF!</v>
      </c>
      <c r="C175" s="9" t="s">
        <v>25</v>
      </c>
      <c r="D175" s="10">
        <v>139603.59</v>
      </c>
      <c r="E175" s="8">
        <v>139603.59</v>
      </c>
      <c r="F175" s="11">
        <v>0.0</v>
      </c>
      <c r="G175" s="12">
        <f t="shared" si="64"/>
        <v>0</v>
      </c>
      <c r="H175" s="13"/>
      <c r="I175" s="9"/>
      <c r="J175" s="7"/>
      <c r="K175" s="14"/>
      <c r="L175" s="15"/>
      <c r="M175" s="15"/>
      <c r="N175" s="13"/>
      <c r="O175" s="16"/>
    </row>
    <row r="176" ht="14.25" customHeight="1">
      <c r="A176" s="7" t="s">
        <v>349</v>
      </c>
      <c r="B176" s="8" t="str">
        <f t="shared" si="63"/>
        <v>#REF!</v>
      </c>
      <c r="C176" s="9" t="s">
        <v>28</v>
      </c>
      <c r="D176" s="10">
        <v>7105.34</v>
      </c>
      <c r="E176" s="8">
        <v>7105.34</v>
      </c>
      <c r="F176" s="11">
        <v>0.0</v>
      </c>
      <c r="G176" s="12">
        <f t="shared" si="64"/>
        <v>0</v>
      </c>
      <c r="H176" s="13"/>
      <c r="I176" s="9"/>
      <c r="J176" s="7"/>
      <c r="K176" s="14"/>
      <c r="L176" s="15"/>
      <c r="M176" s="15"/>
      <c r="N176" s="13"/>
      <c r="O176" s="16"/>
    </row>
    <row r="177" ht="14.25" customHeight="1">
      <c r="A177" s="7" t="s">
        <v>349</v>
      </c>
      <c r="B177" s="8" t="str">
        <f t="shared" si="63"/>
        <v>#REF!</v>
      </c>
      <c r="C177" s="9" t="s">
        <v>30</v>
      </c>
      <c r="D177" s="10">
        <v>372415.39</v>
      </c>
      <c r="E177" s="8">
        <v>372415.39</v>
      </c>
      <c r="F177" s="11">
        <v>0.0</v>
      </c>
      <c r="G177" s="12">
        <f t="shared" si="64"/>
        <v>0</v>
      </c>
      <c r="H177" s="13"/>
      <c r="I177" s="9"/>
      <c r="J177" s="7"/>
      <c r="K177" s="14"/>
      <c r="L177" s="15"/>
      <c r="M177" s="15"/>
      <c r="N177" s="13"/>
      <c r="O177" s="16"/>
    </row>
    <row r="178" ht="14.25" customHeight="1">
      <c r="A178" s="7" t="s">
        <v>349</v>
      </c>
      <c r="B178" s="8" t="str">
        <f t="shared" si="63"/>
        <v>#REF!</v>
      </c>
      <c r="C178" s="9" t="s">
        <v>32</v>
      </c>
      <c r="D178" s="10">
        <v>101838.57</v>
      </c>
      <c r="E178" s="8">
        <v>101838.57</v>
      </c>
      <c r="F178" s="11">
        <v>0.0</v>
      </c>
      <c r="G178" s="12">
        <f t="shared" si="64"/>
        <v>0</v>
      </c>
      <c r="H178" s="13"/>
      <c r="I178" s="9"/>
      <c r="J178" s="7"/>
      <c r="K178" s="14"/>
      <c r="L178" s="15"/>
      <c r="M178" s="15"/>
      <c r="N178" s="13"/>
      <c r="O178" s="16"/>
    </row>
    <row r="179" ht="14.25" customHeight="1">
      <c r="A179" s="7" t="s">
        <v>349</v>
      </c>
      <c r="B179" s="8" t="str">
        <f t="shared" si="63"/>
        <v>#REF!</v>
      </c>
      <c r="C179" s="9" t="s">
        <v>34</v>
      </c>
      <c r="D179" s="10">
        <v>112745.8</v>
      </c>
      <c r="E179" s="8">
        <v>112745.8</v>
      </c>
      <c r="F179" s="11">
        <v>0.0</v>
      </c>
      <c r="G179" s="12">
        <f t="shared" si="64"/>
        <v>0</v>
      </c>
      <c r="H179" s="13"/>
      <c r="I179" s="9"/>
      <c r="J179" s="7"/>
      <c r="K179" s="14"/>
      <c r="L179" s="15"/>
      <c r="M179" s="15"/>
      <c r="N179" s="13"/>
      <c r="O179" s="16"/>
    </row>
    <row r="180" ht="14.25" customHeight="1">
      <c r="A180" s="7" t="s">
        <v>349</v>
      </c>
      <c r="B180" s="8" t="str">
        <f t="shared" si="63"/>
        <v>#REF!</v>
      </c>
      <c r="C180" s="9" t="s">
        <v>36</v>
      </c>
      <c r="D180" s="10">
        <v>69.73</v>
      </c>
      <c r="E180" s="8">
        <v>69.73</v>
      </c>
      <c r="F180" s="11">
        <v>0.0</v>
      </c>
      <c r="G180" s="12">
        <f t="shared" si="64"/>
        <v>0</v>
      </c>
      <c r="H180" s="13"/>
      <c r="I180" s="9"/>
      <c r="J180" s="7"/>
      <c r="K180" s="14"/>
      <c r="L180" s="15"/>
      <c r="M180" s="15"/>
      <c r="N180" s="13"/>
      <c r="O180" s="16"/>
    </row>
    <row r="181" ht="14.25" customHeight="1">
      <c r="A181" s="7" t="s">
        <v>349</v>
      </c>
      <c r="B181" s="8" t="str">
        <f t="shared" si="63"/>
        <v>#REF!</v>
      </c>
      <c r="C181" s="9" t="s">
        <v>38</v>
      </c>
      <c r="D181" s="10">
        <v>1276.55</v>
      </c>
      <c r="E181" s="8">
        <v>1276.55</v>
      </c>
      <c r="F181" s="11">
        <v>0.0</v>
      </c>
      <c r="G181" s="12">
        <f t="shared" si="64"/>
        <v>0</v>
      </c>
      <c r="H181" s="13"/>
      <c r="I181" s="9"/>
      <c r="J181" s="7"/>
      <c r="K181" s="14"/>
      <c r="L181" s="15"/>
      <c r="M181" s="15"/>
      <c r="N181" s="13"/>
      <c r="O181" s="16"/>
    </row>
    <row r="182" ht="14.25" customHeight="1">
      <c r="A182" s="7" t="s">
        <v>349</v>
      </c>
      <c r="B182" s="8" t="str">
        <f t="shared" si="63"/>
        <v>#REF!</v>
      </c>
      <c r="C182" s="9" t="s">
        <v>40</v>
      </c>
      <c r="D182" s="10">
        <v>34536.58</v>
      </c>
      <c r="E182" s="8">
        <v>34536.58</v>
      </c>
      <c r="F182" s="11">
        <v>0.0</v>
      </c>
      <c r="G182" s="12">
        <f t="shared" si="64"/>
        <v>0</v>
      </c>
      <c r="H182" s="13"/>
      <c r="I182" s="9"/>
      <c r="J182" s="7"/>
      <c r="K182" s="14"/>
      <c r="L182" s="15"/>
      <c r="M182" s="15"/>
      <c r="N182" s="13"/>
      <c r="O182" s="16"/>
    </row>
    <row r="183" ht="14.25" customHeight="1">
      <c r="A183" s="7" t="s">
        <v>349</v>
      </c>
      <c r="B183" s="8" t="str">
        <f t="shared" si="63"/>
        <v>#REF!</v>
      </c>
      <c r="C183" s="9" t="s">
        <v>45</v>
      </c>
      <c r="D183" s="10">
        <v>72401.63</v>
      </c>
      <c r="E183" s="8">
        <v>72401.63</v>
      </c>
      <c r="F183" s="11">
        <v>0.0</v>
      </c>
      <c r="G183" s="12">
        <f t="shared" si="64"/>
        <v>0</v>
      </c>
      <c r="H183" s="13"/>
      <c r="I183" s="9"/>
      <c r="J183" s="7"/>
      <c r="K183" s="14"/>
      <c r="L183" s="15"/>
      <c r="M183" s="15"/>
      <c r="N183" s="13"/>
      <c r="O183" s="16"/>
    </row>
    <row r="184" ht="14.25" customHeight="1">
      <c r="A184" s="7" t="s">
        <v>349</v>
      </c>
      <c r="B184" s="8" t="str">
        <f t="shared" si="63"/>
        <v>#REF!</v>
      </c>
      <c r="C184" s="9" t="s">
        <v>47</v>
      </c>
      <c r="D184" s="10">
        <v>1.001593755E7</v>
      </c>
      <c r="E184" s="8">
        <v>1.001593755E7</v>
      </c>
      <c r="F184" s="11">
        <v>0.0</v>
      </c>
      <c r="G184" s="12">
        <f t="shared" si="64"/>
        <v>0</v>
      </c>
      <c r="H184" s="13"/>
      <c r="I184" s="9"/>
      <c r="J184" s="7"/>
      <c r="K184" s="14"/>
      <c r="L184" s="15"/>
      <c r="M184" s="15"/>
      <c r="N184" s="13"/>
      <c r="O184" s="16"/>
    </row>
    <row r="185" ht="14.25" customHeight="1">
      <c r="A185" s="7" t="s">
        <v>350</v>
      </c>
      <c r="B185" s="8" t="str">
        <f t="shared" si="63"/>
        <v>#REF!</v>
      </c>
      <c r="C185" s="9" t="s">
        <v>21</v>
      </c>
      <c r="D185" s="10">
        <v>0.0</v>
      </c>
      <c r="E185" s="8">
        <v>0.0</v>
      </c>
      <c r="F185" s="11">
        <v>0.0</v>
      </c>
      <c r="G185" s="12">
        <f t="shared" si="64"/>
        <v>0</v>
      </c>
      <c r="H185" s="13"/>
      <c r="I185" s="9"/>
      <c r="J185" s="7"/>
      <c r="K185" s="14"/>
      <c r="L185" s="15"/>
      <c r="M185" s="15"/>
      <c r="N185" s="13"/>
      <c r="O185" s="16"/>
    </row>
    <row r="186" ht="14.25" customHeight="1">
      <c r="A186" s="7" t="s">
        <v>350</v>
      </c>
      <c r="B186" s="8" t="str">
        <f t="shared" si="63"/>
        <v>#REF!</v>
      </c>
      <c r="C186" s="9" t="s">
        <v>22</v>
      </c>
      <c r="D186" s="10">
        <v>443058.34</v>
      </c>
      <c r="E186" s="8">
        <v>0.0</v>
      </c>
      <c r="F186" s="11">
        <v>443058.0</v>
      </c>
      <c r="G186" s="12">
        <f t="shared" si="64"/>
        <v>443058</v>
      </c>
      <c r="H186" s="13">
        <v>8.00140949E8</v>
      </c>
      <c r="I186" s="9" t="str">
        <f t="shared" ref="I186:I190" si="65">+VLOOKUP(H186,'[1]IPS CTA BANCARIA (2)'!$B$1:$I$186,2,0)</f>
        <v>#REF!</v>
      </c>
      <c r="J186" s="7">
        <v>443058.0</v>
      </c>
      <c r="K186" s="14" t="str">
        <f t="shared" ref="K186:K190" si="66">+VLOOKUP(H186,'[1]IPS CTA BANCARIA (2)'!$B$1:$I$186,4,0)</f>
        <v>#REF!</v>
      </c>
      <c r="L186" s="15" t="str">
        <f t="shared" ref="L186:L190" si="67">+VLOOKUP(H186,'[1]IPS CTA BANCARIA (2)'!$B$1:$I$186,5,0)</f>
        <v>#REF!</v>
      </c>
      <c r="M186" s="15" t="s">
        <v>351</v>
      </c>
      <c r="N186" s="13" t="s">
        <v>352</v>
      </c>
      <c r="O186" s="16">
        <v>42367.0</v>
      </c>
    </row>
    <row r="187" ht="14.25" customHeight="1">
      <c r="A187" s="7" t="s">
        <v>350</v>
      </c>
      <c r="B187" s="8" t="str">
        <f t="shared" si="63"/>
        <v>#REF!</v>
      </c>
      <c r="C187" s="9" t="s">
        <v>32</v>
      </c>
      <c r="D187" s="10">
        <v>666711.71</v>
      </c>
      <c r="E187" s="8">
        <v>0.0</v>
      </c>
      <c r="F187" s="11">
        <v>666713.0</v>
      </c>
      <c r="G187" s="12">
        <f t="shared" si="64"/>
        <v>666713</v>
      </c>
      <c r="H187" s="13">
        <v>8.00250119E8</v>
      </c>
      <c r="I187" s="9" t="str">
        <f t="shared" si="65"/>
        <v>#REF!</v>
      </c>
      <c r="J187" s="7">
        <v>666713.0</v>
      </c>
      <c r="K187" s="14" t="str">
        <f t="shared" si="66"/>
        <v>#REF!</v>
      </c>
      <c r="L187" s="15" t="str">
        <f t="shared" si="67"/>
        <v>#REF!</v>
      </c>
      <c r="M187" s="15" t="s">
        <v>353</v>
      </c>
      <c r="N187" s="13" t="s">
        <v>27</v>
      </c>
      <c r="O187" s="16"/>
    </row>
    <row r="188" ht="14.25" customHeight="1">
      <c r="A188" s="7" t="s">
        <v>350</v>
      </c>
      <c r="B188" s="8" t="str">
        <f t="shared" si="63"/>
        <v>#REF!</v>
      </c>
      <c r="C188" s="9" t="s">
        <v>34</v>
      </c>
      <c r="D188" s="10">
        <v>517882.41</v>
      </c>
      <c r="E188" s="8">
        <v>0.0</v>
      </c>
      <c r="F188" s="11">
        <v>517882.0</v>
      </c>
      <c r="G188" s="12">
        <f t="shared" si="64"/>
        <v>517882</v>
      </c>
      <c r="H188" s="13">
        <v>8.05000427E8</v>
      </c>
      <c r="I188" s="9" t="str">
        <f t="shared" si="65"/>
        <v>#REF!</v>
      </c>
      <c r="J188" s="7">
        <v>517882.0</v>
      </c>
      <c r="K188" s="14" t="str">
        <f t="shared" si="66"/>
        <v>#REF!</v>
      </c>
      <c r="L188" s="15" t="str">
        <f t="shared" si="67"/>
        <v>#REF!</v>
      </c>
      <c r="M188" s="15" t="s">
        <v>354</v>
      </c>
      <c r="N188" s="13" t="s">
        <v>27</v>
      </c>
      <c r="O188" s="16"/>
    </row>
    <row r="189" ht="14.25" customHeight="1">
      <c r="A189" s="7" t="s">
        <v>350</v>
      </c>
      <c r="B189" s="8" t="str">
        <f t="shared" si="63"/>
        <v>#REF!</v>
      </c>
      <c r="C189" s="9" t="s">
        <v>45</v>
      </c>
      <c r="D189" s="10">
        <v>267561.45</v>
      </c>
      <c r="E189" s="8">
        <v>0.0</v>
      </c>
      <c r="F189" s="11">
        <v>267561.0</v>
      </c>
      <c r="G189" s="12">
        <f t="shared" si="64"/>
        <v>267561</v>
      </c>
      <c r="H189" s="13">
        <v>9.00156264E8</v>
      </c>
      <c r="I189" s="9" t="str">
        <f t="shared" si="65"/>
        <v>#REF!</v>
      </c>
      <c r="J189" s="7">
        <v>267561.0</v>
      </c>
      <c r="K189" s="14" t="str">
        <f t="shared" si="66"/>
        <v>#REF!</v>
      </c>
      <c r="L189" s="15" t="str">
        <f t="shared" si="67"/>
        <v>#REF!</v>
      </c>
      <c r="M189" s="15" t="s">
        <v>355</v>
      </c>
      <c r="N189" s="13" t="s">
        <v>27</v>
      </c>
      <c r="O189" s="16"/>
    </row>
    <row r="190" ht="14.25" customHeight="1">
      <c r="A190" s="7" t="s">
        <v>350</v>
      </c>
      <c r="B190" s="8" t="str">
        <f t="shared" si="63"/>
        <v>#REF!</v>
      </c>
      <c r="C190" s="9" t="s">
        <v>47</v>
      </c>
      <c r="D190" s="10">
        <v>4.272978709E7</v>
      </c>
      <c r="E190" s="8">
        <v>0.0</v>
      </c>
      <c r="F190" s="11">
        <v>4.2729787E7</v>
      </c>
      <c r="G190" s="12">
        <f t="shared" si="64"/>
        <v>42729787</v>
      </c>
      <c r="H190" s="13">
        <v>8.90906347E8</v>
      </c>
      <c r="I190" s="9" t="str">
        <f t="shared" si="65"/>
        <v>#REF!</v>
      </c>
      <c r="J190" s="7">
        <v>8056756.0</v>
      </c>
      <c r="K190" s="14" t="str">
        <f t="shared" si="66"/>
        <v>#REF!</v>
      </c>
      <c r="L190" s="15" t="str">
        <f t="shared" si="67"/>
        <v>#REF!</v>
      </c>
      <c r="M190" s="15" t="s">
        <v>356</v>
      </c>
      <c r="N190" s="13" t="s">
        <v>27</v>
      </c>
      <c r="O190" s="16"/>
    </row>
    <row r="191" ht="14.25" customHeight="1">
      <c r="A191" s="7" t="s">
        <v>350</v>
      </c>
      <c r="B191" s="8" t="s">
        <v>357</v>
      </c>
      <c r="C191" s="9" t="s">
        <v>47</v>
      </c>
      <c r="D191" s="10"/>
      <c r="E191" s="8"/>
      <c r="F191" s="11"/>
      <c r="G191" s="17"/>
      <c r="H191" s="13">
        <v>8.90906347E8</v>
      </c>
      <c r="I191" s="9" t="s">
        <v>256</v>
      </c>
      <c r="J191" s="7">
        <v>3.4673031E7</v>
      </c>
      <c r="K191" s="14">
        <v>1.900781411E9</v>
      </c>
      <c r="L191" s="15" t="s">
        <v>50</v>
      </c>
      <c r="M191" s="15" t="s">
        <v>358</v>
      </c>
      <c r="N191" s="13" t="s">
        <v>359</v>
      </c>
      <c r="O191" s="16">
        <v>42355.0</v>
      </c>
    </row>
    <row r="192" ht="14.25" customHeight="1">
      <c r="A192" s="7" t="s">
        <v>360</v>
      </c>
      <c r="B192" s="8" t="str">
        <f t="shared" ref="B192:B193" si="68">VLOOKUP(A192,'[2]Hoja1'!$A$1:$AH$126,2,0)</f>
        <v>#REF!</v>
      </c>
      <c r="C192" s="9" t="s">
        <v>21</v>
      </c>
      <c r="D192" s="10">
        <v>0.0</v>
      </c>
      <c r="E192" s="8">
        <v>0.0</v>
      </c>
      <c r="F192" s="11">
        <v>0.0</v>
      </c>
      <c r="G192" s="12">
        <f t="shared" ref="G192:G193" si="69">+F192</f>
        <v>0</v>
      </c>
      <c r="H192" s="13"/>
      <c r="I192" s="9"/>
      <c r="J192" s="7"/>
      <c r="K192" s="14"/>
      <c r="L192" s="15"/>
      <c r="M192" s="15"/>
      <c r="N192" s="13"/>
      <c r="O192" s="16"/>
    </row>
    <row r="193" ht="14.25" customHeight="1">
      <c r="A193" s="7" t="s">
        <v>360</v>
      </c>
      <c r="B193" s="8" t="str">
        <f t="shared" si="68"/>
        <v>#REF!</v>
      </c>
      <c r="C193" s="9" t="s">
        <v>156</v>
      </c>
      <c r="D193" s="10">
        <v>1.703810145E7</v>
      </c>
      <c r="E193" s="8">
        <v>0.0</v>
      </c>
      <c r="F193" s="11">
        <v>1.7038101E7</v>
      </c>
      <c r="G193" s="12">
        <f t="shared" si="69"/>
        <v>17038101</v>
      </c>
      <c r="H193" s="13">
        <v>8.11042064E8</v>
      </c>
      <c r="I193" s="9" t="str">
        <f>+VLOOKUP(H193,'[1]IPS CTA BANCARIA (2)'!$B$1:$I$186,2,0)</f>
        <v>#REF!</v>
      </c>
      <c r="J193" s="7">
        <v>8644235.0</v>
      </c>
      <c r="K193" s="14" t="str">
        <f>+VLOOKUP(H193,'[1]IPS CTA BANCARIA (2)'!$B$1:$I$186,4,0)</f>
        <v>#REF!</v>
      </c>
      <c r="L193" s="15" t="str">
        <f>+VLOOKUP(H193,'[1]IPS CTA BANCARIA (2)'!$B$1:$I$186,5,0)</f>
        <v>#REF!</v>
      </c>
      <c r="M193" s="15" t="s">
        <v>361</v>
      </c>
      <c r="N193" s="13" t="s">
        <v>27</v>
      </c>
      <c r="O193" s="16"/>
    </row>
    <row r="194" ht="14.25" customHeight="1">
      <c r="A194" s="7" t="s">
        <v>360</v>
      </c>
      <c r="B194" s="8" t="s">
        <v>362</v>
      </c>
      <c r="C194" s="9" t="s">
        <v>156</v>
      </c>
      <c r="D194" s="10"/>
      <c r="E194" s="8"/>
      <c r="F194" s="11"/>
      <c r="G194" s="17"/>
      <c r="H194" s="13">
        <v>8.11042064E8</v>
      </c>
      <c r="I194" s="9" t="s">
        <v>158</v>
      </c>
      <c r="J194" s="7">
        <v>8393866.0</v>
      </c>
      <c r="K194" s="14">
        <v>3.96069999367E11</v>
      </c>
      <c r="L194" s="15" t="s">
        <v>56</v>
      </c>
      <c r="M194" s="15" t="s">
        <v>363</v>
      </c>
      <c r="N194" s="13" t="s">
        <v>364</v>
      </c>
      <c r="O194" s="16">
        <v>42360.0</v>
      </c>
    </row>
    <row r="195" ht="14.25" customHeight="1">
      <c r="A195" s="7" t="s">
        <v>360</v>
      </c>
      <c r="B195" s="8" t="s">
        <v>362</v>
      </c>
      <c r="C195" s="9" t="s">
        <v>47</v>
      </c>
      <c r="D195" s="10">
        <v>2.09302218E7</v>
      </c>
      <c r="E195" s="8">
        <v>0.0</v>
      </c>
      <c r="F195" s="11">
        <v>2.0930222E7</v>
      </c>
      <c r="G195" s="12">
        <f t="shared" ref="G195:G205" si="70">+F195</f>
        <v>20930222</v>
      </c>
      <c r="H195" s="13">
        <v>8.90906347E8</v>
      </c>
      <c r="I195" s="9" t="s">
        <v>256</v>
      </c>
      <c r="J195" s="7">
        <v>2.0930222E7</v>
      </c>
      <c r="K195" s="14">
        <v>1.900781411E9</v>
      </c>
      <c r="L195" s="15" t="s">
        <v>50</v>
      </c>
      <c r="M195" s="15" t="s">
        <v>365</v>
      </c>
      <c r="N195" s="13" t="s">
        <v>366</v>
      </c>
      <c r="O195" s="16">
        <v>42355.0</v>
      </c>
    </row>
    <row r="196" ht="14.25" customHeight="1">
      <c r="A196" s="7" t="s">
        <v>360</v>
      </c>
      <c r="B196" s="8" t="s">
        <v>362</v>
      </c>
      <c r="C196" s="9" t="s">
        <v>22</v>
      </c>
      <c r="D196" s="10">
        <v>578935.57</v>
      </c>
      <c r="E196" s="8">
        <v>0.0</v>
      </c>
      <c r="F196" s="11">
        <v>578936.0</v>
      </c>
      <c r="G196" s="12">
        <f t="shared" si="70"/>
        <v>578936</v>
      </c>
      <c r="H196" s="13">
        <v>8.00140949E8</v>
      </c>
      <c r="I196" s="9" t="s">
        <v>82</v>
      </c>
      <c r="J196" s="7">
        <v>578936.0</v>
      </c>
      <c r="K196" s="14">
        <v>2.0522334E8</v>
      </c>
      <c r="L196" s="15" t="s">
        <v>83</v>
      </c>
      <c r="M196" s="15" t="s">
        <v>367</v>
      </c>
      <c r="N196" s="13" t="s">
        <v>368</v>
      </c>
      <c r="O196" s="16">
        <v>42356.0</v>
      </c>
    </row>
    <row r="197" ht="14.25" customHeight="1">
      <c r="A197" s="7" t="s">
        <v>360</v>
      </c>
      <c r="B197" s="8" t="s">
        <v>362</v>
      </c>
      <c r="C197" s="9" t="s">
        <v>25</v>
      </c>
      <c r="D197" s="10">
        <v>6856.83</v>
      </c>
      <c r="E197" s="8">
        <v>0.0</v>
      </c>
      <c r="F197" s="11">
        <v>6856.0</v>
      </c>
      <c r="G197" s="12">
        <f t="shared" si="70"/>
        <v>6856</v>
      </c>
      <c r="H197" s="13">
        <v>8.00130907E8</v>
      </c>
      <c r="I197" s="9" t="s">
        <v>127</v>
      </c>
      <c r="J197" s="7">
        <v>6856.0</v>
      </c>
      <c r="K197" s="14">
        <v>9.087086706E10</v>
      </c>
      <c r="L197" s="15" t="s">
        <v>128</v>
      </c>
      <c r="M197" s="15" t="s">
        <v>369</v>
      </c>
      <c r="N197" s="13" t="s">
        <v>370</v>
      </c>
      <c r="O197" s="16">
        <v>42360.0</v>
      </c>
    </row>
    <row r="198" ht="14.25" customHeight="1">
      <c r="A198" s="7" t="s">
        <v>360</v>
      </c>
      <c r="B198" s="8" t="s">
        <v>362</v>
      </c>
      <c r="C198" s="9" t="s">
        <v>45</v>
      </c>
      <c r="D198" s="10">
        <v>33540.16</v>
      </c>
      <c r="E198" s="8">
        <v>0.0</v>
      </c>
      <c r="F198" s="11">
        <v>33540.0</v>
      </c>
      <c r="G198" s="12">
        <f t="shared" si="70"/>
        <v>33540</v>
      </c>
      <c r="H198" s="13">
        <v>9.00156264E8</v>
      </c>
      <c r="I198" s="9" t="s">
        <v>91</v>
      </c>
      <c r="J198" s="7">
        <v>33540.0</v>
      </c>
      <c r="K198" s="14" t="s">
        <v>92</v>
      </c>
      <c r="L198" s="15" t="s">
        <v>50</v>
      </c>
      <c r="M198" s="15" t="s">
        <v>371</v>
      </c>
      <c r="N198" s="13" t="s">
        <v>372</v>
      </c>
      <c r="O198" s="16">
        <v>42360.0</v>
      </c>
    </row>
    <row r="199" ht="14.25" customHeight="1">
      <c r="A199" s="7" t="s">
        <v>360</v>
      </c>
      <c r="B199" s="8" t="s">
        <v>362</v>
      </c>
      <c r="C199" s="9" t="s">
        <v>32</v>
      </c>
      <c r="D199" s="10">
        <v>173409.19</v>
      </c>
      <c r="E199" s="8">
        <v>0.0</v>
      </c>
      <c r="F199" s="11">
        <v>173409.0</v>
      </c>
      <c r="G199" s="12">
        <f t="shared" si="70"/>
        <v>173409</v>
      </c>
      <c r="H199" s="13">
        <v>8.00250119E8</v>
      </c>
      <c r="I199" s="9" t="str">
        <f>VLOOKUP(H199,'[3]IPS CTA BANCARIA (2)'!$B$1:$H$188,2,0)</f>
        <v>#REF!</v>
      </c>
      <c r="J199" s="7">
        <v>173409.0</v>
      </c>
      <c r="K199" s="14" t="str">
        <f>VLOOKUP(H199,'[3]IPS CTA BANCARIA (2)'!$B$1:$H$188,4,0)</f>
        <v>#REF!</v>
      </c>
      <c r="L199" s="15" t="str">
        <f>VLOOKUP(H199,'[3]IPS CTA BANCARIA (2)'!$B$1:$H$188,5,0)</f>
        <v>#REF!</v>
      </c>
      <c r="M199" s="15" t="s">
        <v>373</v>
      </c>
      <c r="N199" s="13" t="s">
        <v>374</v>
      </c>
      <c r="O199" s="16">
        <v>42360.0</v>
      </c>
    </row>
    <row r="200" ht="14.25" customHeight="1">
      <c r="A200" s="7" t="s">
        <v>375</v>
      </c>
      <c r="B200" s="8" t="str">
        <f t="shared" ref="B200:B207" si="71">VLOOKUP(A200,'[2]Hoja1'!$A$1:$AH$126,2,0)</f>
        <v>#REF!</v>
      </c>
      <c r="C200" s="9" t="s">
        <v>21</v>
      </c>
      <c r="D200" s="10">
        <v>0.0</v>
      </c>
      <c r="E200" s="8">
        <v>0.0</v>
      </c>
      <c r="F200" s="11">
        <v>0.0</v>
      </c>
      <c r="G200" s="12">
        <f t="shared" si="70"/>
        <v>0</v>
      </c>
      <c r="H200" s="13"/>
      <c r="I200" s="9"/>
      <c r="J200" s="7"/>
      <c r="K200" s="14"/>
      <c r="L200" s="15"/>
      <c r="M200" s="15"/>
      <c r="N200" s="13"/>
      <c r="O200" s="16"/>
    </row>
    <row r="201" ht="14.25" customHeight="1">
      <c r="A201" s="7" t="s">
        <v>375</v>
      </c>
      <c r="B201" s="8" t="str">
        <f t="shared" si="71"/>
        <v>#REF!</v>
      </c>
      <c r="C201" s="9" t="s">
        <v>22</v>
      </c>
      <c r="D201" s="10">
        <v>649606.14</v>
      </c>
      <c r="E201" s="8">
        <v>0.0</v>
      </c>
      <c r="F201" s="11">
        <v>649606.0</v>
      </c>
      <c r="G201" s="12">
        <f t="shared" si="70"/>
        <v>649606</v>
      </c>
      <c r="H201" s="13">
        <v>8.00140949E8</v>
      </c>
      <c r="I201" s="9" t="str">
        <f t="shared" ref="I201:I203" si="72">+VLOOKUP(H201,'[1]IPS CTA BANCARIA (2)'!$B$1:$I$186,2,0)</f>
        <v>#REF!</v>
      </c>
      <c r="J201" s="7">
        <v>649606.0</v>
      </c>
      <c r="K201" s="14" t="str">
        <f t="shared" ref="K201:K203" si="73">+VLOOKUP(H201,'[1]IPS CTA BANCARIA (2)'!$B$1:$I$186,4,0)</f>
        <v>#REF!</v>
      </c>
      <c r="L201" s="15" t="str">
        <f t="shared" ref="L201:L203" si="74">+VLOOKUP(H201,'[1]IPS CTA BANCARIA (2)'!$B$1:$I$186,5,0)</f>
        <v>#REF!</v>
      </c>
      <c r="M201" s="15" t="s">
        <v>376</v>
      </c>
      <c r="N201" s="13" t="s">
        <v>377</v>
      </c>
      <c r="O201" s="16">
        <v>42367.0</v>
      </c>
    </row>
    <row r="202" ht="14.25" customHeight="1">
      <c r="A202" s="7" t="s">
        <v>375</v>
      </c>
      <c r="B202" s="8" t="str">
        <f t="shared" si="71"/>
        <v>#REF!</v>
      </c>
      <c r="C202" s="9" t="s">
        <v>25</v>
      </c>
      <c r="D202" s="10">
        <v>14643.13</v>
      </c>
      <c r="E202" s="8">
        <v>0.0</v>
      </c>
      <c r="F202" s="11">
        <v>14643.0</v>
      </c>
      <c r="G202" s="12">
        <f t="shared" si="70"/>
        <v>14643</v>
      </c>
      <c r="H202" s="13">
        <v>8.00130907E8</v>
      </c>
      <c r="I202" s="9" t="str">
        <f t="shared" si="72"/>
        <v>#REF!</v>
      </c>
      <c r="J202" s="7">
        <v>14643.0</v>
      </c>
      <c r="K202" s="14" t="str">
        <f t="shared" si="73"/>
        <v>#REF!</v>
      </c>
      <c r="L202" s="15" t="str">
        <f t="shared" si="74"/>
        <v>#REF!</v>
      </c>
      <c r="M202" s="15" t="s">
        <v>378</v>
      </c>
      <c r="N202" s="13" t="s">
        <v>27</v>
      </c>
      <c r="O202" s="16"/>
    </row>
    <row r="203" ht="14.25" customHeight="1">
      <c r="A203" s="7" t="s">
        <v>375</v>
      </c>
      <c r="B203" s="8" t="str">
        <f t="shared" si="71"/>
        <v>#REF!</v>
      </c>
      <c r="C203" s="9" t="s">
        <v>32</v>
      </c>
      <c r="D203" s="10">
        <v>767814.62</v>
      </c>
      <c r="E203" s="8">
        <v>0.0</v>
      </c>
      <c r="F203" s="11">
        <v>767815.0</v>
      </c>
      <c r="G203" s="12">
        <f t="shared" si="70"/>
        <v>767815</v>
      </c>
      <c r="H203" s="13">
        <v>8.00250119E8</v>
      </c>
      <c r="I203" s="9" t="str">
        <f t="shared" si="72"/>
        <v>#REF!</v>
      </c>
      <c r="J203" s="7">
        <v>767815.0</v>
      </c>
      <c r="K203" s="14" t="str">
        <f t="shared" si="73"/>
        <v>#REF!</v>
      </c>
      <c r="L203" s="15" t="str">
        <f t="shared" si="74"/>
        <v>#REF!</v>
      </c>
      <c r="M203" s="15" t="s">
        <v>379</v>
      </c>
      <c r="N203" s="13" t="s">
        <v>27</v>
      </c>
      <c r="O203" s="16"/>
    </row>
    <row r="204" ht="14.25" customHeight="1">
      <c r="A204" s="7" t="s">
        <v>375</v>
      </c>
      <c r="B204" s="8" t="str">
        <f t="shared" si="71"/>
        <v>#REF!</v>
      </c>
      <c r="C204" s="9" t="s">
        <v>34</v>
      </c>
      <c r="D204" s="10">
        <v>0.0</v>
      </c>
      <c r="E204" s="8">
        <v>0.0</v>
      </c>
      <c r="F204" s="11">
        <v>0.0</v>
      </c>
      <c r="G204" s="12">
        <f t="shared" si="70"/>
        <v>0</v>
      </c>
      <c r="H204" s="13"/>
      <c r="I204" s="9"/>
      <c r="J204" s="7"/>
      <c r="K204" s="14"/>
      <c r="L204" s="15"/>
      <c r="M204" s="15"/>
      <c r="N204" s="13"/>
      <c r="O204" s="16"/>
    </row>
    <row r="205" ht="14.25" customHeight="1">
      <c r="A205" s="7" t="s">
        <v>375</v>
      </c>
      <c r="B205" s="8" t="str">
        <f t="shared" si="71"/>
        <v>#REF!</v>
      </c>
      <c r="C205" s="9" t="s">
        <v>45</v>
      </c>
      <c r="D205" s="10">
        <v>173154.02</v>
      </c>
      <c r="E205" s="8">
        <v>0.0</v>
      </c>
      <c r="F205" s="11">
        <v>173154.0</v>
      </c>
      <c r="G205" s="12">
        <f t="shared" si="70"/>
        <v>173154</v>
      </c>
      <c r="H205" s="13">
        <v>9.00156264E8</v>
      </c>
      <c r="I205" s="9" t="str">
        <f t="shared" ref="I205:I207" si="75">+VLOOKUP(H205,'[1]IPS CTA BANCARIA (2)'!$B$1:$I$186,2,0)</f>
        <v>#REF!</v>
      </c>
      <c r="J205" s="7">
        <v>173154.0</v>
      </c>
      <c r="K205" s="14" t="str">
        <f t="shared" ref="K205:K207" si="76">+VLOOKUP(H205,'[1]IPS CTA BANCARIA (2)'!$B$1:$I$186,4,0)</f>
        <v>#REF!</v>
      </c>
      <c r="L205" s="15" t="str">
        <f t="shared" ref="L205:L207" si="77">+VLOOKUP(H205,'[1]IPS CTA BANCARIA (2)'!$B$1:$I$186,5,0)</f>
        <v>#REF!</v>
      </c>
      <c r="M205" s="15" t="s">
        <v>380</v>
      </c>
      <c r="N205" s="13" t="s">
        <v>27</v>
      </c>
      <c r="O205" s="16"/>
    </row>
    <row r="206" ht="14.25" customHeight="1">
      <c r="A206" s="7" t="s">
        <v>375</v>
      </c>
      <c r="B206" s="8" t="str">
        <f t="shared" si="71"/>
        <v>#REF!</v>
      </c>
      <c r="C206" s="9" t="s">
        <v>30</v>
      </c>
      <c r="D206" s="10"/>
      <c r="E206" s="8"/>
      <c r="F206" s="11"/>
      <c r="G206" s="17">
        <v>379.0</v>
      </c>
      <c r="H206" s="13">
        <v>8.00088702E8</v>
      </c>
      <c r="I206" s="9" t="str">
        <f t="shared" si="75"/>
        <v>#REF!</v>
      </c>
      <c r="J206" s="7">
        <v>379.0</v>
      </c>
      <c r="K206" s="14" t="str">
        <f t="shared" si="76"/>
        <v>#REF!</v>
      </c>
      <c r="L206" s="15" t="str">
        <f t="shared" si="77"/>
        <v>#REF!</v>
      </c>
      <c r="M206" s="15" t="s">
        <v>381</v>
      </c>
      <c r="N206" s="13" t="s">
        <v>27</v>
      </c>
      <c r="O206" s="16"/>
    </row>
    <row r="207" ht="14.25" customHeight="1">
      <c r="A207" s="7" t="s">
        <v>375</v>
      </c>
      <c r="B207" s="8" t="str">
        <f t="shared" si="71"/>
        <v>#REF!</v>
      </c>
      <c r="C207" s="9" t="s">
        <v>47</v>
      </c>
      <c r="D207" s="10">
        <v>5.683556309E7</v>
      </c>
      <c r="E207" s="8">
        <v>0.0</v>
      </c>
      <c r="F207" s="11">
        <v>5.6835563E7</v>
      </c>
      <c r="G207" s="12">
        <f>+F207</f>
        <v>56835563</v>
      </c>
      <c r="H207" s="13">
        <v>8.90906347E8</v>
      </c>
      <c r="I207" s="9" t="str">
        <f t="shared" si="75"/>
        <v>#REF!</v>
      </c>
      <c r="J207" s="7">
        <v>9909111.0</v>
      </c>
      <c r="K207" s="14" t="str">
        <f t="shared" si="76"/>
        <v>#REF!</v>
      </c>
      <c r="L207" s="15" t="str">
        <f t="shared" si="77"/>
        <v>#REF!</v>
      </c>
      <c r="M207" s="15" t="s">
        <v>382</v>
      </c>
      <c r="N207" s="13" t="s">
        <v>27</v>
      </c>
      <c r="O207" s="16"/>
    </row>
    <row r="208" ht="14.25" customHeight="1">
      <c r="A208" s="7" t="s">
        <v>375</v>
      </c>
      <c r="B208" s="8" t="s">
        <v>383</v>
      </c>
      <c r="C208" s="9" t="s">
        <v>47</v>
      </c>
      <c r="D208" s="10"/>
      <c r="E208" s="8"/>
      <c r="F208" s="11"/>
      <c r="G208" s="17"/>
      <c r="H208" s="13">
        <v>8.90906347E8</v>
      </c>
      <c r="I208" s="9" t="s">
        <v>256</v>
      </c>
      <c r="J208" s="7">
        <v>4.6926452E7</v>
      </c>
      <c r="K208" s="14">
        <v>1.900781411E9</v>
      </c>
      <c r="L208" s="15" t="s">
        <v>50</v>
      </c>
      <c r="M208" s="15" t="s">
        <v>384</v>
      </c>
      <c r="N208" s="13" t="s">
        <v>385</v>
      </c>
      <c r="O208" s="16">
        <v>42355.0</v>
      </c>
    </row>
    <row r="209" ht="14.25" customHeight="1">
      <c r="A209" s="7" t="s">
        <v>386</v>
      </c>
      <c r="B209" s="8" t="str">
        <f t="shared" ref="B209:B211" si="78">VLOOKUP(A209,'[2]Hoja1'!$A$1:$AH$126,2,0)</f>
        <v>#REF!</v>
      </c>
      <c r="C209" s="9" t="s">
        <v>21</v>
      </c>
      <c r="D209" s="10">
        <v>0.0</v>
      </c>
      <c r="E209" s="8">
        <v>0.0</v>
      </c>
      <c r="F209" s="11">
        <v>0.0</v>
      </c>
      <c r="G209" s="12">
        <f t="shared" ref="G209:G211" si="79">+F209</f>
        <v>0</v>
      </c>
      <c r="H209" s="13"/>
      <c r="I209" s="9"/>
      <c r="J209" s="7"/>
      <c r="K209" s="14"/>
      <c r="L209" s="15"/>
      <c r="M209" s="15"/>
      <c r="N209" s="13"/>
      <c r="O209" s="16"/>
    </row>
    <row r="210" ht="14.25" customHeight="1">
      <c r="A210" s="7" t="s">
        <v>386</v>
      </c>
      <c r="B210" s="8" t="str">
        <f t="shared" si="78"/>
        <v>#REF!</v>
      </c>
      <c r="C210" s="9" t="s">
        <v>69</v>
      </c>
      <c r="D210" s="10">
        <v>173378.96</v>
      </c>
      <c r="E210" s="8">
        <v>0.0</v>
      </c>
      <c r="F210" s="11">
        <v>173379.0</v>
      </c>
      <c r="G210" s="12">
        <f t="shared" si="79"/>
        <v>173379</v>
      </c>
      <c r="H210" s="13"/>
      <c r="I210" s="9"/>
      <c r="J210" s="7"/>
      <c r="K210" s="14"/>
      <c r="L210" s="15"/>
      <c r="M210" s="15"/>
      <c r="N210" s="13" t="s">
        <v>138</v>
      </c>
      <c r="O210" s="16"/>
    </row>
    <row r="211" ht="14.25" customHeight="1">
      <c r="A211" s="7" t="s">
        <v>386</v>
      </c>
      <c r="B211" s="8" t="str">
        <f t="shared" si="78"/>
        <v>#REF!</v>
      </c>
      <c r="C211" s="9" t="s">
        <v>70</v>
      </c>
      <c r="D211" s="10">
        <v>4.98416121E7</v>
      </c>
      <c r="E211" s="8">
        <v>0.0</v>
      </c>
      <c r="F211" s="11">
        <v>4.9841612E7</v>
      </c>
      <c r="G211" s="12">
        <f t="shared" si="79"/>
        <v>49841612</v>
      </c>
      <c r="H211" s="13">
        <v>8.90907241E8</v>
      </c>
      <c r="I211" s="9" t="str">
        <f>+VLOOKUP(H211,'[1]IPS CTA BANCARIA (2)'!$B$1:$I$186,2,0)</f>
        <v>#REF!</v>
      </c>
      <c r="J211" s="7">
        <v>1.3800694E7</v>
      </c>
      <c r="K211" s="14" t="str">
        <f>+VLOOKUP(H211,'[1]IPS CTA BANCARIA (2)'!$B$1:$I$186,4,0)</f>
        <v>#REF!</v>
      </c>
      <c r="L211" s="15" t="str">
        <f>+VLOOKUP(H211,'[1]IPS CTA BANCARIA (2)'!$B$1:$I$186,5,0)</f>
        <v>#REF!</v>
      </c>
      <c r="M211" s="15" t="s">
        <v>387</v>
      </c>
      <c r="N211" s="13" t="s">
        <v>27</v>
      </c>
      <c r="O211" s="16"/>
    </row>
    <row r="212" ht="14.25" customHeight="1">
      <c r="A212" s="7" t="s">
        <v>386</v>
      </c>
      <c r="B212" s="8" t="s">
        <v>388</v>
      </c>
      <c r="C212" s="9" t="s">
        <v>70</v>
      </c>
      <c r="D212" s="10"/>
      <c r="E212" s="8"/>
      <c r="F212" s="11"/>
      <c r="G212" s="17"/>
      <c r="H212" s="13">
        <v>8.90907241E8</v>
      </c>
      <c r="I212" s="9" t="s">
        <v>118</v>
      </c>
      <c r="J212" s="7">
        <v>3.6040918E7</v>
      </c>
      <c r="K212" s="14">
        <v>6.4182108621E10</v>
      </c>
      <c r="L212" s="15" t="s">
        <v>50</v>
      </c>
      <c r="M212" s="15" t="s">
        <v>389</v>
      </c>
      <c r="N212" s="13" t="s">
        <v>390</v>
      </c>
      <c r="O212" s="16">
        <v>42361.0</v>
      </c>
    </row>
    <row r="213" ht="14.25" customHeight="1">
      <c r="A213" s="7" t="s">
        <v>386</v>
      </c>
      <c r="B213" s="8" t="s">
        <v>388</v>
      </c>
      <c r="C213" s="9" t="s">
        <v>47</v>
      </c>
      <c r="D213" s="10">
        <v>3.998318764E7</v>
      </c>
      <c r="E213" s="8">
        <v>0.0</v>
      </c>
      <c r="F213" s="11">
        <v>3.9983187E7</v>
      </c>
      <c r="G213" s="12">
        <f t="shared" ref="G213:G220" si="80">+F213</f>
        <v>39983187</v>
      </c>
      <c r="H213" s="13">
        <v>8.90906347E8</v>
      </c>
      <c r="I213" s="9" t="s">
        <v>256</v>
      </c>
      <c r="J213" s="7">
        <v>3.9983187E7</v>
      </c>
      <c r="K213" s="14">
        <v>1.900781411E9</v>
      </c>
      <c r="L213" s="15" t="s">
        <v>50</v>
      </c>
      <c r="M213" s="15" t="s">
        <v>391</v>
      </c>
      <c r="N213" s="13" t="s">
        <v>392</v>
      </c>
      <c r="O213" s="16">
        <v>42355.0</v>
      </c>
    </row>
    <row r="214" ht="14.25" customHeight="1">
      <c r="A214" s="7" t="s">
        <v>386</v>
      </c>
      <c r="B214" s="8" t="s">
        <v>388</v>
      </c>
      <c r="C214" s="9" t="s">
        <v>22</v>
      </c>
      <c r="D214" s="10">
        <v>1165442.94</v>
      </c>
      <c r="E214" s="8">
        <v>0.0</v>
      </c>
      <c r="F214" s="11">
        <v>1165443.0</v>
      </c>
      <c r="G214" s="12">
        <f t="shared" si="80"/>
        <v>1165443</v>
      </c>
      <c r="H214" s="13">
        <v>8.00140949E8</v>
      </c>
      <c r="I214" s="9" t="s">
        <v>82</v>
      </c>
      <c r="J214" s="7">
        <v>1165443.0</v>
      </c>
      <c r="K214" s="14">
        <v>2.0522334E8</v>
      </c>
      <c r="L214" s="15" t="s">
        <v>83</v>
      </c>
      <c r="M214" s="15" t="s">
        <v>393</v>
      </c>
      <c r="N214" s="13" t="s">
        <v>394</v>
      </c>
      <c r="O214" s="16">
        <v>42356.0</v>
      </c>
    </row>
    <row r="215" ht="14.25" customHeight="1">
      <c r="A215" s="7" t="s">
        <v>386</v>
      </c>
      <c r="B215" s="8" t="s">
        <v>388</v>
      </c>
      <c r="C215" s="9" t="s">
        <v>34</v>
      </c>
      <c r="D215" s="10">
        <v>2017905.53</v>
      </c>
      <c r="E215" s="8">
        <v>0.0</v>
      </c>
      <c r="F215" s="11">
        <v>2017906.0</v>
      </c>
      <c r="G215" s="12">
        <f t="shared" si="80"/>
        <v>2017906</v>
      </c>
      <c r="H215" s="13">
        <v>8.05000427E8</v>
      </c>
      <c r="I215" s="9" t="s">
        <v>86</v>
      </c>
      <c r="J215" s="7">
        <v>2017906.0</v>
      </c>
      <c r="K215" s="14" t="s">
        <v>87</v>
      </c>
      <c r="L215" s="15" t="s">
        <v>88</v>
      </c>
      <c r="M215" s="15" t="s">
        <v>395</v>
      </c>
      <c r="N215" s="13" t="s">
        <v>396</v>
      </c>
      <c r="O215" s="16">
        <v>42360.0</v>
      </c>
    </row>
    <row r="216" ht="14.25" customHeight="1">
      <c r="A216" s="7" t="s">
        <v>386</v>
      </c>
      <c r="B216" s="8" t="s">
        <v>388</v>
      </c>
      <c r="C216" s="9" t="s">
        <v>45</v>
      </c>
      <c r="D216" s="10">
        <v>351307.7</v>
      </c>
      <c r="E216" s="8">
        <v>0.0</v>
      </c>
      <c r="F216" s="11">
        <v>351308.0</v>
      </c>
      <c r="G216" s="12">
        <f t="shared" si="80"/>
        <v>351308</v>
      </c>
      <c r="H216" s="13">
        <v>9.00156264E8</v>
      </c>
      <c r="I216" s="9" t="s">
        <v>91</v>
      </c>
      <c r="J216" s="7">
        <v>351308.0</v>
      </c>
      <c r="K216" s="14" t="s">
        <v>92</v>
      </c>
      <c r="L216" s="15" t="s">
        <v>50</v>
      </c>
      <c r="M216" s="15" t="s">
        <v>397</v>
      </c>
      <c r="N216" s="13" t="s">
        <v>398</v>
      </c>
      <c r="O216" s="16">
        <v>42360.0</v>
      </c>
    </row>
    <row r="217" ht="14.25" customHeight="1">
      <c r="A217" s="7" t="s">
        <v>386</v>
      </c>
      <c r="B217" s="8" t="s">
        <v>388</v>
      </c>
      <c r="C217" s="9" t="s">
        <v>32</v>
      </c>
      <c r="D217" s="10">
        <v>240935.13</v>
      </c>
      <c r="E217" s="8">
        <v>0.0</v>
      </c>
      <c r="F217" s="11">
        <v>240935.0</v>
      </c>
      <c r="G217" s="12">
        <f t="shared" si="80"/>
        <v>240935</v>
      </c>
      <c r="H217" s="13">
        <v>8.00250119E8</v>
      </c>
      <c r="I217" s="9" t="str">
        <f>VLOOKUP(H217,'[3]IPS CTA BANCARIA (2)'!$B$1:$H$188,2,0)</f>
        <v>#REF!</v>
      </c>
      <c r="J217" s="7">
        <v>240935.0</v>
      </c>
      <c r="K217" s="14" t="str">
        <f>VLOOKUP(H217,'[3]IPS CTA BANCARIA (2)'!$B$1:$H$188,4,0)</f>
        <v>#REF!</v>
      </c>
      <c r="L217" s="15" t="str">
        <f>VLOOKUP(H217,'[3]IPS CTA BANCARIA (2)'!$B$1:$H$188,5,0)</f>
        <v>#REF!</v>
      </c>
      <c r="M217" s="15" t="s">
        <v>399</v>
      </c>
      <c r="N217" s="13" t="s">
        <v>400</v>
      </c>
      <c r="O217" s="16">
        <v>42360.0</v>
      </c>
    </row>
    <row r="218" ht="14.25" customHeight="1">
      <c r="A218" s="7" t="s">
        <v>401</v>
      </c>
      <c r="B218" s="8" t="str">
        <f t="shared" ref="B218:B220" si="81">VLOOKUP(A218,'[2]Hoja1'!$A$1:$AH$126,2,0)</f>
        <v>#REF!</v>
      </c>
      <c r="C218" s="9" t="s">
        <v>21</v>
      </c>
      <c r="D218" s="10">
        <v>0.0</v>
      </c>
      <c r="E218" s="8">
        <v>0.0</v>
      </c>
      <c r="F218" s="11">
        <v>0.0</v>
      </c>
      <c r="G218" s="12">
        <f t="shared" si="80"/>
        <v>0</v>
      </c>
      <c r="H218" s="13"/>
      <c r="I218" s="9"/>
      <c r="J218" s="7"/>
      <c r="K218" s="14"/>
      <c r="L218" s="15"/>
      <c r="M218" s="15"/>
      <c r="N218" s="13"/>
      <c r="O218" s="16"/>
    </row>
    <row r="219" ht="14.25" customHeight="1">
      <c r="A219" s="7" t="s">
        <v>401</v>
      </c>
      <c r="B219" s="8" t="str">
        <f t="shared" si="81"/>
        <v>#REF!</v>
      </c>
      <c r="C219" s="9" t="s">
        <v>69</v>
      </c>
      <c r="D219" s="10">
        <v>19023.69</v>
      </c>
      <c r="E219" s="8">
        <v>0.0</v>
      </c>
      <c r="F219" s="11">
        <v>19023.0</v>
      </c>
      <c r="G219" s="12">
        <f t="shared" si="80"/>
        <v>19023</v>
      </c>
      <c r="H219" s="13"/>
      <c r="I219" s="9"/>
      <c r="J219" s="7"/>
      <c r="K219" s="14"/>
      <c r="L219" s="15"/>
      <c r="M219" s="15"/>
      <c r="N219" s="13" t="s">
        <v>138</v>
      </c>
      <c r="O219" s="16"/>
    </row>
    <row r="220" ht="14.25" customHeight="1">
      <c r="A220" s="7" t="s">
        <v>401</v>
      </c>
      <c r="B220" s="8" t="str">
        <f t="shared" si="81"/>
        <v>#REF!</v>
      </c>
      <c r="C220" s="9" t="s">
        <v>70</v>
      </c>
      <c r="D220" s="10">
        <v>2.214697123E7</v>
      </c>
      <c r="E220" s="8">
        <v>0.0</v>
      </c>
      <c r="F220" s="11">
        <v>2.2146971E7</v>
      </c>
      <c r="G220" s="12">
        <f t="shared" si="80"/>
        <v>22146971</v>
      </c>
      <c r="H220" s="13">
        <v>8.90980757E8</v>
      </c>
      <c r="I220" s="9" t="str">
        <f>+VLOOKUP(H220,'[1]IPS CTA BANCARIA (2)'!$B$1:$I$186,2,0)</f>
        <v>#REF!</v>
      </c>
      <c r="J220" s="7">
        <v>6546535.0</v>
      </c>
      <c r="K220" s="14" t="str">
        <f>+VLOOKUP(H220,'[1]IPS CTA BANCARIA (2)'!$B$1:$I$186,4,0)</f>
        <v>#REF!</v>
      </c>
      <c r="L220" s="15" t="str">
        <f>+VLOOKUP(H220,'[1]IPS CTA BANCARIA (2)'!$B$1:$I$186,5,0)</f>
        <v>#REF!</v>
      </c>
      <c r="M220" s="15" t="s">
        <v>402</v>
      </c>
      <c r="N220" s="13" t="s">
        <v>27</v>
      </c>
      <c r="O220" s="16"/>
    </row>
    <row r="221" ht="14.25" customHeight="1">
      <c r="A221" s="7" t="s">
        <v>401</v>
      </c>
      <c r="B221" s="8" t="s">
        <v>403</v>
      </c>
      <c r="C221" s="9" t="s">
        <v>70</v>
      </c>
      <c r="D221" s="10"/>
      <c r="E221" s="8"/>
      <c r="F221" s="11"/>
      <c r="G221" s="17"/>
      <c r="H221" s="13">
        <v>8.0004432E8</v>
      </c>
      <c r="I221" s="9" t="s">
        <v>404</v>
      </c>
      <c r="J221" s="7">
        <v>1.1003656E7</v>
      </c>
      <c r="K221" s="14">
        <v>3.9656999999E11</v>
      </c>
      <c r="L221" s="15" t="s">
        <v>56</v>
      </c>
      <c r="M221" s="15" t="s">
        <v>405</v>
      </c>
      <c r="N221" s="13" t="s">
        <v>406</v>
      </c>
      <c r="O221" s="16">
        <v>42360.0</v>
      </c>
    </row>
    <row r="222" ht="14.25" customHeight="1">
      <c r="A222" s="7" t="s">
        <v>401</v>
      </c>
      <c r="B222" s="8" t="s">
        <v>403</v>
      </c>
      <c r="C222" s="9" t="s">
        <v>70</v>
      </c>
      <c r="D222" s="10"/>
      <c r="E222" s="8"/>
      <c r="F222" s="11"/>
      <c r="G222" s="17"/>
      <c r="H222" s="13">
        <v>8.90980757E8</v>
      </c>
      <c r="I222" s="9" t="s">
        <v>324</v>
      </c>
      <c r="J222" s="7">
        <v>4596780.0</v>
      </c>
      <c r="K222" s="14">
        <v>2.71005845E8</v>
      </c>
      <c r="L222" s="15" t="s">
        <v>266</v>
      </c>
      <c r="M222" s="15" t="s">
        <v>407</v>
      </c>
      <c r="N222" s="13" t="s">
        <v>408</v>
      </c>
      <c r="O222" s="16">
        <v>42361.0</v>
      </c>
    </row>
    <row r="223" ht="14.25" customHeight="1">
      <c r="A223" s="7" t="s">
        <v>401</v>
      </c>
      <c r="B223" s="8" t="s">
        <v>403</v>
      </c>
      <c r="C223" s="9" t="s">
        <v>47</v>
      </c>
      <c r="D223" s="10">
        <v>1.423769095E7</v>
      </c>
      <c r="E223" s="8">
        <v>0.0</v>
      </c>
      <c r="F223" s="11">
        <v>1.4237691E7</v>
      </c>
      <c r="G223" s="12">
        <f t="shared" ref="G223:G230" si="82">+F223</f>
        <v>14237691</v>
      </c>
      <c r="H223" s="13">
        <v>8.90906347E8</v>
      </c>
      <c r="I223" s="9" t="s">
        <v>256</v>
      </c>
      <c r="J223" s="7">
        <v>1.4237691E7</v>
      </c>
      <c r="K223" s="14">
        <v>1.900781411E9</v>
      </c>
      <c r="L223" s="15" t="s">
        <v>50</v>
      </c>
      <c r="M223" s="15" t="s">
        <v>409</v>
      </c>
      <c r="N223" s="13" t="s">
        <v>410</v>
      </c>
      <c r="O223" s="16">
        <v>42355.0</v>
      </c>
    </row>
    <row r="224" ht="14.25" customHeight="1">
      <c r="A224" s="7" t="s">
        <v>401</v>
      </c>
      <c r="B224" s="8" t="s">
        <v>403</v>
      </c>
      <c r="C224" s="9" t="s">
        <v>22</v>
      </c>
      <c r="D224" s="10">
        <v>906014.44</v>
      </c>
      <c r="E224" s="8">
        <v>0.0</v>
      </c>
      <c r="F224" s="11">
        <v>906014.0</v>
      </c>
      <c r="G224" s="12">
        <f t="shared" si="82"/>
        <v>906014</v>
      </c>
      <c r="H224" s="13">
        <v>8.00140949E8</v>
      </c>
      <c r="I224" s="9" t="s">
        <v>82</v>
      </c>
      <c r="J224" s="7">
        <v>906014.0</v>
      </c>
      <c r="K224" s="14">
        <v>2.0522334E8</v>
      </c>
      <c r="L224" s="15" t="s">
        <v>83</v>
      </c>
      <c r="M224" s="15" t="s">
        <v>411</v>
      </c>
      <c r="N224" s="13" t="s">
        <v>412</v>
      </c>
      <c r="O224" s="16">
        <v>42356.0</v>
      </c>
    </row>
    <row r="225" ht="14.25" customHeight="1">
      <c r="A225" s="7" t="s">
        <v>401</v>
      </c>
      <c r="B225" s="8" t="s">
        <v>403</v>
      </c>
      <c r="C225" s="9" t="s">
        <v>45</v>
      </c>
      <c r="D225" s="10">
        <v>66781.17</v>
      </c>
      <c r="E225" s="8">
        <v>0.0</v>
      </c>
      <c r="F225" s="11">
        <v>66781.0</v>
      </c>
      <c r="G225" s="12">
        <f t="shared" si="82"/>
        <v>66781</v>
      </c>
      <c r="H225" s="13">
        <v>9.00156264E8</v>
      </c>
      <c r="I225" s="9" t="s">
        <v>91</v>
      </c>
      <c r="J225" s="7">
        <v>66781.0</v>
      </c>
      <c r="K225" s="14" t="s">
        <v>92</v>
      </c>
      <c r="L225" s="15" t="s">
        <v>50</v>
      </c>
      <c r="M225" s="15" t="s">
        <v>413</v>
      </c>
      <c r="N225" s="13" t="s">
        <v>414</v>
      </c>
      <c r="O225" s="16">
        <v>42360.0</v>
      </c>
    </row>
    <row r="226" ht="14.25" customHeight="1">
      <c r="A226" s="7" t="s">
        <v>401</v>
      </c>
      <c r="B226" s="8" t="s">
        <v>403</v>
      </c>
      <c r="C226" s="9" t="s">
        <v>32</v>
      </c>
      <c r="D226" s="10">
        <v>761366.52</v>
      </c>
      <c r="E226" s="8">
        <v>0.0</v>
      </c>
      <c r="F226" s="11">
        <v>761366.0</v>
      </c>
      <c r="G226" s="12">
        <f t="shared" si="82"/>
        <v>761366</v>
      </c>
      <c r="H226" s="13">
        <v>8.00250119E8</v>
      </c>
      <c r="I226" s="9" t="str">
        <f>VLOOKUP(H226,'[3]IPS CTA BANCARIA (2)'!$B$1:$H$188,2,0)</f>
        <v>#REF!</v>
      </c>
      <c r="J226" s="7">
        <v>761366.0</v>
      </c>
      <c r="K226" s="14" t="str">
        <f>VLOOKUP(H226,'[3]IPS CTA BANCARIA (2)'!$B$1:$H$188,4,0)</f>
        <v>#REF!</v>
      </c>
      <c r="L226" s="15" t="str">
        <f>VLOOKUP(H226,'[3]IPS CTA BANCARIA (2)'!$B$1:$H$188,5,0)</f>
        <v>#REF!</v>
      </c>
      <c r="M226" s="15" t="s">
        <v>415</v>
      </c>
      <c r="N226" s="13" t="s">
        <v>416</v>
      </c>
      <c r="O226" s="16">
        <v>42360.0</v>
      </c>
    </row>
    <row r="227" ht="14.25" customHeight="1">
      <c r="A227" s="7" t="s">
        <v>417</v>
      </c>
      <c r="B227" s="8" t="str">
        <f t="shared" ref="B227:B230" si="83">VLOOKUP(A227,'[2]Hoja1'!$A$1:$AH$126,2,0)</f>
        <v>#REF!</v>
      </c>
      <c r="C227" s="9" t="s">
        <v>21</v>
      </c>
      <c r="D227" s="10">
        <v>0.0</v>
      </c>
      <c r="E227" s="8">
        <v>0.0</v>
      </c>
      <c r="F227" s="11">
        <v>0.0</v>
      </c>
      <c r="G227" s="12">
        <f t="shared" si="82"/>
        <v>0</v>
      </c>
      <c r="H227" s="13"/>
      <c r="I227" s="9"/>
      <c r="J227" s="7"/>
      <c r="K227" s="14"/>
      <c r="L227" s="15"/>
      <c r="M227" s="15"/>
      <c r="N227" s="13"/>
      <c r="O227" s="16"/>
    </row>
    <row r="228" ht="14.25" customHeight="1">
      <c r="A228" s="7" t="s">
        <v>417</v>
      </c>
      <c r="B228" s="8" t="str">
        <f t="shared" si="83"/>
        <v>#REF!</v>
      </c>
      <c r="C228" s="9" t="s">
        <v>69</v>
      </c>
      <c r="D228" s="10">
        <v>0.0</v>
      </c>
      <c r="E228" s="8">
        <v>0.0</v>
      </c>
      <c r="F228" s="11">
        <v>0.0</v>
      </c>
      <c r="G228" s="12">
        <f t="shared" si="82"/>
        <v>0</v>
      </c>
      <c r="H228" s="13"/>
      <c r="I228" s="9"/>
      <c r="J228" s="7"/>
      <c r="K228" s="14"/>
      <c r="L228" s="15"/>
      <c r="M228" s="15"/>
      <c r="N228" s="13"/>
      <c r="O228" s="16"/>
    </row>
    <row r="229" ht="14.25" customHeight="1">
      <c r="A229" s="7" t="s">
        <v>417</v>
      </c>
      <c r="B229" s="8" t="str">
        <f t="shared" si="83"/>
        <v>#REF!</v>
      </c>
      <c r="C229" s="9" t="s">
        <v>30</v>
      </c>
      <c r="D229" s="10">
        <v>0.0</v>
      </c>
      <c r="E229" s="8">
        <v>0.0</v>
      </c>
      <c r="F229" s="11">
        <v>0.0</v>
      </c>
      <c r="G229" s="12">
        <f t="shared" si="82"/>
        <v>0</v>
      </c>
      <c r="H229" s="13"/>
      <c r="I229" s="9"/>
      <c r="J229" s="7"/>
      <c r="K229" s="14"/>
      <c r="L229" s="15"/>
      <c r="M229" s="15"/>
      <c r="N229" s="13"/>
      <c r="O229" s="16"/>
    </row>
    <row r="230" ht="14.25" customHeight="1">
      <c r="A230" s="7" t="s">
        <v>417</v>
      </c>
      <c r="B230" s="8" t="str">
        <f t="shared" si="83"/>
        <v>#REF!</v>
      </c>
      <c r="C230" s="9" t="s">
        <v>156</v>
      </c>
      <c r="D230" s="10">
        <v>3886004.93</v>
      </c>
      <c r="E230" s="8">
        <v>0.0</v>
      </c>
      <c r="F230" s="11">
        <v>3886004.0</v>
      </c>
      <c r="G230" s="12">
        <f t="shared" si="82"/>
        <v>3886004</v>
      </c>
      <c r="H230" s="13">
        <v>8.11042064E8</v>
      </c>
      <c r="I230" s="9" t="str">
        <f>+VLOOKUP(H230,'[1]IPS CTA BANCARIA (2)'!$B$1:$I$186,2,0)</f>
        <v>#REF!</v>
      </c>
      <c r="J230" s="7">
        <v>1867455.0</v>
      </c>
      <c r="K230" s="14" t="str">
        <f>+VLOOKUP(H230,'[1]IPS CTA BANCARIA (2)'!$B$1:$I$186,4,0)</f>
        <v>#REF!</v>
      </c>
      <c r="L230" s="15" t="str">
        <f>+VLOOKUP(H230,'[1]IPS CTA BANCARIA (2)'!$B$1:$I$186,5,0)</f>
        <v>#REF!</v>
      </c>
      <c r="M230" s="15" t="s">
        <v>418</v>
      </c>
      <c r="N230" s="13" t="s">
        <v>27</v>
      </c>
      <c r="O230" s="16"/>
    </row>
    <row r="231" ht="14.25" customHeight="1">
      <c r="A231" s="7" t="s">
        <v>417</v>
      </c>
      <c r="B231" s="8" t="s">
        <v>419</v>
      </c>
      <c r="C231" s="9" t="s">
        <v>156</v>
      </c>
      <c r="D231" s="10"/>
      <c r="E231" s="8"/>
      <c r="F231" s="11"/>
      <c r="G231" s="17"/>
      <c r="H231" s="13">
        <v>8.11042064E8</v>
      </c>
      <c r="I231" s="9" t="s">
        <v>158</v>
      </c>
      <c r="J231" s="7">
        <v>2018549.0</v>
      </c>
      <c r="K231" s="14">
        <v>3.96069999367E11</v>
      </c>
      <c r="L231" s="15" t="s">
        <v>56</v>
      </c>
      <c r="M231" s="15" t="s">
        <v>420</v>
      </c>
      <c r="N231" s="13" t="s">
        <v>421</v>
      </c>
      <c r="O231" s="16">
        <v>42360.0</v>
      </c>
    </row>
    <row r="232" ht="14.25" customHeight="1">
      <c r="A232" s="7" t="s">
        <v>417</v>
      </c>
      <c r="B232" s="8" t="s">
        <v>419</v>
      </c>
      <c r="C232" s="9" t="s">
        <v>47</v>
      </c>
      <c r="D232" s="10">
        <v>1.975945779E7</v>
      </c>
      <c r="E232" s="8">
        <v>0.0</v>
      </c>
      <c r="F232" s="11">
        <v>1.9759456E7</v>
      </c>
      <c r="G232" s="12">
        <f t="shared" ref="G232:G238" si="84">+F232</f>
        <v>19759456</v>
      </c>
      <c r="H232" s="13">
        <v>8.90906347E8</v>
      </c>
      <c r="I232" s="9" t="s">
        <v>256</v>
      </c>
      <c r="J232" s="7">
        <v>1.9759456E7</v>
      </c>
      <c r="K232" s="14">
        <v>1.900781411E9</v>
      </c>
      <c r="L232" s="15" t="s">
        <v>50</v>
      </c>
      <c r="M232" s="15" t="s">
        <v>422</v>
      </c>
      <c r="N232" s="13" t="s">
        <v>423</v>
      </c>
      <c r="O232" s="16">
        <v>42355.0</v>
      </c>
    </row>
    <row r="233" ht="14.25" customHeight="1">
      <c r="A233" s="7" t="s">
        <v>417</v>
      </c>
      <c r="B233" s="8" t="s">
        <v>419</v>
      </c>
      <c r="C233" s="9" t="s">
        <v>22</v>
      </c>
      <c r="D233" s="10">
        <v>1680342.53</v>
      </c>
      <c r="E233" s="8">
        <v>0.0</v>
      </c>
      <c r="F233" s="11">
        <v>1680342.0</v>
      </c>
      <c r="G233" s="12">
        <f t="shared" si="84"/>
        <v>1680342</v>
      </c>
      <c r="H233" s="13">
        <v>8.00140949E8</v>
      </c>
      <c r="I233" s="9" t="s">
        <v>82</v>
      </c>
      <c r="J233" s="7">
        <v>1680342.0</v>
      </c>
      <c r="K233" s="14">
        <v>2.0522334E8</v>
      </c>
      <c r="L233" s="15" t="s">
        <v>83</v>
      </c>
      <c r="M233" s="15" t="s">
        <v>424</v>
      </c>
      <c r="N233" s="13" t="s">
        <v>425</v>
      </c>
      <c r="O233" s="16">
        <v>42356.0</v>
      </c>
    </row>
    <row r="234" ht="14.25" customHeight="1">
      <c r="A234" s="7" t="s">
        <v>417</v>
      </c>
      <c r="B234" s="8" t="s">
        <v>419</v>
      </c>
      <c r="C234" s="9" t="s">
        <v>45</v>
      </c>
      <c r="D234" s="10">
        <v>813399.03</v>
      </c>
      <c r="E234" s="8">
        <v>0.0</v>
      </c>
      <c r="F234" s="11">
        <v>813399.0</v>
      </c>
      <c r="G234" s="12">
        <f t="shared" si="84"/>
        <v>813399</v>
      </c>
      <c r="H234" s="13">
        <v>9.00156264E8</v>
      </c>
      <c r="I234" s="9" t="s">
        <v>91</v>
      </c>
      <c r="J234" s="7">
        <v>813399.0</v>
      </c>
      <c r="K234" s="14" t="s">
        <v>92</v>
      </c>
      <c r="L234" s="15" t="s">
        <v>50</v>
      </c>
      <c r="M234" s="15" t="s">
        <v>426</v>
      </c>
      <c r="N234" s="13" t="s">
        <v>427</v>
      </c>
      <c r="O234" s="16">
        <v>42360.0</v>
      </c>
    </row>
    <row r="235" ht="14.25" customHeight="1">
      <c r="A235" s="7" t="s">
        <v>417</v>
      </c>
      <c r="B235" s="8" t="s">
        <v>419</v>
      </c>
      <c r="C235" s="9" t="s">
        <v>32</v>
      </c>
      <c r="D235" s="10">
        <v>1507982.72</v>
      </c>
      <c r="E235" s="8">
        <v>0.0</v>
      </c>
      <c r="F235" s="11">
        <v>1507982.0</v>
      </c>
      <c r="G235" s="12">
        <f t="shared" si="84"/>
        <v>1507982</v>
      </c>
      <c r="H235" s="13">
        <v>8.00250119E8</v>
      </c>
      <c r="I235" s="9" t="str">
        <f>VLOOKUP(H235,'[3]IPS CTA BANCARIA (2)'!$B$1:$H$188,2,0)</f>
        <v>#REF!</v>
      </c>
      <c r="J235" s="7">
        <v>1507982.0</v>
      </c>
      <c r="K235" s="14" t="str">
        <f>VLOOKUP(H235,'[3]IPS CTA BANCARIA (2)'!$B$1:$H$188,4,0)</f>
        <v>#REF!</v>
      </c>
      <c r="L235" s="15" t="str">
        <f>VLOOKUP(H235,'[3]IPS CTA BANCARIA (2)'!$B$1:$H$188,5,0)</f>
        <v>#REF!</v>
      </c>
      <c r="M235" s="15" t="s">
        <v>428</v>
      </c>
      <c r="N235" s="13" t="s">
        <v>429</v>
      </c>
      <c r="O235" s="16">
        <v>42360.0</v>
      </c>
    </row>
    <row r="236" ht="14.25" customHeight="1">
      <c r="A236" s="7" t="s">
        <v>430</v>
      </c>
      <c r="B236" s="8" t="str">
        <f t="shared" ref="B236:B238" si="85">VLOOKUP(A236,'[2]Hoja1'!$A$1:$AH$126,2,0)</f>
        <v>#REF!</v>
      </c>
      <c r="C236" s="9" t="s">
        <v>69</v>
      </c>
      <c r="D236" s="10">
        <v>23917.13</v>
      </c>
      <c r="E236" s="8">
        <v>0.0</v>
      </c>
      <c r="F236" s="11">
        <v>23917.0</v>
      </c>
      <c r="G236" s="12">
        <f t="shared" si="84"/>
        <v>23917</v>
      </c>
      <c r="H236" s="13"/>
      <c r="I236" s="9"/>
      <c r="J236" s="7"/>
      <c r="K236" s="14"/>
      <c r="L236" s="15"/>
      <c r="M236" s="15"/>
      <c r="N236" s="13" t="s">
        <v>138</v>
      </c>
      <c r="O236" s="16"/>
    </row>
    <row r="237" ht="14.25" customHeight="1">
      <c r="A237" s="7" t="s">
        <v>430</v>
      </c>
      <c r="B237" s="8" t="str">
        <f t="shared" si="85"/>
        <v>#REF!</v>
      </c>
      <c r="C237" s="9" t="s">
        <v>34</v>
      </c>
      <c r="D237" s="10">
        <v>0.0</v>
      </c>
      <c r="E237" s="8">
        <v>0.0</v>
      </c>
      <c r="F237" s="11">
        <v>0.0</v>
      </c>
      <c r="G237" s="12">
        <f t="shared" si="84"/>
        <v>0</v>
      </c>
      <c r="H237" s="13"/>
      <c r="I237" s="9"/>
      <c r="J237" s="7"/>
      <c r="K237" s="14"/>
      <c r="L237" s="15"/>
      <c r="M237" s="15"/>
      <c r="N237" s="13"/>
      <c r="O237" s="16"/>
    </row>
    <row r="238" ht="14.25" customHeight="1">
      <c r="A238" s="7" t="s">
        <v>430</v>
      </c>
      <c r="B238" s="8" t="str">
        <f t="shared" si="85"/>
        <v>#REF!</v>
      </c>
      <c r="C238" s="9" t="s">
        <v>70</v>
      </c>
      <c r="D238" s="10">
        <v>1.4432108433E8</v>
      </c>
      <c r="E238" s="8">
        <v>0.0</v>
      </c>
      <c r="F238" s="11">
        <v>1.44321084E8</v>
      </c>
      <c r="G238" s="12">
        <f t="shared" si="84"/>
        <v>144321084</v>
      </c>
      <c r="H238" s="13">
        <v>8.9098243E8</v>
      </c>
      <c r="I238" s="9" t="str">
        <f>+VLOOKUP(H238,'[1]IPS CTA BANCARIA (2)'!$B$1:$I$186,2,0)</f>
        <v>#REF!</v>
      </c>
      <c r="J238" s="7">
        <v>6431501.0</v>
      </c>
      <c r="K238" s="14" t="str">
        <f>+VLOOKUP(H238,'[1]IPS CTA BANCARIA (2)'!$B$1:$I$186,4,0)</f>
        <v>#REF!</v>
      </c>
      <c r="L238" s="15" t="str">
        <f>+VLOOKUP(H238,'[1]IPS CTA BANCARIA (2)'!$B$1:$I$186,5,0)</f>
        <v>#REF!</v>
      </c>
      <c r="M238" s="15" t="s">
        <v>431</v>
      </c>
      <c r="N238" s="13" t="s">
        <v>27</v>
      </c>
      <c r="O238" s="16"/>
    </row>
    <row r="239" ht="14.25" customHeight="1">
      <c r="A239" s="7" t="s">
        <v>430</v>
      </c>
      <c r="B239" s="8" t="s">
        <v>432</v>
      </c>
      <c r="C239" s="9" t="s">
        <v>70</v>
      </c>
      <c r="D239" s="10"/>
      <c r="E239" s="8"/>
      <c r="F239" s="11"/>
      <c r="G239" s="17"/>
      <c r="H239" s="13">
        <v>8.9098243E8</v>
      </c>
      <c r="I239" s="9" t="s">
        <v>433</v>
      </c>
      <c r="J239" s="7">
        <v>1.37889583E8</v>
      </c>
      <c r="K239" s="14">
        <v>5.57053774E8</v>
      </c>
      <c r="L239" s="15" t="s">
        <v>266</v>
      </c>
      <c r="M239" s="15" t="s">
        <v>434</v>
      </c>
      <c r="N239" s="13" t="s">
        <v>435</v>
      </c>
      <c r="O239" s="16">
        <v>42360.0</v>
      </c>
    </row>
    <row r="240" ht="14.25" customHeight="1">
      <c r="A240" s="7" t="s">
        <v>430</v>
      </c>
      <c r="B240" s="8" t="s">
        <v>432</v>
      </c>
      <c r="C240" s="9" t="s">
        <v>242</v>
      </c>
      <c r="D240" s="10">
        <v>2.047541995E7</v>
      </c>
      <c r="E240" s="8">
        <v>0.0</v>
      </c>
      <c r="F240" s="11">
        <v>2.047542E7</v>
      </c>
      <c r="G240" s="12">
        <f t="shared" ref="G240:G247" si="86">+F240</f>
        <v>20475420</v>
      </c>
      <c r="H240" s="13">
        <v>8.90900518E8</v>
      </c>
      <c r="I240" s="9" t="s">
        <v>288</v>
      </c>
      <c r="J240" s="7">
        <v>2.047542E7</v>
      </c>
      <c r="K240" s="14">
        <v>4.34888418E8</v>
      </c>
      <c r="L240" s="15" t="s">
        <v>83</v>
      </c>
      <c r="M240" s="15" t="s">
        <v>436</v>
      </c>
      <c r="N240" s="13" t="s">
        <v>437</v>
      </c>
      <c r="O240" s="16">
        <v>42360.0</v>
      </c>
    </row>
    <row r="241" ht="14.25" customHeight="1">
      <c r="A241" s="7" t="s">
        <v>430</v>
      </c>
      <c r="B241" s="8" t="s">
        <v>432</v>
      </c>
      <c r="C241" s="9" t="s">
        <v>22</v>
      </c>
      <c r="D241" s="10">
        <v>721755.65</v>
      </c>
      <c r="E241" s="8">
        <v>0.0</v>
      </c>
      <c r="F241" s="11">
        <v>721756.0</v>
      </c>
      <c r="G241" s="12">
        <f t="shared" si="86"/>
        <v>721756</v>
      </c>
      <c r="H241" s="13">
        <v>8.00140949E8</v>
      </c>
      <c r="I241" s="9" t="s">
        <v>82</v>
      </c>
      <c r="J241" s="7">
        <v>721756.0</v>
      </c>
      <c r="K241" s="14">
        <v>2.0522334E8</v>
      </c>
      <c r="L241" s="15" t="s">
        <v>83</v>
      </c>
      <c r="M241" s="15" t="s">
        <v>438</v>
      </c>
      <c r="N241" s="13" t="s">
        <v>439</v>
      </c>
      <c r="O241" s="16">
        <v>42356.0</v>
      </c>
    </row>
    <row r="242" ht="14.25" customHeight="1">
      <c r="A242" s="7" t="s">
        <v>430</v>
      </c>
      <c r="B242" s="8" t="s">
        <v>432</v>
      </c>
      <c r="C242" s="9" t="s">
        <v>45</v>
      </c>
      <c r="D242" s="10">
        <v>138863.79</v>
      </c>
      <c r="E242" s="8">
        <v>0.0</v>
      </c>
      <c r="F242" s="11">
        <v>138864.0</v>
      </c>
      <c r="G242" s="12">
        <f t="shared" si="86"/>
        <v>138864</v>
      </c>
      <c r="H242" s="13">
        <v>9.00156264E8</v>
      </c>
      <c r="I242" s="9" t="s">
        <v>91</v>
      </c>
      <c r="J242" s="7">
        <v>138864.0</v>
      </c>
      <c r="K242" s="14" t="s">
        <v>92</v>
      </c>
      <c r="L242" s="15" t="s">
        <v>50</v>
      </c>
      <c r="M242" s="15" t="s">
        <v>440</v>
      </c>
      <c r="N242" s="13" t="s">
        <v>441</v>
      </c>
      <c r="O242" s="16">
        <v>42360.0</v>
      </c>
    </row>
    <row r="243" ht="14.25" customHeight="1">
      <c r="A243" s="7" t="s">
        <v>430</v>
      </c>
      <c r="B243" s="8" t="s">
        <v>432</v>
      </c>
      <c r="C243" s="9" t="s">
        <v>32</v>
      </c>
      <c r="D243" s="10">
        <v>498204.15</v>
      </c>
      <c r="E243" s="8">
        <v>0.0</v>
      </c>
      <c r="F243" s="11">
        <v>498204.0</v>
      </c>
      <c r="G243" s="12">
        <f t="shared" si="86"/>
        <v>498204</v>
      </c>
      <c r="H243" s="13">
        <v>8.00250119E8</v>
      </c>
      <c r="I243" s="9" t="str">
        <f>VLOOKUP(H243,'[3]IPS CTA BANCARIA (2)'!$B$1:$H$188,2,0)</f>
        <v>#REF!</v>
      </c>
      <c r="J243" s="7">
        <v>498204.0</v>
      </c>
      <c r="K243" s="14" t="str">
        <f>VLOOKUP(H243,'[3]IPS CTA BANCARIA (2)'!$B$1:$H$188,4,0)</f>
        <v>#REF!</v>
      </c>
      <c r="L243" s="15" t="str">
        <f>VLOOKUP(H243,'[3]IPS CTA BANCARIA (2)'!$B$1:$H$188,5,0)</f>
        <v>#REF!</v>
      </c>
      <c r="M243" s="15" t="s">
        <v>442</v>
      </c>
      <c r="N243" s="13" t="s">
        <v>443</v>
      </c>
      <c r="O243" s="16">
        <v>42360.0</v>
      </c>
    </row>
    <row r="244" ht="14.25" customHeight="1">
      <c r="A244" s="7" t="s">
        <v>444</v>
      </c>
      <c r="B244" s="8" t="str">
        <f t="shared" ref="B244:B247" si="87">VLOOKUP(A244,'[2]Hoja1'!$A$1:$AH$126,2,0)</f>
        <v>#REF!</v>
      </c>
      <c r="C244" s="9" t="s">
        <v>22</v>
      </c>
      <c r="D244" s="10">
        <v>768865.68</v>
      </c>
      <c r="E244" s="8">
        <v>0.0</v>
      </c>
      <c r="F244" s="11">
        <v>768866.0</v>
      </c>
      <c r="G244" s="12">
        <f t="shared" si="86"/>
        <v>768866</v>
      </c>
      <c r="H244" s="13">
        <v>8.00140949E8</v>
      </c>
      <c r="I244" s="9" t="str">
        <f t="shared" ref="I244:I247" si="88">+VLOOKUP(H244,'[1]IPS CTA BANCARIA (2)'!$B$1:$I$186,2,0)</f>
        <v>#REF!</v>
      </c>
      <c r="J244" s="7">
        <v>768866.0</v>
      </c>
      <c r="K244" s="14" t="str">
        <f t="shared" ref="K244:K247" si="89">+VLOOKUP(H244,'[1]IPS CTA BANCARIA (2)'!$B$1:$I$186,4,0)</f>
        <v>#REF!</v>
      </c>
      <c r="L244" s="15" t="str">
        <f t="shared" ref="L244:L247" si="90">+VLOOKUP(H244,'[1]IPS CTA BANCARIA (2)'!$B$1:$I$186,5,0)</f>
        <v>#REF!</v>
      </c>
      <c r="M244" s="15" t="s">
        <v>445</v>
      </c>
      <c r="N244" s="13" t="s">
        <v>446</v>
      </c>
      <c r="O244" s="16">
        <v>42367.0</v>
      </c>
    </row>
    <row r="245" ht="14.25" customHeight="1">
      <c r="A245" s="7" t="s">
        <v>444</v>
      </c>
      <c r="B245" s="8" t="str">
        <f t="shared" si="87"/>
        <v>#REF!</v>
      </c>
      <c r="C245" s="9" t="s">
        <v>32</v>
      </c>
      <c r="D245" s="10">
        <v>80371.95</v>
      </c>
      <c r="E245" s="8">
        <v>0.0</v>
      </c>
      <c r="F245" s="11">
        <v>80373.0</v>
      </c>
      <c r="G245" s="12">
        <f t="shared" si="86"/>
        <v>80373</v>
      </c>
      <c r="H245" s="13">
        <v>8.00250119E8</v>
      </c>
      <c r="I245" s="9" t="str">
        <f t="shared" si="88"/>
        <v>#REF!</v>
      </c>
      <c r="J245" s="7">
        <v>80373.0</v>
      </c>
      <c r="K245" s="14" t="str">
        <f t="shared" si="89"/>
        <v>#REF!</v>
      </c>
      <c r="L245" s="15" t="str">
        <f t="shared" si="90"/>
        <v>#REF!</v>
      </c>
      <c r="M245" s="15" t="s">
        <v>447</v>
      </c>
      <c r="N245" s="13" t="s">
        <v>27</v>
      </c>
      <c r="O245" s="16"/>
    </row>
    <row r="246" ht="14.25" customHeight="1">
      <c r="A246" s="7" t="s">
        <v>444</v>
      </c>
      <c r="B246" s="8" t="str">
        <f t="shared" si="87"/>
        <v>#REF!</v>
      </c>
      <c r="C246" s="9" t="s">
        <v>45</v>
      </c>
      <c r="D246" s="10">
        <v>97937.56</v>
      </c>
      <c r="E246" s="8">
        <v>0.0</v>
      </c>
      <c r="F246" s="11">
        <v>97938.0</v>
      </c>
      <c r="G246" s="12">
        <f t="shared" si="86"/>
        <v>97938</v>
      </c>
      <c r="H246" s="13">
        <v>9.00156264E8</v>
      </c>
      <c r="I246" s="9" t="str">
        <f t="shared" si="88"/>
        <v>#REF!</v>
      </c>
      <c r="J246" s="7">
        <v>97938.0</v>
      </c>
      <c r="K246" s="14" t="str">
        <f t="shared" si="89"/>
        <v>#REF!</v>
      </c>
      <c r="L246" s="15" t="str">
        <f t="shared" si="90"/>
        <v>#REF!</v>
      </c>
      <c r="M246" s="15" t="s">
        <v>448</v>
      </c>
      <c r="N246" s="13" t="s">
        <v>27</v>
      </c>
      <c r="O246" s="16"/>
    </row>
    <row r="247" ht="14.25" customHeight="1">
      <c r="A247" s="7" t="s">
        <v>444</v>
      </c>
      <c r="B247" s="8" t="str">
        <f t="shared" si="87"/>
        <v>#REF!</v>
      </c>
      <c r="C247" s="9" t="s">
        <v>47</v>
      </c>
      <c r="D247" s="10">
        <v>6.751769881E7</v>
      </c>
      <c r="E247" s="8">
        <v>0.0</v>
      </c>
      <c r="F247" s="11">
        <v>6.7517699E7</v>
      </c>
      <c r="G247" s="12">
        <f t="shared" si="86"/>
        <v>67517699</v>
      </c>
      <c r="H247" s="13">
        <v>8.90906347E8</v>
      </c>
      <c r="I247" s="9" t="str">
        <f t="shared" si="88"/>
        <v>#REF!</v>
      </c>
      <c r="J247" s="7">
        <v>1.4321405E7</v>
      </c>
      <c r="K247" s="14" t="str">
        <f t="shared" si="89"/>
        <v>#REF!</v>
      </c>
      <c r="L247" s="15" t="str">
        <f t="shared" si="90"/>
        <v>#REF!</v>
      </c>
      <c r="M247" s="15" t="s">
        <v>449</v>
      </c>
      <c r="N247" s="13" t="s">
        <v>27</v>
      </c>
      <c r="O247" s="16"/>
    </row>
    <row r="248" ht="14.25" customHeight="1">
      <c r="A248" s="7" t="s">
        <v>444</v>
      </c>
      <c r="B248" s="8" t="s">
        <v>450</v>
      </c>
      <c r="C248" s="9" t="s">
        <v>47</v>
      </c>
      <c r="D248" s="10"/>
      <c r="E248" s="8"/>
      <c r="F248" s="11"/>
      <c r="G248" s="17"/>
      <c r="H248" s="13">
        <v>8.90906347E8</v>
      </c>
      <c r="I248" s="9" t="s">
        <v>256</v>
      </c>
      <c r="J248" s="7">
        <v>5.3196294E7</v>
      </c>
      <c r="K248" s="14">
        <v>1.900781411E9</v>
      </c>
      <c r="L248" s="15" t="s">
        <v>50</v>
      </c>
      <c r="M248" s="15" t="s">
        <v>451</v>
      </c>
      <c r="N248" s="13" t="s">
        <v>452</v>
      </c>
      <c r="O248" s="16">
        <v>42355.0</v>
      </c>
    </row>
    <row r="249" ht="14.25" customHeight="1">
      <c r="A249" s="7" t="s">
        <v>453</v>
      </c>
      <c r="B249" s="8" t="str">
        <f t="shared" ref="B249:B259" si="91">VLOOKUP(A249,'[2]Hoja1'!$A$1:$AH$126,2,0)</f>
        <v>#REF!</v>
      </c>
      <c r="C249" s="9" t="s">
        <v>21</v>
      </c>
      <c r="D249" s="10">
        <v>0.0</v>
      </c>
      <c r="E249" s="8">
        <v>0.0</v>
      </c>
      <c r="F249" s="11">
        <v>0.0</v>
      </c>
      <c r="G249" s="12">
        <f t="shared" ref="G249:G259" si="92">+F249</f>
        <v>0</v>
      </c>
      <c r="H249" s="13"/>
      <c r="I249" s="9"/>
      <c r="J249" s="7"/>
      <c r="K249" s="14"/>
      <c r="L249" s="15"/>
      <c r="M249" s="15"/>
      <c r="N249" s="13"/>
      <c r="O249" s="16"/>
    </row>
    <row r="250" ht="14.25" customHeight="1">
      <c r="A250" s="7" t="s">
        <v>453</v>
      </c>
      <c r="B250" s="8" t="str">
        <f t="shared" si="91"/>
        <v>#REF!</v>
      </c>
      <c r="C250" s="9" t="s">
        <v>22</v>
      </c>
      <c r="D250" s="10">
        <v>2074701.39</v>
      </c>
      <c r="E250" s="8">
        <v>420035.3899999999</v>
      </c>
      <c r="F250" s="11">
        <v>1654666.0</v>
      </c>
      <c r="G250" s="12">
        <f t="shared" si="92"/>
        <v>1654666</v>
      </c>
      <c r="H250" s="13">
        <v>8.00140949E8</v>
      </c>
      <c r="I250" s="9" t="str">
        <f t="shared" ref="I250:I251" si="93">+VLOOKUP(H250,'[1]IPS CTA BANCARIA (2)'!$B$1:$I$186,2,0)</f>
        <v>#REF!</v>
      </c>
      <c r="J250" s="7">
        <v>1654666.0</v>
      </c>
      <c r="K250" s="14" t="str">
        <f t="shared" ref="K250:K251" si="94">+VLOOKUP(H250,'[1]IPS CTA BANCARIA (2)'!$B$1:$I$186,4,0)</f>
        <v>#REF!</v>
      </c>
      <c r="L250" s="15" t="str">
        <f t="shared" ref="L250:L251" si="95">+VLOOKUP(H250,'[1]IPS CTA BANCARIA (2)'!$B$1:$I$186,5,0)</f>
        <v>#REF!</v>
      </c>
      <c r="M250" s="15" t="s">
        <v>454</v>
      </c>
      <c r="N250" s="13" t="s">
        <v>455</v>
      </c>
      <c r="O250" s="16">
        <v>42367.0</v>
      </c>
    </row>
    <row r="251" ht="14.25" customHeight="1">
      <c r="A251" s="7" t="s">
        <v>453</v>
      </c>
      <c r="B251" s="8" t="str">
        <f t="shared" si="91"/>
        <v>#REF!</v>
      </c>
      <c r="C251" s="9" t="s">
        <v>25</v>
      </c>
      <c r="D251" s="10">
        <v>857370.28</v>
      </c>
      <c r="E251" s="8">
        <v>173579.28000000003</v>
      </c>
      <c r="F251" s="11">
        <v>683791.0</v>
      </c>
      <c r="G251" s="12">
        <f t="shared" si="92"/>
        <v>683791</v>
      </c>
      <c r="H251" s="13">
        <v>8.00130907E8</v>
      </c>
      <c r="I251" s="9" t="str">
        <f t="shared" si="93"/>
        <v>#REF!</v>
      </c>
      <c r="J251" s="7">
        <v>683791.0</v>
      </c>
      <c r="K251" s="14" t="str">
        <f t="shared" si="94"/>
        <v>#REF!</v>
      </c>
      <c r="L251" s="15" t="str">
        <f t="shared" si="95"/>
        <v>#REF!</v>
      </c>
      <c r="M251" s="15" t="s">
        <v>456</v>
      </c>
      <c r="N251" s="13" t="s">
        <v>27</v>
      </c>
      <c r="O251" s="16"/>
    </row>
    <row r="252" ht="14.25" customHeight="1">
      <c r="A252" s="7" t="s">
        <v>453</v>
      </c>
      <c r="B252" s="8" t="str">
        <f t="shared" si="91"/>
        <v>#REF!</v>
      </c>
      <c r="C252" s="9" t="s">
        <v>28</v>
      </c>
      <c r="D252" s="10">
        <v>5006.49</v>
      </c>
      <c r="E252" s="8">
        <v>5006.49</v>
      </c>
      <c r="F252" s="11">
        <v>0.0</v>
      </c>
      <c r="G252" s="12">
        <f t="shared" si="92"/>
        <v>0</v>
      </c>
      <c r="H252" s="13"/>
      <c r="I252" s="9"/>
      <c r="J252" s="7"/>
      <c r="K252" s="14"/>
      <c r="L252" s="15"/>
      <c r="M252" s="15"/>
      <c r="N252" s="13"/>
      <c r="O252" s="16"/>
    </row>
    <row r="253" ht="14.25" customHeight="1">
      <c r="A253" s="7" t="s">
        <v>453</v>
      </c>
      <c r="B253" s="8" t="str">
        <f t="shared" si="91"/>
        <v>#REF!</v>
      </c>
      <c r="C253" s="9" t="s">
        <v>30</v>
      </c>
      <c r="D253" s="10">
        <v>6063519.62</v>
      </c>
      <c r="E253" s="8">
        <v>1227593.62</v>
      </c>
      <c r="F253" s="11">
        <v>4835926.0</v>
      </c>
      <c r="G253" s="12">
        <f t="shared" si="92"/>
        <v>4835926</v>
      </c>
      <c r="H253" s="13">
        <v>8.00088702E8</v>
      </c>
      <c r="I253" s="9" t="str">
        <f t="shared" ref="I253:I255" si="96">+VLOOKUP(H253,'[1]IPS CTA BANCARIA (2)'!$B$1:$I$186,2,0)</f>
        <v>#REF!</v>
      </c>
      <c r="J253" s="7">
        <v>4835926.0</v>
      </c>
      <c r="K253" s="14" t="str">
        <f t="shared" ref="K253:K255" si="97">+VLOOKUP(H253,'[1]IPS CTA BANCARIA (2)'!$B$1:$I$186,4,0)</f>
        <v>#REF!</v>
      </c>
      <c r="L253" s="15" t="str">
        <f t="shared" ref="L253:L255" si="98">+VLOOKUP(H253,'[1]IPS CTA BANCARIA (2)'!$B$1:$I$186,5,0)</f>
        <v>#REF!</v>
      </c>
      <c r="M253" s="15" t="s">
        <v>457</v>
      </c>
      <c r="N253" s="13" t="s">
        <v>27</v>
      </c>
      <c r="O253" s="16"/>
    </row>
    <row r="254" ht="14.25" customHeight="1">
      <c r="A254" s="7" t="s">
        <v>453</v>
      </c>
      <c r="B254" s="8" t="str">
        <f t="shared" si="91"/>
        <v>#REF!</v>
      </c>
      <c r="C254" s="9" t="s">
        <v>32</v>
      </c>
      <c r="D254" s="10">
        <v>123276.68</v>
      </c>
      <c r="E254" s="8">
        <v>24956.68</v>
      </c>
      <c r="F254" s="11">
        <v>98320.0</v>
      </c>
      <c r="G254" s="12">
        <f t="shared" si="92"/>
        <v>98320</v>
      </c>
      <c r="H254" s="13">
        <v>8.00250119E8</v>
      </c>
      <c r="I254" s="9" t="str">
        <f t="shared" si="96"/>
        <v>#REF!</v>
      </c>
      <c r="J254" s="7">
        <v>98320.0</v>
      </c>
      <c r="K254" s="14" t="str">
        <f t="shared" si="97"/>
        <v>#REF!</v>
      </c>
      <c r="L254" s="15" t="str">
        <f t="shared" si="98"/>
        <v>#REF!</v>
      </c>
      <c r="M254" s="15" t="s">
        <v>458</v>
      </c>
      <c r="N254" s="13" t="s">
        <v>27</v>
      </c>
      <c r="O254" s="16"/>
    </row>
    <row r="255" ht="14.25" customHeight="1">
      <c r="A255" s="7" t="s">
        <v>453</v>
      </c>
      <c r="B255" s="8" t="str">
        <f t="shared" si="91"/>
        <v>#REF!</v>
      </c>
      <c r="C255" s="9" t="s">
        <v>34</v>
      </c>
      <c r="D255" s="10">
        <v>1129358.93</v>
      </c>
      <c r="E255" s="8">
        <v>228644.92999999993</v>
      </c>
      <c r="F255" s="11">
        <v>900714.0</v>
      </c>
      <c r="G255" s="12">
        <f t="shared" si="92"/>
        <v>900714</v>
      </c>
      <c r="H255" s="13">
        <v>8.05000427E8</v>
      </c>
      <c r="I255" s="9" t="str">
        <f t="shared" si="96"/>
        <v>#REF!</v>
      </c>
      <c r="J255" s="7">
        <v>900714.0</v>
      </c>
      <c r="K255" s="14" t="str">
        <f t="shared" si="97"/>
        <v>#REF!</v>
      </c>
      <c r="L255" s="15" t="str">
        <f t="shared" si="98"/>
        <v>#REF!</v>
      </c>
      <c r="M255" s="15" t="s">
        <v>459</v>
      </c>
      <c r="N255" s="13" t="s">
        <v>27</v>
      </c>
      <c r="O255" s="16"/>
    </row>
    <row r="256" ht="14.25" customHeight="1">
      <c r="A256" s="7" t="s">
        <v>453</v>
      </c>
      <c r="B256" s="8" t="str">
        <f t="shared" si="91"/>
        <v>#REF!</v>
      </c>
      <c r="C256" s="9" t="s">
        <v>38</v>
      </c>
      <c r="D256" s="10">
        <v>68480.68</v>
      </c>
      <c r="E256" s="8">
        <v>68480.68</v>
      </c>
      <c r="F256" s="11">
        <v>0.0</v>
      </c>
      <c r="G256" s="12">
        <f t="shared" si="92"/>
        <v>0</v>
      </c>
      <c r="H256" s="13"/>
      <c r="I256" s="9"/>
      <c r="J256" s="7"/>
      <c r="K256" s="14"/>
      <c r="L256" s="15"/>
      <c r="M256" s="15"/>
      <c r="N256" s="13"/>
      <c r="O256" s="16"/>
    </row>
    <row r="257" ht="14.25" customHeight="1">
      <c r="A257" s="7" t="s">
        <v>453</v>
      </c>
      <c r="B257" s="8" t="str">
        <f t="shared" si="91"/>
        <v>#REF!</v>
      </c>
      <c r="C257" s="9" t="s">
        <v>40</v>
      </c>
      <c r="D257" s="10">
        <v>38198.96</v>
      </c>
      <c r="E257" s="8">
        <v>38198.96</v>
      </c>
      <c r="F257" s="11">
        <v>0.0</v>
      </c>
      <c r="G257" s="12">
        <f t="shared" si="92"/>
        <v>0</v>
      </c>
      <c r="H257" s="13"/>
      <c r="I257" s="9"/>
      <c r="J257" s="7"/>
      <c r="K257" s="14"/>
      <c r="L257" s="15"/>
      <c r="M257" s="15"/>
      <c r="N257" s="13"/>
      <c r="O257" s="16"/>
    </row>
    <row r="258" ht="14.25" customHeight="1">
      <c r="A258" s="7" t="s">
        <v>453</v>
      </c>
      <c r="B258" s="8" t="str">
        <f t="shared" si="91"/>
        <v>#REF!</v>
      </c>
      <c r="C258" s="9" t="s">
        <v>45</v>
      </c>
      <c r="D258" s="10">
        <v>1248691.07</v>
      </c>
      <c r="E258" s="8">
        <v>252804.07000000007</v>
      </c>
      <c r="F258" s="11">
        <v>995887.0</v>
      </c>
      <c r="G258" s="12">
        <f t="shared" si="92"/>
        <v>995887</v>
      </c>
      <c r="H258" s="13">
        <v>9.00156264E8</v>
      </c>
      <c r="I258" s="9" t="str">
        <f t="shared" ref="I258:I259" si="99">+VLOOKUP(H258,'[1]IPS CTA BANCARIA (2)'!$B$1:$I$186,2,0)</f>
        <v>#REF!</v>
      </c>
      <c r="J258" s="7">
        <v>995887.0</v>
      </c>
      <c r="K258" s="14" t="str">
        <f t="shared" ref="K258:K259" si="100">+VLOOKUP(H258,'[1]IPS CTA BANCARIA (2)'!$B$1:$I$186,4,0)</f>
        <v>#REF!</v>
      </c>
      <c r="L258" s="15" t="str">
        <f t="shared" ref="L258:L259" si="101">+VLOOKUP(H258,'[1]IPS CTA BANCARIA (2)'!$B$1:$I$186,5,0)</f>
        <v>#REF!</v>
      </c>
      <c r="M258" s="15" t="s">
        <v>460</v>
      </c>
      <c r="N258" s="13" t="s">
        <v>27</v>
      </c>
      <c r="O258" s="16"/>
    </row>
    <row r="259" ht="14.25" customHeight="1">
      <c r="A259" s="7" t="s">
        <v>453</v>
      </c>
      <c r="B259" s="8" t="str">
        <f t="shared" si="91"/>
        <v>#REF!</v>
      </c>
      <c r="C259" s="9" t="s">
        <v>47</v>
      </c>
      <c r="D259" s="10">
        <v>1.435899379E8</v>
      </c>
      <c r="E259" s="8">
        <v>2.89815139E7</v>
      </c>
      <c r="F259" s="11">
        <v>1.14608424E8</v>
      </c>
      <c r="G259" s="12">
        <f t="shared" si="92"/>
        <v>114608424</v>
      </c>
      <c r="H259" s="13">
        <v>8.90906347E8</v>
      </c>
      <c r="I259" s="9" t="str">
        <f t="shared" si="99"/>
        <v>#REF!</v>
      </c>
      <c r="J259" s="7">
        <v>1.7779544E7</v>
      </c>
      <c r="K259" s="14" t="str">
        <f t="shared" si="100"/>
        <v>#REF!</v>
      </c>
      <c r="L259" s="15" t="str">
        <f t="shared" si="101"/>
        <v>#REF!</v>
      </c>
      <c r="M259" s="15" t="s">
        <v>461</v>
      </c>
      <c r="N259" s="13" t="s">
        <v>27</v>
      </c>
      <c r="O259" s="16"/>
    </row>
    <row r="260" ht="14.25" customHeight="1">
      <c r="A260" s="7" t="s">
        <v>453</v>
      </c>
      <c r="B260" s="8" t="s">
        <v>462</v>
      </c>
      <c r="C260" s="9" t="s">
        <v>47</v>
      </c>
      <c r="D260" s="10"/>
      <c r="E260" s="8"/>
      <c r="F260" s="11"/>
      <c r="G260" s="17"/>
      <c r="H260" s="13">
        <v>8.90906347E8</v>
      </c>
      <c r="I260" s="9" t="s">
        <v>256</v>
      </c>
      <c r="J260" s="7">
        <v>9.682888E7</v>
      </c>
      <c r="K260" s="14">
        <v>1.900781411E9</v>
      </c>
      <c r="L260" s="15" t="s">
        <v>50</v>
      </c>
      <c r="M260" s="15" t="s">
        <v>463</v>
      </c>
      <c r="N260" s="13" t="s">
        <v>464</v>
      </c>
      <c r="O260" s="16">
        <v>42355.0</v>
      </c>
    </row>
    <row r="261" ht="14.25" customHeight="1">
      <c r="A261" s="7" t="s">
        <v>465</v>
      </c>
      <c r="B261" s="8" t="str">
        <f t="shared" ref="B261:B262" si="102">VLOOKUP(A261,'[2]Hoja1'!$A$1:$AH$126,2,0)</f>
        <v>#REF!</v>
      </c>
      <c r="C261" s="9" t="s">
        <v>21</v>
      </c>
      <c r="D261" s="10">
        <v>0.0</v>
      </c>
      <c r="E261" s="8">
        <v>0.0</v>
      </c>
      <c r="F261" s="11">
        <v>0.0</v>
      </c>
      <c r="G261" s="12">
        <f t="shared" ref="G261:G272" si="103">+F261</f>
        <v>0</v>
      </c>
      <c r="H261" s="13"/>
      <c r="I261" s="9"/>
      <c r="J261" s="7"/>
      <c r="K261" s="14"/>
      <c r="L261" s="15"/>
      <c r="M261" s="15"/>
      <c r="N261" s="13"/>
      <c r="O261" s="16"/>
    </row>
    <row r="262" ht="14.25" customHeight="1">
      <c r="A262" s="7" t="s">
        <v>465</v>
      </c>
      <c r="B262" s="8" t="str">
        <f t="shared" si="102"/>
        <v>#REF!</v>
      </c>
      <c r="C262" s="9" t="s">
        <v>69</v>
      </c>
      <c r="D262" s="10">
        <v>0.0</v>
      </c>
      <c r="E262" s="8">
        <v>0.0</v>
      </c>
      <c r="F262" s="11">
        <v>0.0</v>
      </c>
      <c r="G262" s="12">
        <f t="shared" si="103"/>
        <v>0</v>
      </c>
      <c r="H262" s="13"/>
      <c r="I262" s="9"/>
      <c r="J262" s="7"/>
      <c r="K262" s="14"/>
      <c r="L262" s="15"/>
      <c r="M262" s="15"/>
      <c r="N262" s="13"/>
      <c r="O262" s="16"/>
    </row>
    <row r="263" ht="14.25" customHeight="1">
      <c r="A263" s="7" t="s">
        <v>465</v>
      </c>
      <c r="B263" s="8" t="s">
        <v>466</v>
      </c>
      <c r="C263" s="9" t="s">
        <v>47</v>
      </c>
      <c r="D263" s="10">
        <v>2.301410027E7</v>
      </c>
      <c r="E263" s="8">
        <v>0.0</v>
      </c>
      <c r="F263" s="11">
        <v>2.30141E7</v>
      </c>
      <c r="G263" s="12">
        <f t="shared" si="103"/>
        <v>23014100</v>
      </c>
      <c r="H263" s="13">
        <v>8.90906347E8</v>
      </c>
      <c r="I263" s="9" t="s">
        <v>256</v>
      </c>
      <c r="J263" s="7">
        <v>2.30141E7</v>
      </c>
      <c r="K263" s="14">
        <v>1.900781411E9</v>
      </c>
      <c r="L263" s="15" t="s">
        <v>50</v>
      </c>
      <c r="M263" s="15" t="s">
        <v>467</v>
      </c>
      <c r="N263" s="13" t="s">
        <v>468</v>
      </c>
      <c r="O263" s="16">
        <v>42355.0</v>
      </c>
    </row>
    <row r="264" ht="14.25" customHeight="1">
      <c r="A264" s="7" t="s">
        <v>465</v>
      </c>
      <c r="B264" s="8" t="s">
        <v>466</v>
      </c>
      <c r="C264" s="9" t="s">
        <v>22</v>
      </c>
      <c r="D264" s="10">
        <v>144373.88</v>
      </c>
      <c r="E264" s="8">
        <v>0.0</v>
      </c>
      <c r="F264" s="11">
        <v>144374.0</v>
      </c>
      <c r="G264" s="12">
        <f t="shared" si="103"/>
        <v>144374</v>
      </c>
      <c r="H264" s="13">
        <v>8.00140949E8</v>
      </c>
      <c r="I264" s="9" t="s">
        <v>82</v>
      </c>
      <c r="J264" s="7">
        <v>144374.0</v>
      </c>
      <c r="K264" s="14">
        <v>2.0522334E8</v>
      </c>
      <c r="L264" s="15" t="s">
        <v>83</v>
      </c>
      <c r="M264" s="15" t="s">
        <v>469</v>
      </c>
      <c r="N264" s="13" t="s">
        <v>470</v>
      </c>
      <c r="O264" s="16">
        <v>42356.0</v>
      </c>
    </row>
    <row r="265" ht="14.25" customHeight="1">
      <c r="A265" s="7" t="s">
        <v>465</v>
      </c>
      <c r="B265" s="8" t="s">
        <v>466</v>
      </c>
      <c r="C265" s="9" t="s">
        <v>45</v>
      </c>
      <c r="D265" s="10">
        <v>86168.83</v>
      </c>
      <c r="E265" s="8">
        <v>0.0</v>
      </c>
      <c r="F265" s="11">
        <v>86168.0</v>
      </c>
      <c r="G265" s="12">
        <f t="shared" si="103"/>
        <v>86168</v>
      </c>
      <c r="H265" s="13">
        <v>9.00156264E8</v>
      </c>
      <c r="I265" s="9" t="s">
        <v>91</v>
      </c>
      <c r="J265" s="7">
        <v>86168.0</v>
      </c>
      <c r="K265" s="14" t="s">
        <v>92</v>
      </c>
      <c r="L265" s="15" t="s">
        <v>50</v>
      </c>
      <c r="M265" s="15" t="s">
        <v>471</v>
      </c>
      <c r="N265" s="13" t="s">
        <v>472</v>
      </c>
      <c r="O265" s="16">
        <v>42360.0</v>
      </c>
    </row>
    <row r="266" ht="14.25" customHeight="1">
      <c r="A266" s="7" t="s">
        <v>465</v>
      </c>
      <c r="B266" s="8" t="s">
        <v>466</v>
      </c>
      <c r="C266" s="9" t="s">
        <v>32</v>
      </c>
      <c r="D266" s="10">
        <v>68252.02</v>
      </c>
      <c r="E266" s="8">
        <v>0.0</v>
      </c>
      <c r="F266" s="11">
        <v>68252.0</v>
      </c>
      <c r="G266" s="12">
        <f t="shared" si="103"/>
        <v>68252</v>
      </c>
      <c r="H266" s="13">
        <v>8.00250119E8</v>
      </c>
      <c r="I266" s="9" t="str">
        <f>VLOOKUP(H266,'[3]IPS CTA BANCARIA (2)'!$B$1:$H$188,2,0)</f>
        <v>#REF!</v>
      </c>
      <c r="J266" s="7">
        <v>68252.0</v>
      </c>
      <c r="K266" s="14" t="str">
        <f>VLOOKUP(H266,'[3]IPS CTA BANCARIA (2)'!$B$1:$H$188,4,0)</f>
        <v>#REF!</v>
      </c>
      <c r="L266" s="15" t="str">
        <f>VLOOKUP(H266,'[3]IPS CTA BANCARIA (2)'!$B$1:$H$188,5,0)</f>
        <v>#REF!</v>
      </c>
      <c r="M266" s="15" t="s">
        <v>473</v>
      </c>
      <c r="N266" s="13" t="s">
        <v>474</v>
      </c>
      <c r="O266" s="16">
        <v>42360.0</v>
      </c>
    </row>
    <row r="267" ht="14.25" customHeight="1">
      <c r="A267" s="7" t="s">
        <v>475</v>
      </c>
      <c r="B267" s="8" t="str">
        <f t="shared" ref="B267:B272" si="104">VLOOKUP(A267,'[2]Hoja1'!$A$1:$AH$126,2,0)</f>
        <v>#REF!</v>
      </c>
      <c r="C267" s="9" t="s">
        <v>21</v>
      </c>
      <c r="D267" s="10">
        <v>0.0</v>
      </c>
      <c r="E267" s="8">
        <v>0.0</v>
      </c>
      <c r="F267" s="11">
        <v>0.0</v>
      </c>
      <c r="G267" s="12">
        <f t="shared" si="103"/>
        <v>0</v>
      </c>
      <c r="H267" s="13"/>
      <c r="I267" s="9"/>
      <c r="J267" s="7"/>
      <c r="K267" s="14"/>
      <c r="L267" s="15"/>
      <c r="M267" s="15"/>
      <c r="N267" s="13"/>
      <c r="O267" s="16"/>
    </row>
    <row r="268" ht="14.25" customHeight="1">
      <c r="A268" s="7" t="s">
        <v>475</v>
      </c>
      <c r="B268" s="8" t="str">
        <f t="shared" si="104"/>
        <v>#REF!</v>
      </c>
      <c r="C268" s="9" t="s">
        <v>22</v>
      </c>
      <c r="D268" s="10">
        <v>409780.91</v>
      </c>
      <c r="E268" s="8">
        <v>0.0</v>
      </c>
      <c r="F268" s="11">
        <v>409781.0</v>
      </c>
      <c r="G268" s="12">
        <f t="shared" si="103"/>
        <v>409781</v>
      </c>
      <c r="H268" s="13">
        <v>8.00140949E8</v>
      </c>
      <c r="I268" s="9" t="str">
        <f>+VLOOKUP(H268,'[1]IPS CTA BANCARIA (2)'!$B$1:$I$186,2,0)</f>
        <v>#REF!</v>
      </c>
      <c r="J268" s="7">
        <v>409781.0</v>
      </c>
      <c r="K268" s="14" t="str">
        <f>+VLOOKUP(H268,'[1]IPS CTA BANCARIA (2)'!$B$1:$I$186,4,0)</f>
        <v>#REF!</v>
      </c>
      <c r="L268" s="15" t="str">
        <f>+VLOOKUP(H268,'[1]IPS CTA BANCARIA (2)'!$B$1:$I$186,5,0)</f>
        <v>#REF!</v>
      </c>
      <c r="M268" s="15" t="s">
        <v>476</v>
      </c>
      <c r="N268" s="13" t="s">
        <v>477</v>
      </c>
      <c r="O268" s="16">
        <v>42367.0</v>
      </c>
    </row>
    <row r="269" ht="14.25" customHeight="1">
      <c r="A269" s="7" t="s">
        <v>475</v>
      </c>
      <c r="B269" s="8" t="str">
        <f t="shared" si="104"/>
        <v>#REF!</v>
      </c>
      <c r="C269" s="9" t="s">
        <v>30</v>
      </c>
      <c r="D269" s="10">
        <v>0.0</v>
      </c>
      <c r="E269" s="8">
        <v>0.0</v>
      </c>
      <c r="F269" s="11">
        <v>0.0</v>
      </c>
      <c r="G269" s="12">
        <f t="shared" si="103"/>
        <v>0</v>
      </c>
      <c r="H269" s="13"/>
      <c r="I269" s="9"/>
      <c r="J269" s="7"/>
      <c r="K269" s="14"/>
      <c r="L269" s="15"/>
      <c r="M269" s="15"/>
      <c r="N269" s="13"/>
      <c r="O269" s="16"/>
    </row>
    <row r="270" ht="14.25" customHeight="1">
      <c r="A270" s="7" t="s">
        <v>475</v>
      </c>
      <c r="B270" s="8" t="str">
        <f t="shared" si="104"/>
        <v>#REF!</v>
      </c>
      <c r="C270" s="9" t="s">
        <v>32</v>
      </c>
      <c r="D270" s="10">
        <v>225727.78</v>
      </c>
      <c r="E270" s="8">
        <v>0.0</v>
      </c>
      <c r="F270" s="11">
        <v>225728.0</v>
      </c>
      <c r="G270" s="12">
        <f t="shared" si="103"/>
        <v>225728</v>
      </c>
      <c r="H270" s="13">
        <v>8.00250119E8</v>
      </c>
      <c r="I270" s="9" t="str">
        <f t="shared" ref="I270:I272" si="105">+VLOOKUP(H270,'[1]IPS CTA BANCARIA (2)'!$B$1:$I$186,2,0)</f>
        <v>#REF!</v>
      </c>
      <c r="J270" s="7">
        <v>225728.0</v>
      </c>
      <c r="K270" s="14" t="str">
        <f t="shared" ref="K270:K272" si="106">+VLOOKUP(H270,'[1]IPS CTA BANCARIA (2)'!$B$1:$I$186,4,0)</f>
        <v>#REF!</v>
      </c>
      <c r="L270" s="15" t="str">
        <f t="shared" ref="L270:L272" si="107">+VLOOKUP(H270,'[1]IPS CTA BANCARIA (2)'!$B$1:$I$186,5,0)</f>
        <v>#REF!</v>
      </c>
      <c r="M270" s="15" t="s">
        <v>478</v>
      </c>
      <c r="N270" s="13" t="s">
        <v>27</v>
      </c>
      <c r="O270" s="16"/>
    </row>
    <row r="271" ht="14.25" customHeight="1">
      <c r="A271" s="7" t="s">
        <v>475</v>
      </c>
      <c r="B271" s="8" t="str">
        <f t="shared" si="104"/>
        <v>#REF!</v>
      </c>
      <c r="C271" s="9" t="s">
        <v>45</v>
      </c>
      <c r="D271" s="10">
        <v>46018.59</v>
      </c>
      <c r="E271" s="8">
        <v>0.0</v>
      </c>
      <c r="F271" s="11">
        <v>46019.0</v>
      </c>
      <c r="G271" s="12">
        <f t="shared" si="103"/>
        <v>46019</v>
      </c>
      <c r="H271" s="13">
        <v>9.00156264E8</v>
      </c>
      <c r="I271" s="9" t="str">
        <f t="shared" si="105"/>
        <v>#REF!</v>
      </c>
      <c r="J271" s="7">
        <v>46019.0</v>
      </c>
      <c r="K271" s="14" t="str">
        <f t="shared" si="106"/>
        <v>#REF!</v>
      </c>
      <c r="L271" s="15" t="str">
        <f t="shared" si="107"/>
        <v>#REF!</v>
      </c>
      <c r="M271" s="15" t="s">
        <v>479</v>
      </c>
      <c r="N271" s="13" t="s">
        <v>27</v>
      </c>
      <c r="O271" s="16"/>
    </row>
    <row r="272" ht="14.25" customHeight="1">
      <c r="A272" s="7" t="s">
        <v>475</v>
      </c>
      <c r="B272" s="8" t="str">
        <f t="shared" si="104"/>
        <v>#REF!</v>
      </c>
      <c r="C272" s="9" t="s">
        <v>47</v>
      </c>
      <c r="D272" s="10">
        <v>2.587133272E7</v>
      </c>
      <c r="E272" s="8">
        <v>0.0</v>
      </c>
      <c r="F272" s="11">
        <v>2.5871333E7</v>
      </c>
      <c r="G272" s="12">
        <f t="shared" si="103"/>
        <v>25871333</v>
      </c>
      <c r="H272" s="13">
        <v>8.90906347E8</v>
      </c>
      <c r="I272" s="9" t="str">
        <f t="shared" si="105"/>
        <v>#REF!</v>
      </c>
      <c r="J272" s="7">
        <v>5240113.0</v>
      </c>
      <c r="K272" s="14" t="str">
        <f t="shared" si="106"/>
        <v>#REF!</v>
      </c>
      <c r="L272" s="15" t="str">
        <f t="shared" si="107"/>
        <v>#REF!</v>
      </c>
      <c r="M272" s="15" t="s">
        <v>480</v>
      </c>
      <c r="N272" s="13" t="s">
        <v>27</v>
      </c>
      <c r="O272" s="16"/>
    </row>
    <row r="273" ht="14.25" customHeight="1">
      <c r="A273" s="7" t="s">
        <v>475</v>
      </c>
      <c r="B273" s="8" t="s">
        <v>481</v>
      </c>
      <c r="C273" s="9" t="s">
        <v>47</v>
      </c>
      <c r="D273" s="10"/>
      <c r="E273" s="8"/>
      <c r="F273" s="11"/>
      <c r="G273" s="17"/>
      <c r="H273" s="13">
        <v>8.90906347E8</v>
      </c>
      <c r="I273" s="9" t="s">
        <v>256</v>
      </c>
      <c r="J273" s="7">
        <v>2.063122E7</v>
      </c>
      <c r="K273" s="14">
        <v>1.900781411E9</v>
      </c>
      <c r="L273" s="15" t="s">
        <v>50</v>
      </c>
      <c r="M273" s="15" t="s">
        <v>482</v>
      </c>
      <c r="N273" s="13" t="s">
        <v>483</v>
      </c>
      <c r="O273" s="16">
        <v>42355.0</v>
      </c>
    </row>
    <row r="274" ht="14.25" customHeight="1">
      <c r="A274" s="7" t="s">
        <v>484</v>
      </c>
      <c r="B274" s="8" t="str">
        <f t="shared" ref="B274:B278" si="108">VLOOKUP(A274,'[2]Hoja1'!$A$1:$AH$126,2,0)</f>
        <v>#REF!</v>
      </c>
      <c r="C274" s="9" t="s">
        <v>21</v>
      </c>
      <c r="D274" s="10">
        <v>0.0</v>
      </c>
      <c r="E274" s="8">
        <v>0.0</v>
      </c>
      <c r="F274" s="11">
        <v>0.0</v>
      </c>
      <c r="G274" s="12">
        <f t="shared" ref="G274:G278" si="109">+F274</f>
        <v>0</v>
      </c>
      <c r="H274" s="13"/>
      <c r="I274" s="9"/>
      <c r="J274" s="7"/>
      <c r="K274" s="14"/>
      <c r="L274" s="15"/>
      <c r="M274" s="15"/>
      <c r="N274" s="13"/>
      <c r="O274" s="16"/>
    </row>
    <row r="275" ht="14.25" customHeight="1">
      <c r="A275" s="7" t="s">
        <v>484</v>
      </c>
      <c r="B275" s="8" t="str">
        <f t="shared" si="108"/>
        <v>#REF!</v>
      </c>
      <c r="C275" s="9" t="s">
        <v>22</v>
      </c>
      <c r="D275" s="10">
        <v>271496.76</v>
      </c>
      <c r="E275" s="8">
        <v>0.0</v>
      </c>
      <c r="F275" s="11">
        <v>271497.0</v>
      </c>
      <c r="G275" s="12">
        <f t="shared" si="109"/>
        <v>271497</v>
      </c>
      <c r="H275" s="13">
        <v>8.00140949E8</v>
      </c>
      <c r="I275" s="9" t="str">
        <f t="shared" ref="I275:I278" si="110">+VLOOKUP(H275,'[1]IPS CTA BANCARIA (2)'!$B$1:$I$186,2,0)</f>
        <v>#REF!</v>
      </c>
      <c r="J275" s="7">
        <v>271497.0</v>
      </c>
      <c r="K275" s="14" t="str">
        <f t="shared" ref="K275:K278" si="111">+VLOOKUP(H275,'[1]IPS CTA BANCARIA (2)'!$B$1:$I$186,4,0)</f>
        <v>#REF!</v>
      </c>
      <c r="L275" s="15" t="str">
        <f t="shared" ref="L275:L278" si="112">+VLOOKUP(H275,'[1]IPS CTA BANCARIA (2)'!$B$1:$I$186,5,0)</f>
        <v>#REF!</v>
      </c>
      <c r="M275" s="15" t="s">
        <v>485</v>
      </c>
      <c r="N275" s="13" t="s">
        <v>486</v>
      </c>
      <c r="O275" s="16">
        <v>42367.0</v>
      </c>
    </row>
    <row r="276" ht="14.25" customHeight="1">
      <c r="A276" s="7" t="s">
        <v>484</v>
      </c>
      <c r="B276" s="8" t="str">
        <f t="shared" si="108"/>
        <v>#REF!</v>
      </c>
      <c r="C276" s="9" t="s">
        <v>32</v>
      </c>
      <c r="D276" s="10">
        <v>204338.02</v>
      </c>
      <c r="E276" s="8">
        <v>0.0</v>
      </c>
      <c r="F276" s="11">
        <v>204338.0</v>
      </c>
      <c r="G276" s="12">
        <f t="shared" si="109"/>
        <v>204338</v>
      </c>
      <c r="H276" s="13">
        <v>8.00250119E8</v>
      </c>
      <c r="I276" s="9" t="str">
        <f t="shared" si="110"/>
        <v>#REF!</v>
      </c>
      <c r="J276" s="7">
        <v>204338.0</v>
      </c>
      <c r="K276" s="14" t="str">
        <f t="shared" si="111"/>
        <v>#REF!</v>
      </c>
      <c r="L276" s="15" t="str">
        <f t="shared" si="112"/>
        <v>#REF!</v>
      </c>
      <c r="M276" s="15" t="s">
        <v>487</v>
      </c>
      <c r="N276" s="13" t="s">
        <v>27</v>
      </c>
      <c r="O276" s="16"/>
    </row>
    <row r="277" ht="14.25" customHeight="1">
      <c r="A277" s="7" t="s">
        <v>484</v>
      </c>
      <c r="B277" s="8" t="str">
        <f t="shared" si="108"/>
        <v>#REF!</v>
      </c>
      <c r="C277" s="9" t="s">
        <v>45</v>
      </c>
      <c r="D277" s="10">
        <v>71354.18</v>
      </c>
      <c r="E277" s="8">
        <v>0.0</v>
      </c>
      <c r="F277" s="11">
        <v>71355.0</v>
      </c>
      <c r="G277" s="12">
        <f t="shared" si="109"/>
        <v>71355</v>
      </c>
      <c r="H277" s="13">
        <v>9.00156264E8</v>
      </c>
      <c r="I277" s="9" t="str">
        <f t="shared" si="110"/>
        <v>#REF!</v>
      </c>
      <c r="J277" s="7">
        <v>71355.0</v>
      </c>
      <c r="K277" s="14" t="str">
        <f t="shared" si="111"/>
        <v>#REF!</v>
      </c>
      <c r="L277" s="15" t="str">
        <f t="shared" si="112"/>
        <v>#REF!</v>
      </c>
      <c r="M277" s="15" t="s">
        <v>488</v>
      </c>
      <c r="N277" s="13" t="s">
        <v>27</v>
      </c>
      <c r="O277" s="16"/>
    </row>
    <row r="278" ht="14.25" customHeight="1">
      <c r="A278" s="7" t="s">
        <v>484</v>
      </c>
      <c r="B278" s="8" t="str">
        <f t="shared" si="108"/>
        <v>#REF!</v>
      </c>
      <c r="C278" s="9" t="s">
        <v>47</v>
      </c>
      <c r="D278" s="10">
        <v>8902124.04</v>
      </c>
      <c r="E278" s="8">
        <v>0.0</v>
      </c>
      <c r="F278" s="11">
        <v>8902124.0</v>
      </c>
      <c r="G278" s="12">
        <f t="shared" si="109"/>
        <v>8902124</v>
      </c>
      <c r="H278" s="13">
        <v>8.90906347E8</v>
      </c>
      <c r="I278" s="9" t="str">
        <f t="shared" si="110"/>
        <v>#REF!</v>
      </c>
      <c r="J278" s="7">
        <v>1554574.0</v>
      </c>
      <c r="K278" s="14" t="str">
        <f t="shared" si="111"/>
        <v>#REF!</v>
      </c>
      <c r="L278" s="15" t="str">
        <f t="shared" si="112"/>
        <v>#REF!</v>
      </c>
      <c r="M278" s="15" t="s">
        <v>489</v>
      </c>
      <c r="N278" s="13" t="s">
        <v>27</v>
      </c>
      <c r="O278" s="16"/>
    </row>
    <row r="279" ht="14.25" customHeight="1">
      <c r="A279" s="7" t="s">
        <v>484</v>
      </c>
      <c r="B279" s="8" t="s">
        <v>490</v>
      </c>
      <c r="C279" s="9" t="s">
        <v>47</v>
      </c>
      <c r="D279" s="10"/>
      <c r="E279" s="8"/>
      <c r="F279" s="11"/>
      <c r="G279" s="17"/>
      <c r="H279" s="13">
        <v>8.90906347E8</v>
      </c>
      <c r="I279" s="9" t="s">
        <v>256</v>
      </c>
      <c r="J279" s="7">
        <v>7347550.0</v>
      </c>
      <c r="K279" s="14">
        <v>1.900781411E9</v>
      </c>
      <c r="L279" s="15" t="s">
        <v>50</v>
      </c>
      <c r="M279" s="15" t="s">
        <v>491</v>
      </c>
      <c r="N279" s="13" t="s">
        <v>492</v>
      </c>
      <c r="O279" s="16">
        <v>42355.0</v>
      </c>
    </row>
    <row r="280" ht="14.25" customHeight="1">
      <c r="A280" s="7" t="s">
        <v>493</v>
      </c>
      <c r="B280" s="8" t="str">
        <f t="shared" ref="B280:B286" si="113">VLOOKUP(A280,'[2]Hoja1'!$A$1:$AH$126,2,0)</f>
        <v>#REF!</v>
      </c>
      <c r="C280" s="9" t="s">
        <v>21</v>
      </c>
      <c r="D280" s="10">
        <v>0.0</v>
      </c>
      <c r="E280" s="8">
        <v>0.0</v>
      </c>
      <c r="F280" s="11">
        <v>0.0</v>
      </c>
      <c r="G280" s="12">
        <f t="shared" ref="G280:G286" si="114">+F280</f>
        <v>0</v>
      </c>
      <c r="H280" s="13"/>
      <c r="I280" s="9"/>
      <c r="J280" s="7"/>
      <c r="K280" s="14"/>
      <c r="L280" s="15"/>
      <c r="M280" s="15"/>
      <c r="N280" s="13"/>
      <c r="O280" s="16"/>
    </row>
    <row r="281" ht="14.25" customHeight="1">
      <c r="A281" s="7" t="s">
        <v>493</v>
      </c>
      <c r="B281" s="8" t="str">
        <f t="shared" si="113"/>
        <v>#REF!</v>
      </c>
      <c r="C281" s="9" t="s">
        <v>22</v>
      </c>
      <c r="D281" s="10">
        <v>130110.68</v>
      </c>
      <c r="E281" s="8">
        <v>0.0</v>
      </c>
      <c r="F281" s="11">
        <v>130110.0</v>
      </c>
      <c r="G281" s="12">
        <f t="shared" si="114"/>
        <v>130110</v>
      </c>
      <c r="H281" s="13">
        <v>8.00140949E8</v>
      </c>
      <c r="I281" s="9" t="str">
        <f t="shared" ref="I281:I286" si="115">+VLOOKUP(H281,'[1]IPS CTA BANCARIA (2)'!$B$1:$I$186,2,0)</f>
        <v>#REF!</v>
      </c>
      <c r="J281" s="7">
        <v>130110.0</v>
      </c>
      <c r="K281" s="14" t="str">
        <f t="shared" ref="K281:K286" si="116">+VLOOKUP(H281,'[1]IPS CTA BANCARIA (2)'!$B$1:$I$186,4,0)</f>
        <v>#REF!</v>
      </c>
      <c r="L281" s="15" t="str">
        <f t="shared" ref="L281:L286" si="117">+VLOOKUP(H281,'[1]IPS CTA BANCARIA (2)'!$B$1:$I$186,5,0)</f>
        <v>#REF!</v>
      </c>
      <c r="M281" s="15" t="s">
        <v>494</v>
      </c>
      <c r="N281" s="13" t="s">
        <v>495</v>
      </c>
      <c r="O281" s="16">
        <v>42367.0</v>
      </c>
    </row>
    <row r="282" ht="14.25" customHeight="1">
      <c r="A282" s="7" t="s">
        <v>493</v>
      </c>
      <c r="B282" s="8" t="str">
        <f t="shared" si="113"/>
        <v>#REF!</v>
      </c>
      <c r="C282" s="9" t="s">
        <v>25</v>
      </c>
      <c r="D282" s="10">
        <v>1137.73</v>
      </c>
      <c r="E282" s="8">
        <v>0.0</v>
      </c>
      <c r="F282" s="11">
        <v>1138.0</v>
      </c>
      <c r="G282" s="12">
        <f t="shared" si="114"/>
        <v>1138</v>
      </c>
      <c r="H282" s="13">
        <v>8.00130907E8</v>
      </c>
      <c r="I282" s="9" t="str">
        <f t="shared" si="115"/>
        <v>#REF!</v>
      </c>
      <c r="J282" s="7">
        <v>1138.0</v>
      </c>
      <c r="K282" s="14" t="str">
        <f t="shared" si="116"/>
        <v>#REF!</v>
      </c>
      <c r="L282" s="15" t="str">
        <f t="shared" si="117"/>
        <v>#REF!</v>
      </c>
      <c r="M282" s="15" t="s">
        <v>496</v>
      </c>
      <c r="N282" s="13" t="s">
        <v>27</v>
      </c>
      <c r="O282" s="16"/>
    </row>
    <row r="283" ht="14.25" customHeight="1">
      <c r="A283" s="7" t="s">
        <v>493</v>
      </c>
      <c r="B283" s="8" t="str">
        <f t="shared" si="113"/>
        <v>#REF!</v>
      </c>
      <c r="C283" s="9" t="s">
        <v>32</v>
      </c>
      <c r="D283" s="10">
        <v>98255.29</v>
      </c>
      <c r="E283" s="8">
        <v>0.0</v>
      </c>
      <c r="F283" s="11">
        <v>98254.0</v>
      </c>
      <c r="G283" s="12">
        <f t="shared" si="114"/>
        <v>98254</v>
      </c>
      <c r="H283" s="13">
        <v>8.00250119E8</v>
      </c>
      <c r="I283" s="9" t="str">
        <f t="shared" si="115"/>
        <v>#REF!</v>
      </c>
      <c r="J283" s="7">
        <v>98254.0</v>
      </c>
      <c r="K283" s="14" t="str">
        <f t="shared" si="116"/>
        <v>#REF!</v>
      </c>
      <c r="L283" s="15" t="str">
        <f t="shared" si="117"/>
        <v>#REF!</v>
      </c>
      <c r="M283" s="15" t="s">
        <v>497</v>
      </c>
      <c r="N283" s="13" t="s">
        <v>27</v>
      </c>
      <c r="O283" s="16"/>
    </row>
    <row r="284" ht="14.25" customHeight="1">
      <c r="A284" s="7" t="s">
        <v>493</v>
      </c>
      <c r="B284" s="8" t="str">
        <f t="shared" si="113"/>
        <v>#REF!</v>
      </c>
      <c r="C284" s="9" t="s">
        <v>34</v>
      </c>
      <c r="D284" s="10">
        <v>75.85</v>
      </c>
      <c r="E284" s="8">
        <v>0.0</v>
      </c>
      <c r="F284" s="11">
        <v>76.0</v>
      </c>
      <c r="G284" s="12">
        <f t="shared" si="114"/>
        <v>76</v>
      </c>
      <c r="H284" s="13">
        <v>8.05000427E8</v>
      </c>
      <c r="I284" s="9" t="str">
        <f t="shared" si="115"/>
        <v>#REF!</v>
      </c>
      <c r="J284" s="7">
        <v>76.0</v>
      </c>
      <c r="K284" s="14" t="str">
        <f t="shared" si="116"/>
        <v>#REF!</v>
      </c>
      <c r="L284" s="15" t="str">
        <f t="shared" si="117"/>
        <v>#REF!</v>
      </c>
      <c r="M284" s="15" t="s">
        <v>498</v>
      </c>
      <c r="N284" s="13" t="s">
        <v>27</v>
      </c>
      <c r="O284" s="16"/>
    </row>
    <row r="285" ht="14.25" customHeight="1">
      <c r="A285" s="7" t="s">
        <v>493</v>
      </c>
      <c r="B285" s="8" t="str">
        <f t="shared" si="113"/>
        <v>#REF!</v>
      </c>
      <c r="C285" s="9" t="s">
        <v>45</v>
      </c>
      <c r="D285" s="10">
        <v>79943.52</v>
      </c>
      <c r="E285" s="8">
        <v>0.0</v>
      </c>
      <c r="F285" s="11">
        <v>79943.0</v>
      </c>
      <c r="G285" s="12">
        <f t="shared" si="114"/>
        <v>79943</v>
      </c>
      <c r="H285" s="13">
        <v>9.00156264E8</v>
      </c>
      <c r="I285" s="9" t="str">
        <f t="shared" si="115"/>
        <v>#REF!</v>
      </c>
      <c r="J285" s="7">
        <v>79943.0</v>
      </c>
      <c r="K285" s="14" t="str">
        <f t="shared" si="116"/>
        <v>#REF!</v>
      </c>
      <c r="L285" s="15" t="str">
        <f t="shared" si="117"/>
        <v>#REF!</v>
      </c>
      <c r="M285" s="15" t="s">
        <v>499</v>
      </c>
      <c r="N285" s="13" t="s">
        <v>27</v>
      </c>
      <c r="O285" s="16"/>
    </row>
    <row r="286" ht="14.25" customHeight="1">
      <c r="A286" s="7" t="s">
        <v>493</v>
      </c>
      <c r="B286" s="8" t="str">
        <f t="shared" si="113"/>
        <v>#REF!</v>
      </c>
      <c r="C286" s="9" t="s">
        <v>47</v>
      </c>
      <c r="D286" s="10">
        <v>7278888.93</v>
      </c>
      <c r="E286" s="8">
        <v>0.0</v>
      </c>
      <c r="F286" s="11">
        <v>7278888.0</v>
      </c>
      <c r="G286" s="12">
        <f t="shared" si="114"/>
        <v>7278888</v>
      </c>
      <c r="H286" s="13">
        <v>8.90906347E8</v>
      </c>
      <c r="I286" s="9" t="str">
        <f t="shared" si="115"/>
        <v>#REF!</v>
      </c>
      <c r="J286" s="7">
        <v>1382797.0</v>
      </c>
      <c r="K286" s="14" t="str">
        <f t="shared" si="116"/>
        <v>#REF!</v>
      </c>
      <c r="L286" s="15" t="str">
        <f t="shared" si="117"/>
        <v>#REF!</v>
      </c>
      <c r="M286" s="15" t="s">
        <v>500</v>
      </c>
      <c r="N286" s="13" t="s">
        <v>27</v>
      </c>
      <c r="O286" s="16"/>
    </row>
    <row r="287" ht="14.25" customHeight="1">
      <c r="A287" s="7" t="s">
        <v>493</v>
      </c>
      <c r="B287" s="8" t="s">
        <v>501</v>
      </c>
      <c r="C287" s="9" t="s">
        <v>47</v>
      </c>
      <c r="D287" s="10"/>
      <c r="E287" s="8"/>
      <c r="F287" s="11"/>
      <c r="G287" s="17"/>
      <c r="H287" s="13">
        <v>8.90906347E8</v>
      </c>
      <c r="I287" s="9" t="s">
        <v>256</v>
      </c>
      <c r="J287" s="7">
        <v>5896091.0</v>
      </c>
      <c r="K287" s="14">
        <v>1.900781411E9</v>
      </c>
      <c r="L287" s="15" t="s">
        <v>50</v>
      </c>
      <c r="M287" s="15" t="s">
        <v>502</v>
      </c>
      <c r="N287" s="13" t="s">
        <v>503</v>
      </c>
      <c r="O287" s="16">
        <v>42355.0</v>
      </c>
    </row>
    <row r="288" ht="14.25" customHeight="1">
      <c r="A288" s="7" t="s">
        <v>504</v>
      </c>
      <c r="B288" s="8" t="str">
        <f t="shared" ref="B288:B295" si="118">VLOOKUP(A288,'[2]Hoja1'!$A$1:$AH$126,2,0)</f>
        <v>#REF!</v>
      </c>
      <c r="C288" s="9" t="s">
        <v>21</v>
      </c>
      <c r="D288" s="10">
        <v>0.0</v>
      </c>
      <c r="E288" s="8">
        <v>0.0</v>
      </c>
      <c r="F288" s="11">
        <v>0.0</v>
      </c>
      <c r="G288" s="12">
        <f t="shared" ref="G288:G295" si="119">+F288</f>
        <v>0</v>
      </c>
      <c r="H288" s="13"/>
      <c r="I288" s="9"/>
      <c r="J288" s="7"/>
      <c r="K288" s="14"/>
      <c r="L288" s="15"/>
      <c r="M288" s="15"/>
      <c r="N288" s="13"/>
      <c r="O288" s="16"/>
    </row>
    <row r="289" ht="14.25" customHeight="1">
      <c r="A289" s="7" t="s">
        <v>504</v>
      </c>
      <c r="B289" s="8" t="str">
        <f t="shared" si="118"/>
        <v>#REF!</v>
      </c>
      <c r="C289" s="9" t="s">
        <v>69</v>
      </c>
      <c r="D289" s="10">
        <v>0.0</v>
      </c>
      <c r="E289" s="8">
        <v>0.0</v>
      </c>
      <c r="F289" s="11">
        <v>0.0</v>
      </c>
      <c r="G289" s="12">
        <f t="shared" si="119"/>
        <v>0</v>
      </c>
      <c r="H289" s="13"/>
      <c r="I289" s="9"/>
      <c r="J289" s="7"/>
      <c r="K289" s="14"/>
      <c r="L289" s="15"/>
      <c r="M289" s="15"/>
      <c r="N289" s="13"/>
      <c r="O289" s="16"/>
    </row>
    <row r="290" ht="14.25" customHeight="1">
      <c r="A290" s="7" t="s">
        <v>504</v>
      </c>
      <c r="B290" s="8" t="str">
        <f t="shared" si="118"/>
        <v>#REF!</v>
      </c>
      <c r="C290" s="9" t="s">
        <v>22</v>
      </c>
      <c r="D290" s="10">
        <v>1314331.55</v>
      </c>
      <c r="E290" s="8">
        <v>0.0</v>
      </c>
      <c r="F290" s="11">
        <v>1314332.0</v>
      </c>
      <c r="G290" s="12">
        <f t="shared" si="119"/>
        <v>1314332</v>
      </c>
      <c r="H290" s="13">
        <v>8.00140949E8</v>
      </c>
      <c r="I290" s="9" t="str">
        <f t="shared" ref="I290:I295" si="120">+VLOOKUP(H290,'[1]IPS CTA BANCARIA (2)'!$B$1:$I$186,2,0)</f>
        <v>#REF!</v>
      </c>
      <c r="J290" s="7">
        <v>1314332.0</v>
      </c>
      <c r="K290" s="14" t="str">
        <f t="shared" ref="K290:K295" si="121">+VLOOKUP(H290,'[1]IPS CTA BANCARIA (2)'!$B$1:$I$186,4,0)</f>
        <v>#REF!</v>
      </c>
      <c r="L290" s="15" t="str">
        <f t="shared" ref="L290:L295" si="122">+VLOOKUP(H290,'[1]IPS CTA BANCARIA (2)'!$B$1:$I$186,5,0)</f>
        <v>#REF!</v>
      </c>
      <c r="M290" s="15" t="s">
        <v>505</v>
      </c>
      <c r="N290" s="13" t="s">
        <v>506</v>
      </c>
      <c r="O290" s="16">
        <v>42367.0</v>
      </c>
    </row>
    <row r="291" ht="14.25" customHeight="1">
      <c r="A291" s="7" t="s">
        <v>504</v>
      </c>
      <c r="B291" s="8" t="str">
        <f t="shared" si="118"/>
        <v>#REF!</v>
      </c>
      <c r="C291" s="9" t="s">
        <v>30</v>
      </c>
      <c r="D291" s="10">
        <v>662011.85</v>
      </c>
      <c r="E291" s="8">
        <v>0.0</v>
      </c>
      <c r="F291" s="11">
        <v>662012.0</v>
      </c>
      <c r="G291" s="12">
        <f t="shared" si="119"/>
        <v>662012</v>
      </c>
      <c r="H291" s="13">
        <v>8.00088702E8</v>
      </c>
      <c r="I291" s="9" t="str">
        <f t="shared" si="120"/>
        <v>#REF!</v>
      </c>
      <c r="J291" s="7">
        <v>662012.0</v>
      </c>
      <c r="K291" s="14" t="str">
        <f t="shared" si="121"/>
        <v>#REF!</v>
      </c>
      <c r="L291" s="15" t="str">
        <f t="shared" si="122"/>
        <v>#REF!</v>
      </c>
      <c r="M291" s="15" t="s">
        <v>507</v>
      </c>
      <c r="N291" s="13" t="s">
        <v>27</v>
      </c>
      <c r="O291" s="16"/>
    </row>
    <row r="292" ht="14.25" customHeight="1">
      <c r="A292" s="7" t="s">
        <v>504</v>
      </c>
      <c r="B292" s="8" t="str">
        <f t="shared" si="118"/>
        <v>#REF!</v>
      </c>
      <c r="C292" s="9" t="s">
        <v>32</v>
      </c>
      <c r="D292" s="10">
        <v>841606.24</v>
      </c>
      <c r="E292" s="8">
        <v>0.0</v>
      </c>
      <c r="F292" s="11">
        <v>841607.0</v>
      </c>
      <c r="G292" s="12">
        <f t="shared" si="119"/>
        <v>841607</v>
      </c>
      <c r="H292" s="13">
        <v>8.00250119E8</v>
      </c>
      <c r="I292" s="9" t="str">
        <f t="shared" si="120"/>
        <v>#REF!</v>
      </c>
      <c r="J292" s="7">
        <v>841607.0</v>
      </c>
      <c r="K292" s="14" t="str">
        <f t="shared" si="121"/>
        <v>#REF!</v>
      </c>
      <c r="L292" s="15" t="str">
        <f t="shared" si="122"/>
        <v>#REF!</v>
      </c>
      <c r="M292" s="15" t="s">
        <v>508</v>
      </c>
      <c r="N292" s="13" t="s">
        <v>27</v>
      </c>
      <c r="O292" s="16"/>
    </row>
    <row r="293" ht="14.25" customHeight="1">
      <c r="A293" s="7" t="s">
        <v>504</v>
      </c>
      <c r="B293" s="8" t="str">
        <f t="shared" si="118"/>
        <v>#REF!</v>
      </c>
      <c r="C293" s="9" t="s">
        <v>34</v>
      </c>
      <c r="D293" s="10">
        <v>2899276.93</v>
      </c>
      <c r="E293" s="8">
        <v>0.0</v>
      </c>
      <c r="F293" s="11">
        <v>2899277.0</v>
      </c>
      <c r="G293" s="12">
        <f t="shared" si="119"/>
        <v>2899277</v>
      </c>
      <c r="H293" s="13">
        <v>8.05000427E8</v>
      </c>
      <c r="I293" s="9" t="str">
        <f t="shared" si="120"/>
        <v>#REF!</v>
      </c>
      <c r="J293" s="7">
        <v>2899277.0</v>
      </c>
      <c r="K293" s="14" t="str">
        <f t="shared" si="121"/>
        <v>#REF!</v>
      </c>
      <c r="L293" s="15" t="str">
        <f t="shared" si="122"/>
        <v>#REF!</v>
      </c>
      <c r="M293" s="15" t="s">
        <v>509</v>
      </c>
      <c r="N293" s="13" t="s">
        <v>27</v>
      </c>
      <c r="O293" s="16"/>
    </row>
    <row r="294" ht="14.25" customHeight="1">
      <c r="A294" s="7" t="s">
        <v>504</v>
      </c>
      <c r="B294" s="8" t="str">
        <f t="shared" si="118"/>
        <v>#REF!</v>
      </c>
      <c r="C294" s="9" t="s">
        <v>45</v>
      </c>
      <c r="D294" s="10">
        <v>1435605.04</v>
      </c>
      <c r="E294" s="8">
        <v>0.0</v>
      </c>
      <c r="F294" s="11">
        <v>1435605.0</v>
      </c>
      <c r="G294" s="12">
        <f t="shared" si="119"/>
        <v>1435605</v>
      </c>
      <c r="H294" s="13">
        <v>9.00156264E8</v>
      </c>
      <c r="I294" s="9" t="str">
        <f t="shared" si="120"/>
        <v>#REF!</v>
      </c>
      <c r="J294" s="7">
        <v>1435605.0</v>
      </c>
      <c r="K294" s="14" t="str">
        <f t="shared" si="121"/>
        <v>#REF!</v>
      </c>
      <c r="L294" s="15" t="str">
        <f t="shared" si="122"/>
        <v>#REF!</v>
      </c>
      <c r="M294" s="15" t="s">
        <v>510</v>
      </c>
      <c r="N294" s="13" t="s">
        <v>27</v>
      </c>
      <c r="O294" s="16"/>
    </row>
    <row r="295" ht="14.25" customHeight="1">
      <c r="A295" s="7" t="s">
        <v>504</v>
      </c>
      <c r="B295" s="8" t="str">
        <f t="shared" si="118"/>
        <v>#REF!</v>
      </c>
      <c r="C295" s="9" t="s">
        <v>47</v>
      </c>
      <c r="D295" s="10">
        <v>9.868190429E7</v>
      </c>
      <c r="E295" s="8">
        <v>0.0</v>
      </c>
      <c r="F295" s="11">
        <v>9.8681904E7</v>
      </c>
      <c r="G295" s="12">
        <f t="shared" si="119"/>
        <v>98681904</v>
      </c>
      <c r="H295" s="13">
        <v>8.90906347E8</v>
      </c>
      <c r="I295" s="9" t="str">
        <f t="shared" si="120"/>
        <v>#REF!</v>
      </c>
      <c r="J295" s="7">
        <v>5339786.0</v>
      </c>
      <c r="K295" s="14" t="str">
        <f t="shared" si="121"/>
        <v>#REF!</v>
      </c>
      <c r="L295" s="15" t="str">
        <f t="shared" si="122"/>
        <v>#REF!</v>
      </c>
      <c r="M295" s="15" t="s">
        <v>511</v>
      </c>
      <c r="N295" s="13" t="s">
        <v>27</v>
      </c>
      <c r="O295" s="16"/>
    </row>
    <row r="296" ht="14.25" customHeight="1">
      <c r="A296" s="7" t="s">
        <v>504</v>
      </c>
      <c r="B296" s="8" t="s">
        <v>512</v>
      </c>
      <c r="C296" s="9" t="s">
        <v>47</v>
      </c>
      <c r="D296" s="10"/>
      <c r="E296" s="8"/>
      <c r="F296" s="11"/>
      <c r="G296" s="17"/>
      <c r="H296" s="13">
        <v>8.90906347E8</v>
      </c>
      <c r="I296" s="9" t="s">
        <v>256</v>
      </c>
      <c r="J296" s="7">
        <v>9.3342118E7</v>
      </c>
      <c r="K296" s="14">
        <v>1.900781411E9</v>
      </c>
      <c r="L296" s="15" t="s">
        <v>50</v>
      </c>
      <c r="M296" s="15" t="s">
        <v>513</v>
      </c>
      <c r="N296" s="13" t="s">
        <v>514</v>
      </c>
      <c r="O296" s="16">
        <v>42355.0</v>
      </c>
    </row>
    <row r="297" ht="14.25" customHeight="1">
      <c r="A297" s="7" t="s">
        <v>504</v>
      </c>
      <c r="B297" s="8" t="str">
        <f t="shared" ref="B297:B301" si="123">VLOOKUP(A297,'[2]Hoja1'!$A$1:$AH$126,2,0)</f>
        <v>#REF!</v>
      </c>
      <c r="C297" s="9" t="s">
        <v>298</v>
      </c>
      <c r="D297" s="10">
        <v>5410798.1</v>
      </c>
      <c r="E297" s="8">
        <v>0.0</v>
      </c>
      <c r="F297" s="11">
        <v>5410798.0</v>
      </c>
      <c r="G297" s="12">
        <f>+F297</f>
        <v>5410798</v>
      </c>
      <c r="H297" s="13">
        <v>8.00227877E8</v>
      </c>
      <c r="I297" s="9" t="str">
        <f t="shared" ref="I297:I299" si="124">+VLOOKUP(H297,'[1]IPS CTA BANCARIA (2)'!$B$1:$I$186,2,0)</f>
        <v>#REF!</v>
      </c>
      <c r="J297" s="7">
        <v>1545840.0</v>
      </c>
      <c r="K297" s="14" t="str">
        <f t="shared" ref="K297:K299" si="125">+VLOOKUP(H297,'[1]IPS CTA BANCARIA (2)'!$B$1:$I$186,4,0)</f>
        <v>#REF!</v>
      </c>
      <c r="L297" s="15" t="str">
        <f t="shared" ref="L297:L299" si="126">+VLOOKUP(H297,'[1]IPS CTA BANCARIA (2)'!$B$1:$I$186,5,0)</f>
        <v>#REF!</v>
      </c>
      <c r="M297" s="15" t="s">
        <v>515</v>
      </c>
      <c r="N297" s="13" t="s">
        <v>516</v>
      </c>
      <c r="O297" s="16">
        <v>42362.0</v>
      </c>
    </row>
    <row r="298" ht="14.25" customHeight="1">
      <c r="A298" s="7" t="s">
        <v>504</v>
      </c>
      <c r="B298" s="8" t="str">
        <f t="shared" si="123"/>
        <v>#REF!</v>
      </c>
      <c r="C298" s="9" t="s">
        <v>298</v>
      </c>
      <c r="D298" s="10"/>
      <c r="E298" s="8"/>
      <c r="F298" s="11"/>
      <c r="G298" s="17"/>
      <c r="H298" s="13">
        <v>8.90985092E8</v>
      </c>
      <c r="I298" s="9" t="str">
        <f t="shared" si="124"/>
        <v>#REF!</v>
      </c>
      <c r="J298" s="7">
        <v>3589511.0</v>
      </c>
      <c r="K298" s="14" t="str">
        <f t="shared" si="125"/>
        <v>#REF!</v>
      </c>
      <c r="L298" s="15" t="str">
        <f t="shared" si="126"/>
        <v>#REF!</v>
      </c>
      <c r="M298" s="15" t="s">
        <v>517</v>
      </c>
      <c r="N298" s="13" t="s">
        <v>518</v>
      </c>
      <c r="O298" s="16">
        <v>42362.0</v>
      </c>
    </row>
    <row r="299" ht="14.25" customHeight="1">
      <c r="A299" s="7" t="s">
        <v>504</v>
      </c>
      <c r="B299" s="8" t="str">
        <f t="shared" si="123"/>
        <v>#REF!</v>
      </c>
      <c r="C299" s="9" t="s">
        <v>298</v>
      </c>
      <c r="D299" s="10"/>
      <c r="E299" s="8"/>
      <c r="F299" s="11"/>
      <c r="G299" s="17"/>
      <c r="H299" s="13">
        <v>9.00390423E8</v>
      </c>
      <c r="I299" s="9" t="str">
        <f t="shared" si="124"/>
        <v>#REF!</v>
      </c>
      <c r="J299" s="7">
        <v>275447.0</v>
      </c>
      <c r="K299" s="14" t="str">
        <f t="shared" si="125"/>
        <v>#REF!</v>
      </c>
      <c r="L299" s="15" t="str">
        <f t="shared" si="126"/>
        <v>#REF!</v>
      </c>
      <c r="M299" s="15" t="s">
        <v>519</v>
      </c>
      <c r="N299" s="13" t="s">
        <v>520</v>
      </c>
      <c r="O299" s="16">
        <v>42362.0</v>
      </c>
    </row>
    <row r="300" ht="14.25" customHeight="1">
      <c r="A300" s="7" t="s">
        <v>521</v>
      </c>
      <c r="B300" s="8" t="str">
        <f t="shared" si="123"/>
        <v>#REF!</v>
      </c>
      <c r="C300" s="9" t="s">
        <v>21</v>
      </c>
      <c r="D300" s="10">
        <v>0.0</v>
      </c>
      <c r="E300" s="8">
        <v>0.0</v>
      </c>
      <c r="F300" s="11">
        <v>0.0</v>
      </c>
      <c r="G300" s="12">
        <f t="shared" ref="G300:G301" si="127">+F300</f>
        <v>0</v>
      </c>
      <c r="H300" s="13"/>
      <c r="I300" s="9"/>
      <c r="J300" s="7"/>
      <c r="K300" s="14"/>
      <c r="L300" s="15"/>
      <c r="M300" s="15"/>
      <c r="N300" s="13"/>
      <c r="O300" s="16"/>
    </row>
    <row r="301" ht="14.25" customHeight="1">
      <c r="A301" s="7" t="s">
        <v>521</v>
      </c>
      <c r="B301" s="8" t="str">
        <f t="shared" si="123"/>
        <v>#REF!</v>
      </c>
      <c r="C301" s="9" t="s">
        <v>32</v>
      </c>
      <c r="D301" s="10">
        <v>68101.37</v>
      </c>
      <c r="E301" s="8">
        <v>0.0</v>
      </c>
      <c r="F301" s="11">
        <v>68101.0</v>
      </c>
      <c r="G301" s="12">
        <f t="shared" si="127"/>
        <v>68101</v>
      </c>
      <c r="H301" s="13">
        <v>8.00250119E8</v>
      </c>
      <c r="I301" s="9" t="str">
        <f>+VLOOKUP(H301,'[1]IPS CTA BANCARIA (2)'!$B$1:$I$186,2,0)</f>
        <v>#REF!</v>
      </c>
      <c r="J301" s="7">
        <v>30892.0</v>
      </c>
      <c r="K301" s="14" t="str">
        <f>+VLOOKUP(H301,'[1]IPS CTA BANCARIA (2)'!$B$1:$I$186,4,0)</f>
        <v>#REF!</v>
      </c>
      <c r="L301" s="15" t="str">
        <f>+VLOOKUP(H301,'[1]IPS CTA BANCARIA (2)'!$B$1:$I$186,5,0)</f>
        <v>#REF!</v>
      </c>
      <c r="M301" s="15" t="s">
        <v>522</v>
      </c>
      <c r="N301" s="13" t="s">
        <v>27</v>
      </c>
      <c r="O301" s="16"/>
    </row>
    <row r="302" ht="14.25" customHeight="1">
      <c r="A302" s="7" t="s">
        <v>521</v>
      </c>
      <c r="B302" s="8" t="s">
        <v>523</v>
      </c>
      <c r="C302" s="9" t="s">
        <v>32</v>
      </c>
      <c r="D302" s="10"/>
      <c r="E302" s="8"/>
      <c r="F302" s="11"/>
      <c r="G302" s="17"/>
      <c r="H302" s="13">
        <v>8.00250119E8</v>
      </c>
      <c r="I302" s="9" t="str">
        <f>VLOOKUP(H302,'[3]IPS CTA BANCARIA (2)'!$B$1:$H$188,2,0)</f>
        <v>#REF!</v>
      </c>
      <c r="J302" s="7">
        <v>0.0</v>
      </c>
      <c r="K302" s="14" t="str">
        <f>VLOOKUP(H302,'[3]IPS CTA BANCARIA (2)'!$B$1:$H$188,4,0)</f>
        <v>#REF!</v>
      </c>
      <c r="L302" s="15" t="str">
        <f>VLOOKUP(H302,'[3]IPS CTA BANCARIA (2)'!$B$1:$H$188,5,0)</f>
        <v>#REF!</v>
      </c>
      <c r="M302" s="15" t="s">
        <v>524</v>
      </c>
      <c r="N302" s="13" t="s">
        <v>525</v>
      </c>
      <c r="O302" s="16">
        <v>42360.0</v>
      </c>
    </row>
    <row r="303" ht="14.25" customHeight="1">
      <c r="A303" s="7" t="s">
        <v>521</v>
      </c>
      <c r="B303" s="8" t="str">
        <f t="shared" ref="B303:B305" si="128">VLOOKUP(A303,'[2]Hoja1'!$A$1:$AH$126,2,0)</f>
        <v>#REF!</v>
      </c>
      <c r="C303" s="9" t="s">
        <v>34</v>
      </c>
      <c r="D303" s="10">
        <v>1599267.3</v>
      </c>
      <c r="E303" s="8">
        <v>0.0</v>
      </c>
      <c r="F303" s="11">
        <v>1599267.0</v>
      </c>
      <c r="G303" s="12">
        <f t="shared" ref="G303:G313" si="129">+F303</f>
        <v>1599267</v>
      </c>
      <c r="H303" s="13">
        <v>8.05000427E8</v>
      </c>
      <c r="I303" s="9" t="str">
        <f t="shared" ref="I303:I305" si="130">+VLOOKUP(H303,'[1]IPS CTA BANCARIA (2)'!$B$1:$I$186,2,0)</f>
        <v>#REF!</v>
      </c>
      <c r="J303" s="7">
        <v>1599267.0</v>
      </c>
      <c r="K303" s="14" t="str">
        <f t="shared" ref="K303:K305" si="131">+VLOOKUP(H303,'[1]IPS CTA BANCARIA (2)'!$B$1:$I$186,4,0)</f>
        <v>#REF!</v>
      </c>
      <c r="L303" s="15" t="str">
        <f t="shared" ref="L303:L305" si="132">+VLOOKUP(H303,'[1]IPS CTA BANCARIA (2)'!$B$1:$I$186,5,0)</f>
        <v>#REF!</v>
      </c>
      <c r="M303" s="15" t="s">
        <v>526</v>
      </c>
      <c r="N303" s="13" t="s">
        <v>27</v>
      </c>
      <c r="O303" s="16"/>
    </row>
    <row r="304" ht="14.25" customHeight="1">
      <c r="A304" s="7" t="s">
        <v>521</v>
      </c>
      <c r="B304" s="8" t="str">
        <f t="shared" si="128"/>
        <v>#REF!</v>
      </c>
      <c r="C304" s="9" t="s">
        <v>45</v>
      </c>
      <c r="D304" s="10">
        <v>354187.89</v>
      </c>
      <c r="E304" s="8">
        <v>0.0</v>
      </c>
      <c r="F304" s="11">
        <v>354187.0</v>
      </c>
      <c r="G304" s="12">
        <f t="shared" si="129"/>
        <v>354187</v>
      </c>
      <c r="H304" s="13">
        <v>9.00156264E8</v>
      </c>
      <c r="I304" s="9" t="str">
        <f t="shared" si="130"/>
        <v>#REF!</v>
      </c>
      <c r="J304" s="7">
        <v>354187.0</v>
      </c>
      <c r="K304" s="14" t="str">
        <f t="shared" si="131"/>
        <v>#REF!</v>
      </c>
      <c r="L304" s="15" t="str">
        <f t="shared" si="132"/>
        <v>#REF!</v>
      </c>
      <c r="M304" s="15" t="s">
        <v>527</v>
      </c>
      <c r="N304" s="13" t="s">
        <v>27</v>
      </c>
      <c r="O304" s="16"/>
    </row>
    <row r="305" ht="14.25" customHeight="1">
      <c r="A305" s="7" t="s">
        <v>521</v>
      </c>
      <c r="B305" s="8" t="str">
        <f t="shared" si="128"/>
        <v>#REF!</v>
      </c>
      <c r="C305" s="9" t="s">
        <v>156</v>
      </c>
      <c r="D305" s="10">
        <v>4983341.91</v>
      </c>
      <c r="E305" s="8">
        <v>0.0</v>
      </c>
      <c r="F305" s="11">
        <v>4983342.0</v>
      </c>
      <c r="G305" s="12">
        <f t="shared" si="129"/>
        <v>4983342</v>
      </c>
      <c r="H305" s="13">
        <v>8.90907241E8</v>
      </c>
      <c r="I305" s="9" t="str">
        <f t="shared" si="130"/>
        <v>#REF!</v>
      </c>
      <c r="J305" s="7">
        <v>4983342.0</v>
      </c>
      <c r="K305" s="14" t="str">
        <f t="shared" si="131"/>
        <v>#REF!</v>
      </c>
      <c r="L305" s="15" t="str">
        <f t="shared" si="132"/>
        <v>#REF!</v>
      </c>
      <c r="M305" s="15" t="s">
        <v>528</v>
      </c>
      <c r="N305" s="13" t="s">
        <v>27</v>
      </c>
      <c r="O305" s="16"/>
    </row>
    <row r="306" ht="14.25" customHeight="1">
      <c r="A306" s="7" t="s">
        <v>521</v>
      </c>
      <c r="B306" s="8" t="s">
        <v>523</v>
      </c>
      <c r="C306" s="9" t="s">
        <v>47</v>
      </c>
      <c r="D306" s="10">
        <v>2.352918995E7</v>
      </c>
      <c r="E306" s="8">
        <v>0.0</v>
      </c>
      <c r="F306" s="11">
        <v>2.352919E7</v>
      </c>
      <c r="G306" s="12">
        <f t="shared" si="129"/>
        <v>23529190</v>
      </c>
      <c r="H306" s="13">
        <v>8.90906347E8</v>
      </c>
      <c r="I306" s="9" t="s">
        <v>256</v>
      </c>
      <c r="J306" s="7">
        <v>2.352919E7</v>
      </c>
      <c r="K306" s="14">
        <v>1.900781411E9</v>
      </c>
      <c r="L306" s="15" t="s">
        <v>50</v>
      </c>
      <c r="M306" s="15" t="s">
        <v>529</v>
      </c>
      <c r="N306" s="13" t="s">
        <v>530</v>
      </c>
      <c r="O306" s="16">
        <v>42355.0</v>
      </c>
    </row>
    <row r="307" ht="14.25" customHeight="1">
      <c r="A307" s="7" t="s">
        <v>521</v>
      </c>
      <c r="B307" s="8" t="s">
        <v>523</v>
      </c>
      <c r="C307" s="9" t="s">
        <v>30</v>
      </c>
      <c r="D307" s="10">
        <v>431449.61</v>
      </c>
      <c r="E307" s="8">
        <v>0.0</v>
      </c>
      <c r="F307" s="11">
        <v>431450.0</v>
      </c>
      <c r="G307" s="12">
        <f t="shared" si="129"/>
        <v>431450</v>
      </c>
      <c r="H307" s="13">
        <v>8.00088702E8</v>
      </c>
      <c r="I307" s="9" t="s">
        <v>78</v>
      </c>
      <c r="J307" s="7">
        <v>431450.0</v>
      </c>
      <c r="K307" s="14" t="s">
        <v>79</v>
      </c>
      <c r="L307" s="15" t="s">
        <v>50</v>
      </c>
      <c r="M307" s="15" t="s">
        <v>531</v>
      </c>
      <c r="N307" s="13" t="s">
        <v>532</v>
      </c>
      <c r="O307" s="16">
        <v>42360.0</v>
      </c>
    </row>
    <row r="308" ht="14.25" customHeight="1">
      <c r="A308" s="7" t="s">
        <v>521</v>
      </c>
      <c r="B308" s="8" t="s">
        <v>523</v>
      </c>
      <c r="C308" s="9" t="s">
        <v>22</v>
      </c>
      <c r="D308" s="10">
        <v>277830.97</v>
      </c>
      <c r="E308" s="8">
        <v>0.0</v>
      </c>
      <c r="F308" s="11">
        <v>277831.0</v>
      </c>
      <c r="G308" s="12">
        <f t="shared" si="129"/>
        <v>277831</v>
      </c>
      <c r="H308" s="13">
        <v>8.00140949E8</v>
      </c>
      <c r="I308" s="9" t="s">
        <v>82</v>
      </c>
      <c r="J308" s="7">
        <v>277831.0</v>
      </c>
      <c r="K308" s="14">
        <v>2.0522334E8</v>
      </c>
      <c r="L308" s="15" t="s">
        <v>83</v>
      </c>
      <c r="M308" s="15" t="s">
        <v>533</v>
      </c>
      <c r="N308" s="13" t="s">
        <v>534</v>
      </c>
      <c r="O308" s="16">
        <v>42356.0</v>
      </c>
    </row>
    <row r="309" ht="14.25" customHeight="1">
      <c r="A309" s="7" t="s">
        <v>535</v>
      </c>
      <c r="B309" s="8" t="str">
        <f t="shared" ref="B309:B313" si="133">VLOOKUP(A309,'[2]Hoja1'!$A$1:$AH$126,2,0)</f>
        <v>#REF!</v>
      </c>
      <c r="C309" s="9" t="s">
        <v>21</v>
      </c>
      <c r="D309" s="10">
        <v>0.0</v>
      </c>
      <c r="E309" s="8">
        <v>0.0</v>
      </c>
      <c r="F309" s="11">
        <v>0.0</v>
      </c>
      <c r="G309" s="12">
        <f t="shared" si="129"/>
        <v>0</v>
      </c>
      <c r="H309" s="13"/>
      <c r="I309" s="9"/>
      <c r="J309" s="7"/>
      <c r="K309" s="14"/>
      <c r="L309" s="15"/>
      <c r="M309" s="15"/>
      <c r="N309" s="13"/>
      <c r="O309" s="16"/>
    </row>
    <row r="310" ht="14.25" customHeight="1">
      <c r="A310" s="7" t="s">
        <v>535</v>
      </c>
      <c r="B310" s="8" t="str">
        <f t="shared" si="133"/>
        <v>#REF!</v>
      </c>
      <c r="C310" s="9" t="s">
        <v>22</v>
      </c>
      <c r="D310" s="10">
        <v>212768.81</v>
      </c>
      <c r="E310" s="8">
        <v>0.0</v>
      </c>
      <c r="F310" s="11">
        <v>212769.0</v>
      </c>
      <c r="G310" s="12">
        <f t="shared" si="129"/>
        <v>212769</v>
      </c>
      <c r="H310" s="13">
        <v>8.00140949E8</v>
      </c>
      <c r="I310" s="9" t="str">
        <f t="shared" ref="I310:I313" si="134">+VLOOKUP(H310,'[1]IPS CTA BANCARIA (2)'!$B$1:$I$186,2,0)</f>
        <v>#REF!</v>
      </c>
      <c r="J310" s="7">
        <v>212769.0</v>
      </c>
      <c r="K310" s="14" t="str">
        <f t="shared" ref="K310:K313" si="135">+VLOOKUP(H310,'[1]IPS CTA BANCARIA (2)'!$B$1:$I$186,4,0)</f>
        <v>#REF!</v>
      </c>
      <c r="L310" s="15" t="str">
        <f t="shared" ref="L310:L313" si="136">+VLOOKUP(H310,'[1]IPS CTA BANCARIA (2)'!$B$1:$I$186,5,0)</f>
        <v>#REF!</v>
      </c>
      <c r="M310" s="15" t="s">
        <v>536</v>
      </c>
      <c r="N310" s="13" t="s">
        <v>537</v>
      </c>
      <c r="O310" s="16">
        <v>42367.0</v>
      </c>
    </row>
    <row r="311" ht="14.25" customHeight="1">
      <c r="A311" s="7" t="s">
        <v>535</v>
      </c>
      <c r="B311" s="8" t="str">
        <f t="shared" si="133"/>
        <v>#REF!</v>
      </c>
      <c r="C311" s="9" t="s">
        <v>32</v>
      </c>
      <c r="D311" s="10">
        <v>177940.53</v>
      </c>
      <c r="E311" s="8">
        <v>0.0</v>
      </c>
      <c r="F311" s="11">
        <v>177941.0</v>
      </c>
      <c r="G311" s="12">
        <f t="shared" si="129"/>
        <v>177941</v>
      </c>
      <c r="H311" s="13">
        <v>8.00250119E8</v>
      </c>
      <c r="I311" s="9" t="str">
        <f t="shared" si="134"/>
        <v>#REF!</v>
      </c>
      <c r="J311" s="7">
        <v>177941.0</v>
      </c>
      <c r="K311" s="14" t="str">
        <f t="shared" si="135"/>
        <v>#REF!</v>
      </c>
      <c r="L311" s="15" t="str">
        <f t="shared" si="136"/>
        <v>#REF!</v>
      </c>
      <c r="M311" s="15" t="s">
        <v>538</v>
      </c>
      <c r="N311" s="13" t="s">
        <v>27</v>
      </c>
      <c r="O311" s="16"/>
    </row>
    <row r="312" ht="14.25" customHeight="1">
      <c r="A312" s="7" t="s">
        <v>535</v>
      </c>
      <c r="B312" s="8" t="str">
        <f t="shared" si="133"/>
        <v>#REF!</v>
      </c>
      <c r="C312" s="9" t="s">
        <v>45</v>
      </c>
      <c r="D312" s="10">
        <v>39692.28</v>
      </c>
      <c r="E312" s="8">
        <v>0.0</v>
      </c>
      <c r="F312" s="11">
        <v>39692.0</v>
      </c>
      <c r="G312" s="12">
        <f t="shared" si="129"/>
        <v>39692</v>
      </c>
      <c r="H312" s="13">
        <v>9.00156264E8</v>
      </c>
      <c r="I312" s="9" t="str">
        <f t="shared" si="134"/>
        <v>#REF!</v>
      </c>
      <c r="J312" s="7">
        <v>39692.0</v>
      </c>
      <c r="K312" s="14" t="str">
        <f t="shared" si="135"/>
        <v>#REF!</v>
      </c>
      <c r="L312" s="15" t="str">
        <f t="shared" si="136"/>
        <v>#REF!</v>
      </c>
      <c r="M312" s="15" t="s">
        <v>539</v>
      </c>
      <c r="N312" s="13" t="s">
        <v>27</v>
      </c>
      <c r="O312" s="16"/>
    </row>
    <row r="313" ht="14.25" customHeight="1">
      <c r="A313" s="7" t="s">
        <v>535</v>
      </c>
      <c r="B313" s="8" t="str">
        <f t="shared" si="133"/>
        <v>#REF!</v>
      </c>
      <c r="C313" s="9" t="s">
        <v>47</v>
      </c>
      <c r="D313" s="10">
        <v>4094798.38</v>
      </c>
      <c r="E313" s="8">
        <v>0.0</v>
      </c>
      <c r="F313" s="11">
        <v>4094797.0</v>
      </c>
      <c r="G313" s="12">
        <f t="shared" si="129"/>
        <v>4094797</v>
      </c>
      <c r="H313" s="13">
        <v>8.90906347E8</v>
      </c>
      <c r="I313" s="9" t="str">
        <f t="shared" si="134"/>
        <v>#REF!</v>
      </c>
      <c r="J313" s="7">
        <v>578777.0</v>
      </c>
      <c r="K313" s="14" t="str">
        <f t="shared" si="135"/>
        <v>#REF!</v>
      </c>
      <c r="L313" s="15" t="str">
        <f t="shared" si="136"/>
        <v>#REF!</v>
      </c>
      <c r="M313" s="15" t="s">
        <v>540</v>
      </c>
      <c r="N313" s="13" t="s">
        <v>27</v>
      </c>
      <c r="O313" s="16"/>
    </row>
    <row r="314" ht="14.25" customHeight="1">
      <c r="A314" s="7" t="s">
        <v>535</v>
      </c>
      <c r="B314" s="8" t="s">
        <v>541</v>
      </c>
      <c r="C314" s="9" t="s">
        <v>47</v>
      </c>
      <c r="D314" s="10"/>
      <c r="E314" s="8"/>
      <c r="F314" s="11"/>
      <c r="G314" s="17"/>
      <c r="H314" s="13">
        <v>8.90906347E8</v>
      </c>
      <c r="I314" s="9" t="s">
        <v>256</v>
      </c>
      <c r="J314" s="7">
        <v>3516020.0</v>
      </c>
      <c r="K314" s="14">
        <v>1.900781411E9</v>
      </c>
      <c r="L314" s="15" t="s">
        <v>50</v>
      </c>
      <c r="M314" s="15" t="s">
        <v>542</v>
      </c>
      <c r="N314" s="13" t="s">
        <v>543</v>
      </c>
      <c r="O314" s="16">
        <v>42355.0</v>
      </c>
    </row>
    <row r="315" ht="14.25" customHeight="1">
      <c r="A315" s="7" t="s">
        <v>544</v>
      </c>
      <c r="B315" s="8" t="str">
        <f t="shared" ref="B315:B317" si="137">VLOOKUP(A315,'[2]Hoja1'!$A$1:$AH$126,2,0)</f>
        <v>#REF!</v>
      </c>
      <c r="C315" s="9" t="s">
        <v>21</v>
      </c>
      <c r="D315" s="10">
        <v>0.0</v>
      </c>
      <c r="E315" s="8">
        <v>0.0</v>
      </c>
      <c r="F315" s="11">
        <v>0.0</v>
      </c>
      <c r="G315" s="12">
        <f t="shared" ref="G315:G317" si="138">+F315</f>
        <v>0</v>
      </c>
      <c r="H315" s="13"/>
      <c r="I315" s="9"/>
      <c r="J315" s="7"/>
      <c r="K315" s="14"/>
      <c r="L315" s="15"/>
      <c r="M315" s="15"/>
      <c r="N315" s="13"/>
      <c r="O315" s="16"/>
    </row>
    <row r="316" ht="14.25" customHeight="1">
      <c r="A316" s="7" t="s">
        <v>544</v>
      </c>
      <c r="B316" s="8" t="str">
        <f t="shared" si="137"/>
        <v>#REF!</v>
      </c>
      <c r="C316" s="9" t="s">
        <v>69</v>
      </c>
      <c r="D316" s="10">
        <v>85051.26</v>
      </c>
      <c r="E316" s="8">
        <v>0.0</v>
      </c>
      <c r="F316" s="11">
        <v>85051.0</v>
      </c>
      <c r="G316" s="12">
        <f t="shared" si="138"/>
        <v>85051</v>
      </c>
      <c r="H316" s="13"/>
      <c r="I316" s="9"/>
      <c r="J316" s="7"/>
      <c r="K316" s="14"/>
      <c r="L316" s="15"/>
      <c r="M316" s="15"/>
      <c r="N316" s="13" t="s">
        <v>138</v>
      </c>
      <c r="O316" s="16"/>
    </row>
    <row r="317" ht="14.25" customHeight="1">
      <c r="A317" s="7" t="s">
        <v>544</v>
      </c>
      <c r="B317" s="8" t="str">
        <f t="shared" si="137"/>
        <v>#REF!</v>
      </c>
      <c r="C317" s="9" t="s">
        <v>70</v>
      </c>
      <c r="D317" s="10">
        <v>2.2013262216E8</v>
      </c>
      <c r="E317" s="8">
        <v>0.0</v>
      </c>
      <c r="F317" s="11">
        <v>2.20132622E8</v>
      </c>
      <c r="G317" s="12">
        <f t="shared" si="138"/>
        <v>220132622</v>
      </c>
      <c r="H317" s="13">
        <v>8.90980757E8</v>
      </c>
      <c r="I317" s="9" t="str">
        <f>+VLOOKUP(H317,'[1]IPS CTA BANCARIA (2)'!$B$1:$I$186,2,0)</f>
        <v>#REF!</v>
      </c>
      <c r="J317" s="7">
        <v>4.9284954E7</v>
      </c>
      <c r="K317" s="14" t="str">
        <f>+VLOOKUP(H317,'[1]IPS CTA BANCARIA (2)'!$B$1:$I$186,4,0)</f>
        <v>#REF!</v>
      </c>
      <c r="L317" s="15" t="str">
        <f>+VLOOKUP(H317,'[1]IPS CTA BANCARIA (2)'!$B$1:$I$186,5,0)</f>
        <v>#REF!</v>
      </c>
      <c r="M317" s="15" t="s">
        <v>545</v>
      </c>
      <c r="N317" s="13" t="s">
        <v>27</v>
      </c>
      <c r="O317" s="16"/>
    </row>
    <row r="318" ht="14.25" customHeight="1">
      <c r="A318" s="7" t="s">
        <v>544</v>
      </c>
      <c r="B318" s="8" t="s">
        <v>546</v>
      </c>
      <c r="C318" s="9" t="s">
        <v>70</v>
      </c>
      <c r="D318" s="10"/>
      <c r="E318" s="8"/>
      <c r="F318" s="11"/>
      <c r="G318" s="17"/>
      <c r="H318" s="13">
        <v>8.90980757E8</v>
      </c>
      <c r="I318" s="9" t="s">
        <v>324</v>
      </c>
      <c r="J318" s="7">
        <v>1.70847668E8</v>
      </c>
      <c r="K318" s="14">
        <v>2.71005845E8</v>
      </c>
      <c r="L318" s="15" t="s">
        <v>266</v>
      </c>
      <c r="M318" s="15" t="s">
        <v>547</v>
      </c>
      <c r="N318" s="13" t="s">
        <v>548</v>
      </c>
      <c r="O318" s="16">
        <v>42361.0</v>
      </c>
    </row>
    <row r="319" ht="14.25" customHeight="1">
      <c r="A319" s="7" t="s">
        <v>544</v>
      </c>
      <c r="B319" s="8" t="s">
        <v>546</v>
      </c>
      <c r="C319" s="9" t="s">
        <v>47</v>
      </c>
      <c r="D319" s="10">
        <v>1.8720054143E8</v>
      </c>
      <c r="E319" s="8">
        <v>0.0</v>
      </c>
      <c r="F319" s="11">
        <v>1.87200541E8</v>
      </c>
      <c r="G319" s="12">
        <f t="shared" ref="G319:G323" si="139">+F319</f>
        <v>187200541</v>
      </c>
      <c r="H319" s="13">
        <v>8.90906347E8</v>
      </c>
      <c r="I319" s="9" t="s">
        <v>256</v>
      </c>
      <c r="J319" s="7">
        <v>1.87200541E8</v>
      </c>
      <c r="K319" s="14">
        <v>1.900781411E9</v>
      </c>
      <c r="L319" s="15" t="s">
        <v>50</v>
      </c>
      <c r="M319" s="15" t="s">
        <v>549</v>
      </c>
      <c r="N319" s="13" t="s">
        <v>550</v>
      </c>
      <c r="O319" s="16">
        <v>42355.0</v>
      </c>
    </row>
    <row r="320" ht="14.25" customHeight="1">
      <c r="A320" s="7" t="s">
        <v>544</v>
      </c>
      <c r="B320" s="8" t="s">
        <v>546</v>
      </c>
      <c r="C320" s="9" t="s">
        <v>242</v>
      </c>
      <c r="D320" s="10">
        <v>2.181531256E7</v>
      </c>
      <c r="E320" s="8">
        <v>0.0</v>
      </c>
      <c r="F320" s="11">
        <v>2.1815313E7</v>
      </c>
      <c r="G320" s="12">
        <f t="shared" si="139"/>
        <v>21815313</v>
      </c>
      <c r="H320" s="13">
        <v>8.90900518E8</v>
      </c>
      <c r="I320" s="9" t="s">
        <v>288</v>
      </c>
      <c r="J320" s="7">
        <v>2.1815313E7</v>
      </c>
      <c r="K320" s="14">
        <v>4.34888418E8</v>
      </c>
      <c r="L320" s="15" t="s">
        <v>83</v>
      </c>
      <c r="M320" s="15" t="s">
        <v>551</v>
      </c>
      <c r="N320" s="13" t="s">
        <v>552</v>
      </c>
      <c r="O320" s="16">
        <v>42360.0</v>
      </c>
    </row>
    <row r="321" ht="14.25" customHeight="1">
      <c r="A321" s="7" t="s">
        <v>544</v>
      </c>
      <c r="B321" s="8" t="s">
        <v>546</v>
      </c>
      <c r="C321" s="9" t="s">
        <v>22</v>
      </c>
      <c r="D321" s="10">
        <v>2.015622122E7</v>
      </c>
      <c r="E321" s="8">
        <v>0.0</v>
      </c>
      <c r="F321" s="11">
        <v>2.0156221E7</v>
      </c>
      <c r="G321" s="12">
        <f t="shared" si="139"/>
        <v>20156221</v>
      </c>
      <c r="H321" s="13">
        <v>8.00140949E8</v>
      </c>
      <c r="I321" s="9" t="s">
        <v>82</v>
      </c>
      <c r="J321" s="7">
        <v>2.0156221E7</v>
      </c>
      <c r="K321" s="14">
        <v>2.0522334E8</v>
      </c>
      <c r="L321" s="15" t="s">
        <v>83</v>
      </c>
      <c r="M321" s="15" t="s">
        <v>553</v>
      </c>
      <c r="N321" s="13" t="s">
        <v>554</v>
      </c>
      <c r="O321" s="16">
        <v>42356.0</v>
      </c>
    </row>
    <row r="322" ht="14.25" customHeight="1">
      <c r="A322" s="7" t="s">
        <v>544</v>
      </c>
      <c r="B322" s="8" t="s">
        <v>546</v>
      </c>
      <c r="C322" s="9" t="s">
        <v>34</v>
      </c>
      <c r="D322" s="10">
        <v>5986715.42</v>
      </c>
      <c r="E322" s="8">
        <v>0.0</v>
      </c>
      <c r="F322" s="11">
        <v>5986715.0</v>
      </c>
      <c r="G322" s="12">
        <f t="shared" si="139"/>
        <v>5986715</v>
      </c>
      <c r="H322" s="13">
        <v>8.05000427E8</v>
      </c>
      <c r="I322" s="9" t="s">
        <v>86</v>
      </c>
      <c r="J322" s="7">
        <v>5986715.0</v>
      </c>
      <c r="K322" s="14" t="s">
        <v>87</v>
      </c>
      <c r="L322" s="15" t="s">
        <v>88</v>
      </c>
      <c r="M322" s="15" t="s">
        <v>555</v>
      </c>
      <c r="N322" s="13" t="s">
        <v>556</v>
      </c>
      <c r="O322" s="16">
        <v>42360.0</v>
      </c>
    </row>
    <row r="323" ht="14.25" customHeight="1">
      <c r="A323" s="7" t="s">
        <v>544</v>
      </c>
      <c r="B323" s="8" t="s">
        <v>546</v>
      </c>
      <c r="C323" s="9" t="s">
        <v>298</v>
      </c>
      <c r="D323" s="10">
        <v>2164520.53</v>
      </c>
      <c r="E323" s="8">
        <v>0.0</v>
      </c>
      <c r="F323" s="11">
        <v>2164521.0</v>
      </c>
      <c r="G323" s="12">
        <f t="shared" si="139"/>
        <v>2164521</v>
      </c>
      <c r="H323" s="13">
        <v>8.90980757E8</v>
      </c>
      <c r="I323" s="9" t="s">
        <v>324</v>
      </c>
      <c r="J323" s="7">
        <v>658274.0</v>
      </c>
      <c r="K323" s="14">
        <v>2.71005845E8</v>
      </c>
      <c r="L323" s="15" t="s">
        <v>266</v>
      </c>
      <c r="M323" s="15" t="s">
        <v>557</v>
      </c>
      <c r="N323" s="13" t="s">
        <v>558</v>
      </c>
      <c r="O323" s="16">
        <v>42360.0</v>
      </c>
    </row>
    <row r="324" ht="14.25" customHeight="1">
      <c r="A324" s="7" t="s">
        <v>544</v>
      </c>
      <c r="B324" s="8" t="s">
        <v>546</v>
      </c>
      <c r="C324" s="9" t="s">
        <v>298</v>
      </c>
      <c r="D324" s="10"/>
      <c r="E324" s="8"/>
      <c r="F324" s="11"/>
      <c r="G324" s="17"/>
      <c r="H324" s="13">
        <v>9.00390423E8</v>
      </c>
      <c r="I324" s="9" t="s">
        <v>559</v>
      </c>
      <c r="J324" s="7">
        <v>1506247.0</v>
      </c>
      <c r="K324" s="14">
        <v>6.4563831991E10</v>
      </c>
      <c r="L324" s="15" t="s">
        <v>50</v>
      </c>
      <c r="M324" s="15" t="s">
        <v>560</v>
      </c>
      <c r="N324" s="13" t="s">
        <v>561</v>
      </c>
      <c r="O324" s="16">
        <v>42360.0</v>
      </c>
    </row>
    <row r="325" ht="14.25" customHeight="1">
      <c r="A325" s="7" t="s">
        <v>544</v>
      </c>
      <c r="B325" s="8" t="s">
        <v>546</v>
      </c>
      <c r="C325" s="9" t="s">
        <v>25</v>
      </c>
      <c r="D325" s="10">
        <v>21266.73</v>
      </c>
      <c r="E325" s="8">
        <v>0.0</v>
      </c>
      <c r="F325" s="11">
        <v>21267.0</v>
      </c>
      <c r="G325" s="12">
        <f t="shared" ref="G325:G331" si="140">+F325</f>
        <v>21267</v>
      </c>
      <c r="H325" s="13">
        <v>8.00130907E8</v>
      </c>
      <c r="I325" s="9" t="s">
        <v>127</v>
      </c>
      <c r="J325" s="7">
        <v>21267.0</v>
      </c>
      <c r="K325" s="14">
        <v>9.087086706E10</v>
      </c>
      <c r="L325" s="15" t="s">
        <v>128</v>
      </c>
      <c r="M325" s="15" t="s">
        <v>562</v>
      </c>
      <c r="N325" s="13" t="s">
        <v>563</v>
      </c>
      <c r="O325" s="16">
        <v>42360.0</v>
      </c>
    </row>
    <row r="326" ht="14.25" customHeight="1">
      <c r="A326" s="7" t="s">
        <v>544</v>
      </c>
      <c r="B326" s="8" t="s">
        <v>546</v>
      </c>
      <c r="C326" s="9" t="s">
        <v>45</v>
      </c>
      <c r="D326" s="10">
        <v>585739.17</v>
      </c>
      <c r="E326" s="8">
        <v>0.0</v>
      </c>
      <c r="F326" s="11">
        <v>585739.0</v>
      </c>
      <c r="G326" s="12">
        <f t="shared" si="140"/>
        <v>585739</v>
      </c>
      <c r="H326" s="13">
        <v>9.00156264E8</v>
      </c>
      <c r="I326" s="9" t="s">
        <v>91</v>
      </c>
      <c r="J326" s="7">
        <v>585739.0</v>
      </c>
      <c r="K326" s="14" t="s">
        <v>92</v>
      </c>
      <c r="L326" s="15" t="s">
        <v>50</v>
      </c>
      <c r="M326" s="15" t="s">
        <v>564</v>
      </c>
      <c r="N326" s="13" t="s">
        <v>565</v>
      </c>
      <c r="O326" s="16">
        <v>42360.0</v>
      </c>
    </row>
    <row r="327" ht="14.25" customHeight="1">
      <c r="A327" s="7" t="s">
        <v>544</v>
      </c>
      <c r="B327" s="8" t="s">
        <v>546</v>
      </c>
      <c r="C327" s="9" t="s">
        <v>32</v>
      </c>
      <c r="D327" s="10">
        <v>9551934.08</v>
      </c>
      <c r="E327" s="8">
        <v>0.0</v>
      </c>
      <c r="F327" s="11">
        <v>9551934.0</v>
      </c>
      <c r="G327" s="12">
        <f t="shared" si="140"/>
        <v>9551934</v>
      </c>
      <c r="H327" s="13">
        <v>8.00250119E8</v>
      </c>
      <c r="I327" s="9" t="str">
        <f>VLOOKUP(H327,'[3]IPS CTA BANCARIA (2)'!$B$1:$H$188,2,0)</f>
        <v>#REF!</v>
      </c>
      <c r="J327" s="7">
        <v>9551934.0</v>
      </c>
      <c r="K327" s="14" t="str">
        <f>VLOOKUP(H327,'[3]IPS CTA BANCARIA (2)'!$B$1:$H$188,4,0)</f>
        <v>#REF!</v>
      </c>
      <c r="L327" s="15" t="str">
        <f>VLOOKUP(H327,'[3]IPS CTA BANCARIA (2)'!$B$1:$H$188,5,0)</f>
        <v>#REF!</v>
      </c>
      <c r="M327" s="15" t="s">
        <v>566</v>
      </c>
      <c r="N327" s="13" t="s">
        <v>567</v>
      </c>
      <c r="O327" s="16">
        <v>42360.0</v>
      </c>
    </row>
    <row r="328" ht="14.25" customHeight="1">
      <c r="A328" s="7" t="s">
        <v>544</v>
      </c>
      <c r="B328" s="8" t="s">
        <v>546</v>
      </c>
      <c r="C328" s="9" t="s">
        <v>36</v>
      </c>
      <c r="D328" s="10">
        <v>6929.44</v>
      </c>
      <c r="E328" s="8">
        <v>0.0</v>
      </c>
      <c r="F328" s="11">
        <v>6930.0</v>
      </c>
      <c r="G328" s="12">
        <f t="shared" si="140"/>
        <v>6930</v>
      </c>
      <c r="H328" s="13">
        <v>8.30003564E8</v>
      </c>
      <c r="I328" s="9" t="s">
        <v>171</v>
      </c>
      <c r="J328" s="7">
        <v>6930.0</v>
      </c>
      <c r="K328" s="14">
        <v>5.9017632E7</v>
      </c>
      <c r="L328" s="15" t="s">
        <v>172</v>
      </c>
      <c r="M328" s="15" t="s">
        <v>568</v>
      </c>
      <c r="N328" s="13" t="s">
        <v>569</v>
      </c>
      <c r="O328" s="16">
        <v>42360.0</v>
      </c>
    </row>
    <row r="329" ht="14.25" customHeight="1">
      <c r="A329" s="7" t="s">
        <v>570</v>
      </c>
      <c r="B329" s="8" t="str">
        <f t="shared" ref="B329:B331" si="141">VLOOKUP(A329,'[2]Hoja1'!$A$1:$AH$126,2,0)</f>
        <v>#REF!</v>
      </c>
      <c r="C329" s="9" t="s">
        <v>21</v>
      </c>
      <c r="D329" s="10">
        <v>0.0</v>
      </c>
      <c r="E329" s="8">
        <v>0.0</v>
      </c>
      <c r="F329" s="11">
        <v>0.0</v>
      </c>
      <c r="G329" s="12">
        <f t="shared" si="140"/>
        <v>0</v>
      </c>
      <c r="H329" s="13"/>
      <c r="I329" s="9"/>
      <c r="J329" s="7"/>
      <c r="K329" s="14"/>
      <c r="L329" s="15"/>
      <c r="M329" s="15"/>
      <c r="N329" s="13"/>
      <c r="O329" s="16"/>
    </row>
    <row r="330" ht="14.25" customHeight="1">
      <c r="A330" s="7" t="s">
        <v>570</v>
      </c>
      <c r="B330" s="8" t="str">
        <f t="shared" si="141"/>
        <v>#REF!</v>
      </c>
      <c r="C330" s="9" t="s">
        <v>69</v>
      </c>
      <c r="D330" s="10">
        <v>0.0</v>
      </c>
      <c r="E330" s="8">
        <v>0.0</v>
      </c>
      <c r="F330" s="11">
        <v>0.0</v>
      </c>
      <c r="G330" s="12">
        <f t="shared" si="140"/>
        <v>0</v>
      </c>
      <c r="H330" s="13"/>
      <c r="I330" s="9"/>
      <c r="J330" s="7"/>
      <c r="K330" s="14"/>
      <c r="L330" s="15"/>
      <c r="M330" s="15"/>
      <c r="N330" s="13"/>
      <c r="O330" s="16"/>
    </row>
    <row r="331" ht="14.25" customHeight="1">
      <c r="A331" s="7" t="s">
        <v>570</v>
      </c>
      <c r="B331" s="8" t="str">
        <f t="shared" si="141"/>
        <v>#REF!</v>
      </c>
      <c r="C331" s="9" t="s">
        <v>242</v>
      </c>
      <c r="D331" s="10">
        <v>1.065967017E7</v>
      </c>
      <c r="E331" s="8">
        <v>0.0</v>
      </c>
      <c r="F331" s="11">
        <v>1.065967E7</v>
      </c>
      <c r="G331" s="12">
        <f t="shared" si="140"/>
        <v>10659670</v>
      </c>
      <c r="H331" s="13">
        <v>8.90900518E8</v>
      </c>
      <c r="I331" s="9" t="str">
        <f>+VLOOKUP(H331,'[1]IPS CTA BANCARIA (2)'!$B$1:$I$186,2,0)</f>
        <v>#REF!</v>
      </c>
      <c r="J331" s="7">
        <v>5446518.0</v>
      </c>
      <c r="K331" s="14" t="str">
        <f>+VLOOKUP(H331,'[1]IPS CTA BANCARIA (2)'!$B$1:$I$186,4,0)</f>
        <v>#REF!</v>
      </c>
      <c r="L331" s="15" t="str">
        <f>+VLOOKUP(H331,'[1]IPS CTA BANCARIA (2)'!$B$1:$I$186,5,0)</f>
        <v>#REF!</v>
      </c>
      <c r="M331" s="15" t="s">
        <v>571</v>
      </c>
      <c r="N331" s="13" t="s">
        <v>572</v>
      </c>
      <c r="O331" s="16">
        <v>42368.0</v>
      </c>
    </row>
    <row r="332" ht="14.25" customHeight="1">
      <c r="A332" s="7" t="s">
        <v>570</v>
      </c>
      <c r="B332" s="8" t="s">
        <v>573</v>
      </c>
      <c r="C332" s="9" t="s">
        <v>242</v>
      </c>
      <c r="D332" s="10"/>
      <c r="E332" s="8"/>
      <c r="F332" s="11"/>
      <c r="G332" s="17"/>
      <c r="H332" s="13">
        <v>8.90900518E8</v>
      </c>
      <c r="I332" s="9" t="s">
        <v>288</v>
      </c>
      <c r="J332" s="7">
        <v>5213152.0</v>
      </c>
      <c r="K332" s="14">
        <v>4.34888418E8</v>
      </c>
      <c r="L332" s="15" t="s">
        <v>83</v>
      </c>
      <c r="M332" s="15" t="s">
        <v>574</v>
      </c>
      <c r="N332" s="13" t="s">
        <v>575</v>
      </c>
      <c r="O332" s="16">
        <v>42360.0</v>
      </c>
    </row>
    <row r="333" ht="14.25" customHeight="1">
      <c r="A333" s="7" t="s">
        <v>570</v>
      </c>
      <c r="B333" s="8" t="str">
        <f t="shared" ref="B333:B341" si="142">VLOOKUP(A333,'[2]Hoja1'!$A$1:$AH$126,2,0)</f>
        <v>#REF!</v>
      </c>
      <c r="C333" s="9" t="s">
        <v>22</v>
      </c>
      <c r="D333" s="10">
        <v>2028559.84</v>
      </c>
      <c r="E333" s="8">
        <v>0.0</v>
      </c>
      <c r="F333" s="11">
        <v>2028560.0</v>
      </c>
      <c r="G333" s="12">
        <f t="shared" ref="G333:G338" si="143">+F333</f>
        <v>2028560</v>
      </c>
      <c r="H333" s="13">
        <v>8.00140949E8</v>
      </c>
      <c r="I333" s="9" t="str">
        <f t="shared" ref="I333:I341" si="144">+VLOOKUP(H333,'[1]IPS CTA BANCARIA (2)'!$B$1:$I$186,2,0)</f>
        <v>#REF!</v>
      </c>
      <c r="J333" s="7">
        <v>2028560.0</v>
      </c>
      <c r="K333" s="14" t="str">
        <f t="shared" ref="K333:K341" si="145">+VLOOKUP(H333,'[1]IPS CTA BANCARIA (2)'!$B$1:$I$186,4,0)</f>
        <v>#REF!</v>
      </c>
      <c r="L333" s="15" t="str">
        <f t="shared" ref="L333:L341" si="146">+VLOOKUP(H333,'[1]IPS CTA BANCARIA (2)'!$B$1:$I$186,5,0)</f>
        <v>#REF!</v>
      </c>
      <c r="M333" s="15" t="s">
        <v>576</v>
      </c>
      <c r="N333" s="13" t="s">
        <v>577</v>
      </c>
      <c r="O333" s="16">
        <v>42367.0</v>
      </c>
    </row>
    <row r="334" ht="14.25" customHeight="1">
      <c r="A334" s="7" t="s">
        <v>570</v>
      </c>
      <c r="B334" s="8" t="str">
        <f t="shared" si="142"/>
        <v>#REF!</v>
      </c>
      <c r="C334" s="9" t="s">
        <v>25</v>
      </c>
      <c r="D334" s="10">
        <v>8893.29</v>
      </c>
      <c r="E334" s="8">
        <v>0.0</v>
      </c>
      <c r="F334" s="11">
        <v>8892.0</v>
      </c>
      <c r="G334" s="12">
        <f t="shared" si="143"/>
        <v>8892</v>
      </c>
      <c r="H334" s="13">
        <v>8.00130907E8</v>
      </c>
      <c r="I334" s="9" t="str">
        <f t="shared" si="144"/>
        <v>#REF!</v>
      </c>
      <c r="J334" s="7">
        <v>8892.0</v>
      </c>
      <c r="K334" s="14" t="str">
        <f t="shared" si="145"/>
        <v>#REF!</v>
      </c>
      <c r="L334" s="15" t="str">
        <f t="shared" si="146"/>
        <v>#REF!</v>
      </c>
      <c r="M334" s="15" t="s">
        <v>578</v>
      </c>
      <c r="N334" s="13" t="s">
        <v>27</v>
      </c>
      <c r="O334" s="16"/>
    </row>
    <row r="335" ht="14.25" customHeight="1">
      <c r="A335" s="7" t="s">
        <v>570</v>
      </c>
      <c r="B335" s="8" t="str">
        <f t="shared" si="142"/>
        <v>#REF!</v>
      </c>
      <c r="C335" s="9" t="s">
        <v>32</v>
      </c>
      <c r="D335" s="10">
        <v>983655.8</v>
      </c>
      <c r="E335" s="8">
        <v>0.0</v>
      </c>
      <c r="F335" s="11">
        <v>983656.0</v>
      </c>
      <c r="G335" s="12">
        <f t="shared" si="143"/>
        <v>983656</v>
      </c>
      <c r="H335" s="13">
        <v>8.00250119E8</v>
      </c>
      <c r="I335" s="9" t="str">
        <f t="shared" si="144"/>
        <v>#REF!</v>
      </c>
      <c r="J335" s="7">
        <v>983656.0</v>
      </c>
      <c r="K335" s="14" t="str">
        <f t="shared" si="145"/>
        <v>#REF!</v>
      </c>
      <c r="L335" s="15" t="str">
        <f t="shared" si="146"/>
        <v>#REF!</v>
      </c>
      <c r="M335" s="15" t="s">
        <v>579</v>
      </c>
      <c r="N335" s="13" t="s">
        <v>27</v>
      </c>
      <c r="O335" s="16"/>
    </row>
    <row r="336" ht="14.25" customHeight="1">
      <c r="A336" s="7" t="s">
        <v>570</v>
      </c>
      <c r="B336" s="8" t="str">
        <f t="shared" si="142"/>
        <v>#REF!</v>
      </c>
      <c r="C336" s="9" t="s">
        <v>34</v>
      </c>
      <c r="D336" s="10">
        <v>3677814.65</v>
      </c>
      <c r="E336" s="8">
        <v>0.0</v>
      </c>
      <c r="F336" s="11">
        <v>3677815.0</v>
      </c>
      <c r="G336" s="12">
        <f t="shared" si="143"/>
        <v>3677815</v>
      </c>
      <c r="H336" s="13">
        <v>8.05000427E8</v>
      </c>
      <c r="I336" s="9" t="str">
        <f t="shared" si="144"/>
        <v>#REF!</v>
      </c>
      <c r="J336" s="7">
        <v>3677815.0</v>
      </c>
      <c r="K336" s="14" t="str">
        <f t="shared" si="145"/>
        <v>#REF!</v>
      </c>
      <c r="L336" s="15" t="str">
        <f t="shared" si="146"/>
        <v>#REF!</v>
      </c>
      <c r="M336" s="15" t="s">
        <v>580</v>
      </c>
      <c r="N336" s="13" t="s">
        <v>27</v>
      </c>
      <c r="O336" s="16"/>
    </row>
    <row r="337" ht="14.25" customHeight="1">
      <c r="A337" s="7" t="s">
        <v>570</v>
      </c>
      <c r="B337" s="8" t="str">
        <f t="shared" si="142"/>
        <v>#REF!</v>
      </c>
      <c r="C337" s="9" t="s">
        <v>45</v>
      </c>
      <c r="D337" s="10">
        <v>1648541.79</v>
      </c>
      <c r="E337" s="8">
        <v>0.0</v>
      </c>
      <c r="F337" s="11">
        <v>1648542.0</v>
      </c>
      <c r="G337" s="12">
        <f t="shared" si="143"/>
        <v>1648542</v>
      </c>
      <c r="H337" s="13">
        <v>9.00156264E8</v>
      </c>
      <c r="I337" s="9" t="str">
        <f t="shared" si="144"/>
        <v>#REF!</v>
      </c>
      <c r="J337" s="7">
        <v>1648542.0</v>
      </c>
      <c r="K337" s="14" t="str">
        <f t="shared" si="145"/>
        <v>#REF!</v>
      </c>
      <c r="L337" s="15" t="str">
        <f t="shared" si="146"/>
        <v>#REF!</v>
      </c>
      <c r="M337" s="15" t="s">
        <v>581</v>
      </c>
      <c r="N337" s="13" t="s">
        <v>27</v>
      </c>
      <c r="O337" s="16"/>
    </row>
    <row r="338" ht="14.25" customHeight="1">
      <c r="A338" s="7" t="s">
        <v>570</v>
      </c>
      <c r="B338" s="8" t="str">
        <f t="shared" si="142"/>
        <v>#REF!</v>
      </c>
      <c r="C338" s="9" t="s">
        <v>298</v>
      </c>
      <c r="D338" s="10">
        <v>6640666.98</v>
      </c>
      <c r="E338" s="8">
        <v>0.0</v>
      </c>
      <c r="F338" s="11">
        <v>6640667.0</v>
      </c>
      <c r="G338" s="12">
        <f t="shared" si="143"/>
        <v>6640667</v>
      </c>
      <c r="H338" s="13">
        <v>8.90980997E8</v>
      </c>
      <c r="I338" s="9" t="str">
        <f t="shared" si="144"/>
        <v>#REF!</v>
      </c>
      <c r="J338" s="7">
        <v>1535787.0</v>
      </c>
      <c r="K338" s="14" t="str">
        <f t="shared" si="145"/>
        <v>#REF!</v>
      </c>
      <c r="L338" s="15" t="str">
        <f t="shared" si="146"/>
        <v>#REF!</v>
      </c>
      <c r="M338" s="15" t="s">
        <v>582</v>
      </c>
      <c r="N338" s="13" t="s">
        <v>583</v>
      </c>
      <c r="O338" s="16">
        <v>42362.0</v>
      </c>
    </row>
    <row r="339" ht="14.25" customHeight="1">
      <c r="A339" s="7" t="s">
        <v>570</v>
      </c>
      <c r="B339" s="8" t="str">
        <f t="shared" si="142"/>
        <v>#REF!</v>
      </c>
      <c r="C339" s="9" t="s">
        <v>298</v>
      </c>
      <c r="D339" s="10"/>
      <c r="E339" s="8"/>
      <c r="F339" s="11"/>
      <c r="G339" s="17"/>
      <c r="H339" s="13">
        <v>8.90980367E8</v>
      </c>
      <c r="I339" s="9" t="str">
        <f t="shared" si="144"/>
        <v>#REF!</v>
      </c>
      <c r="J339" s="7">
        <v>2145822.0</v>
      </c>
      <c r="K339" s="14" t="str">
        <f t="shared" si="145"/>
        <v>#REF!</v>
      </c>
      <c r="L339" s="15" t="str">
        <f t="shared" si="146"/>
        <v>#REF!</v>
      </c>
      <c r="M339" s="15" t="s">
        <v>584</v>
      </c>
      <c r="N339" s="13" t="s">
        <v>585</v>
      </c>
      <c r="O339" s="16">
        <v>42362.0</v>
      </c>
    </row>
    <row r="340" ht="14.25" customHeight="1">
      <c r="A340" s="7" t="s">
        <v>570</v>
      </c>
      <c r="B340" s="8" t="str">
        <f t="shared" si="142"/>
        <v>#REF!</v>
      </c>
      <c r="C340" s="9" t="s">
        <v>298</v>
      </c>
      <c r="D340" s="10"/>
      <c r="E340" s="8"/>
      <c r="F340" s="11"/>
      <c r="G340" s="17"/>
      <c r="H340" s="13">
        <v>8.00114286E8</v>
      </c>
      <c r="I340" s="9" t="str">
        <f t="shared" si="144"/>
        <v>#REF!</v>
      </c>
      <c r="J340" s="7">
        <v>2031847.0</v>
      </c>
      <c r="K340" s="14" t="str">
        <f t="shared" si="145"/>
        <v>#REF!</v>
      </c>
      <c r="L340" s="15" t="str">
        <f t="shared" si="146"/>
        <v>#REF!</v>
      </c>
      <c r="M340" s="15" t="s">
        <v>586</v>
      </c>
      <c r="N340" s="13" t="s">
        <v>587</v>
      </c>
      <c r="O340" s="16">
        <v>42362.0</v>
      </c>
    </row>
    <row r="341" ht="14.25" customHeight="1">
      <c r="A341" s="7" t="s">
        <v>570</v>
      </c>
      <c r="B341" s="8" t="str">
        <f t="shared" si="142"/>
        <v>#REF!</v>
      </c>
      <c r="C341" s="9" t="s">
        <v>298</v>
      </c>
      <c r="D341" s="10"/>
      <c r="E341" s="8"/>
      <c r="F341" s="11"/>
      <c r="G341" s="17"/>
      <c r="H341" s="13">
        <v>9.00390423E8</v>
      </c>
      <c r="I341" s="9" t="str">
        <f t="shared" si="144"/>
        <v>#REF!</v>
      </c>
      <c r="J341" s="7">
        <v>927211.0</v>
      </c>
      <c r="K341" s="14" t="str">
        <f t="shared" si="145"/>
        <v>#REF!</v>
      </c>
      <c r="L341" s="15" t="str">
        <f t="shared" si="146"/>
        <v>#REF!</v>
      </c>
      <c r="M341" s="15" t="s">
        <v>588</v>
      </c>
      <c r="N341" s="13" t="s">
        <v>589</v>
      </c>
      <c r="O341" s="16">
        <v>42362.0</v>
      </c>
    </row>
    <row r="342" ht="14.25" customHeight="1">
      <c r="A342" s="7" t="s">
        <v>570</v>
      </c>
      <c r="B342" s="8" t="s">
        <v>573</v>
      </c>
      <c r="C342" s="9" t="s">
        <v>47</v>
      </c>
      <c r="D342" s="10">
        <v>1.2400300863E8</v>
      </c>
      <c r="E342" s="8">
        <v>0.0</v>
      </c>
      <c r="F342" s="11">
        <v>1.24003009E8</v>
      </c>
      <c r="G342" s="12">
        <f t="shared" ref="G342:G350" si="147">+F342</f>
        <v>124003009</v>
      </c>
      <c r="H342" s="13">
        <v>8.90906347E8</v>
      </c>
      <c r="I342" s="9" t="s">
        <v>256</v>
      </c>
      <c r="J342" s="7">
        <v>1.24003009E8</v>
      </c>
      <c r="K342" s="14">
        <v>1.900781411E9</v>
      </c>
      <c r="L342" s="15" t="s">
        <v>50</v>
      </c>
      <c r="M342" s="15" t="s">
        <v>590</v>
      </c>
      <c r="N342" s="13" t="s">
        <v>591</v>
      </c>
      <c r="O342" s="16">
        <v>42355.0</v>
      </c>
    </row>
    <row r="343" ht="14.25" customHeight="1">
      <c r="A343" s="7" t="s">
        <v>570</v>
      </c>
      <c r="B343" s="8" t="s">
        <v>573</v>
      </c>
      <c r="C343" s="9" t="s">
        <v>30</v>
      </c>
      <c r="D343" s="10">
        <v>613928.85</v>
      </c>
      <c r="E343" s="8">
        <v>0.0</v>
      </c>
      <c r="F343" s="11">
        <v>613929.0</v>
      </c>
      <c r="G343" s="12">
        <f t="shared" si="147"/>
        <v>613929</v>
      </c>
      <c r="H343" s="13">
        <v>8.00088702E8</v>
      </c>
      <c r="I343" s="9" t="s">
        <v>78</v>
      </c>
      <c r="J343" s="7">
        <v>613929.0</v>
      </c>
      <c r="K343" s="14" t="s">
        <v>79</v>
      </c>
      <c r="L343" s="15" t="s">
        <v>50</v>
      </c>
      <c r="M343" s="15" t="s">
        <v>592</v>
      </c>
      <c r="N343" s="13" t="s">
        <v>593</v>
      </c>
      <c r="O343" s="16">
        <v>42360.0</v>
      </c>
    </row>
    <row r="344" ht="14.25" customHeight="1">
      <c r="A344" s="7" t="s">
        <v>594</v>
      </c>
      <c r="B344" s="8" t="str">
        <f t="shared" ref="B344:B350" si="148">VLOOKUP(A344,'[2]Hoja1'!$A$1:$AH$126,2,0)</f>
        <v>#REF!</v>
      </c>
      <c r="C344" s="9" t="s">
        <v>21</v>
      </c>
      <c r="D344" s="10">
        <v>0.0</v>
      </c>
      <c r="E344" s="8">
        <v>0.0</v>
      </c>
      <c r="F344" s="11">
        <v>0.0</v>
      </c>
      <c r="G344" s="12">
        <f t="shared" si="147"/>
        <v>0</v>
      </c>
      <c r="H344" s="13"/>
      <c r="I344" s="9"/>
      <c r="J344" s="7"/>
      <c r="K344" s="14"/>
      <c r="L344" s="15"/>
      <c r="M344" s="15"/>
      <c r="N344" s="13"/>
      <c r="O344" s="16"/>
    </row>
    <row r="345" ht="14.25" customHeight="1">
      <c r="A345" s="7" t="s">
        <v>594</v>
      </c>
      <c r="B345" s="8" t="str">
        <f t="shared" si="148"/>
        <v>#REF!</v>
      </c>
      <c r="C345" s="9" t="s">
        <v>69</v>
      </c>
      <c r="D345" s="10">
        <v>3086.03</v>
      </c>
      <c r="E345" s="8">
        <v>0.0</v>
      </c>
      <c r="F345" s="11">
        <v>3087.0</v>
      </c>
      <c r="G345" s="12">
        <f t="shared" si="147"/>
        <v>3087</v>
      </c>
      <c r="H345" s="13"/>
      <c r="I345" s="9"/>
      <c r="J345" s="7"/>
      <c r="K345" s="14"/>
      <c r="L345" s="15"/>
      <c r="M345" s="15"/>
      <c r="N345" s="13" t="s">
        <v>138</v>
      </c>
      <c r="O345" s="16"/>
    </row>
    <row r="346" ht="14.25" customHeight="1">
      <c r="A346" s="7" t="s">
        <v>594</v>
      </c>
      <c r="B346" s="8" t="str">
        <f t="shared" si="148"/>
        <v>#REF!</v>
      </c>
      <c r="C346" s="9" t="s">
        <v>22</v>
      </c>
      <c r="D346" s="10">
        <v>695787.11</v>
      </c>
      <c r="E346" s="8">
        <v>0.0</v>
      </c>
      <c r="F346" s="11">
        <v>695788.0</v>
      </c>
      <c r="G346" s="12">
        <f t="shared" si="147"/>
        <v>695788</v>
      </c>
      <c r="H346" s="13">
        <v>8.00140949E8</v>
      </c>
      <c r="I346" s="9" t="str">
        <f t="shared" ref="I346:I350" si="149">+VLOOKUP(H346,'[1]IPS CTA BANCARIA (2)'!$B$1:$I$186,2,0)</f>
        <v>#REF!</v>
      </c>
      <c r="J346" s="7">
        <v>695788.0</v>
      </c>
      <c r="K346" s="14" t="str">
        <f t="shared" ref="K346:K350" si="150">+VLOOKUP(H346,'[1]IPS CTA BANCARIA (2)'!$B$1:$I$186,4,0)</f>
        <v>#REF!</v>
      </c>
      <c r="L346" s="15" t="str">
        <f t="shared" ref="L346:L350" si="151">+VLOOKUP(H346,'[1]IPS CTA BANCARIA (2)'!$B$1:$I$186,5,0)</f>
        <v>#REF!</v>
      </c>
      <c r="M346" s="15" t="s">
        <v>595</v>
      </c>
      <c r="N346" s="13" t="s">
        <v>596</v>
      </c>
      <c r="O346" s="16">
        <v>42367.0</v>
      </c>
    </row>
    <row r="347" ht="14.25" customHeight="1">
      <c r="A347" s="7" t="s">
        <v>594</v>
      </c>
      <c r="B347" s="8" t="str">
        <f t="shared" si="148"/>
        <v>#REF!</v>
      </c>
      <c r="C347" s="9" t="s">
        <v>32</v>
      </c>
      <c r="D347" s="10">
        <v>382096.76</v>
      </c>
      <c r="E347" s="8">
        <v>0.0</v>
      </c>
      <c r="F347" s="11">
        <v>382097.0</v>
      </c>
      <c r="G347" s="12">
        <f t="shared" si="147"/>
        <v>382097</v>
      </c>
      <c r="H347" s="13">
        <v>8.00250119E8</v>
      </c>
      <c r="I347" s="9" t="str">
        <f t="shared" si="149"/>
        <v>#REF!</v>
      </c>
      <c r="J347" s="7">
        <v>382097.0</v>
      </c>
      <c r="K347" s="14" t="str">
        <f t="shared" si="150"/>
        <v>#REF!</v>
      </c>
      <c r="L347" s="15" t="str">
        <f t="shared" si="151"/>
        <v>#REF!</v>
      </c>
      <c r="M347" s="15" t="s">
        <v>597</v>
      </c>
      <c r="N347" s="13" t="s">
        <v>27</v>
      </c>
      <c r="O347" s="16"/>
    </row>
    <row r="348" ht="14.25" customHeight="1">
      <c r="A348" s="7" t="s">
        <v>594</v>
      </c>
      <c r="B348" s="8" t="str">
        <f t="shared" si="148"/>
        <v>#REF!</v>
      </c>
      <c r="C348" s="9" t="s">
        <v>34</v>
      </c>
      <c r="D348" s="10">
        <v>424653.94</v>
      </c>
      <c r="E348" s="8">
        <v>0.0</v>
      </c>
      <c r="F348" s="11">
        <v>424654.0</v>
      </c>
      <c r="G348" s="12">
        <f t="shared" si="147"/>
        <v>424654</v>
      </c>
      <c r="H348" s="13">
        <v>8.05000427E8</v>
      </c>
      <c r="I348" s="9" t="str">
        <f t="shared" si="149"/>
        <v>#REF!</v>
      </c>
      <c r="J348" s="7">
        <v>424654.0</v>
      </c>
      <c r="K348" s="14" t="str">
        <f t="shared" si="150"/>
        <v>#REF!</v>
      </c>
      <c r="L348" s="15" t="str">
        <f t="shared" si="151"/>
        <v>#REF!</v>
      </c>
      <c r="M348" s="15" t="s">
        <v>598</v>
      </c>
      <c r="N348" s="13" t="s">
        <v>27</v>
      </c>
      <c r="O348" s="16"/>
    </row>
    <row r="349" ht="14.25" customHeight="1">
      <c r="A349" s="7" t="s">
        <v>594</v>
      </c>
      <c r="B349" s="8" t="str">
        <f t="shared" si="148"/>
        <v>#REF!</v>
      </c>
      <c r="C349" s="9" t="s">
        <v>45</v>
      </c>
      <c r="D349" s="10">
        <v>192204.87</v>
      </c>
      <c r="E349" s="8">
        <v>0.0</v>
      </c>
      <c r="F349" s="11">
        <v>192205.0</v>
      </c>
      <c r="G349" s="12">
        <f t="shared" si="147"/>
        <v>192205</v>
      </c>
      <c r="H349" s="13">
        <v>9.00156264E8</v>
      </c>
      <c r="I349" s="9" t="str">
        <f t="shared" si="149"/>
        <v>#REF!</v>
      </c>
      <c r="J349" s="7">
        <v>192205.0</v>
      </c>
      <c r="K349" s="14" t="str">
        <f t="shared" si="150"/>
        <v>#REF!</v>
      </c>
      <c r="L349" s="15" t="str">
        <f t="shared" si="151"/>
        <v>#REF!</v>
      </c>
      <c r="M349" s="15" t="s">
        <v>599</v>
      </c>
      <c r="N349" s="13" t="s">
        <v>27</v>
      </c>
      <c r="O349" s="16"/>
    </row>
    <row r="350" ht="14.25" customHeight="1">
      <c r="A350" s="7" t="s">
        <v>594</v>
      </c>
      <c r="B350" s="8" t="str">
        <f t="shared" si="148"/>
        <v>#REF!</v>
      </c>
      <c r="C350" s="9" t="s">
        <v>47</v>
      </c>
      <c r="D350" s="10">
        <v>3.066152429E7</v>
      </c>
      <c r="E350" s="8">
        <v>0.0</v>
      </c>
      <c r="F350" s="11">
        <v>3.0661524E7</v>
      </c>
      <c r="G350" s="12">
        <f t="shared" si="147"/>
        <v>30661524</v>
      </c>
      <c r="H350" s="13">
        <v>8.90906347E8</v>
      </c>
      <c r="I350" s="9" t="str">
        <f t="shared" si="149"/>
        <v>#REF!</v>
      </c>
      <c r="J350" s="7">
        <v>5434811.0</v>
      </c>
      <c r="K350" s="14" t="str">
        <f t="shared" si="150"/>
        <v>#REF!</v>
      </c>
      <c r="L350" s="15" t="str">
        <f t="shared" si="151"/>
        <v>#REF!</v>
      </c>
      <c r="M350" s="15" t="s">
        <v>600</v>
      </c>
      <c r="N350" s="13" t="s">
        <v>27</v>
      </c>
      <c r="O350" s="16"/>
    </row>
    <row r="351" ht="14.25" customHeight="1">
      <c r="A351" s="7" t="s">
        <v>594</v>
      </c>
      <c r="B351" s="8" t="s">
        <v>601</v>
      </c>
      <c r="C351" s="9" t="s">
        <v>47</v>
      </c>
      <c r="D351" s="10"/>
      <c r="E351" s="8"/>
      <c r="F351" s="11"/>
      <c r="G351" s="17"/>
      <c r="H351" s="13">
        <v>8.90906347E8</v>
      </c>
      <c r="I351" s="9" t="s">
        <v>256</v>
      </c>
      <c r="J351" s="7">
        <v>2.5226713E7</v>
      </c>
      <c r="K351" s="14">
        <v>1.900781411E9</v>
      </c>
      <c r="L351" s="15" t="s">
        <v>50</v>
      </c>
      <c r="M351" s="15" t="s">
        <v>602</v>
      </c>
      <c r="N351" s="13" t="s">
        <v>603</v>
      </c>
      <c r="O351" s="16">
        <v>42355.0</v>
      </c>
    </row>
    <row r="352" ht="14.25" customHeight="1">
      <c r="A352" s="7" t="s">
        <v>604</v>
      </c>
      <c r="B352" s="8" t="str">
        <f t="shared" ref="B352:B353" si="152">VLOOKUP(A352,'[2]Hoja1'!$A$1:$AH$126,2,0)</f>
        <v>#REF!</v>
      </c>
      <c r="C352" s="9" t="s">
        <v>21</v>
      </c>
      <c r="D352" s="10">
        <v>0.0</v>
      </c>
      <c r="E352" s="8">
        <v>0.0</v>
      </c>
      <c r="F352" s="11">
        <v>0.0</v>
      </c>
      <c r="G352" s="12">
        <f t="shared" ref="G352:G353" si="153">+F352</f>
        <v>0</v>
      </c>
      <c r="H352" s="13"/>
      <c r="I352" s="9"/>
      <c r="J352" s="7"/>
      <c r="K352" s="14"/>
      <c r="L352" s="15"/>
      <c r="M352" s="15"/>
      <c r="N352" s="13"/>
      <c r="O352" s="16"/>
    </row>
    <row r="353" ht="14.25" customHeight="1">
      <c r="A353" s="7" t="s">
        <v>604</v>
      </c>
      <c r="B353" s="8" t="str">
        <f t="shared" si="152"/>
        <v>#REF!</v>
      </c>
      <c r="C353" s="9" t="s">
        <v>22</v>
      </c>
      <c r="D353" s="10">
        <v>555227.07</v>
      </c>
      <c r="E353" s="8">
        <v>0.0</v>
      </c>
      <c r="F353" s="11">
        <v>555227.0</v>
      </c>
      <c r="G353" s="12">
        <f t="shared" si="153"/>
        <v>555227</v>
      </c>
      <c r="H353" s="13">
        <v>8.00140949E8</v>
      </c>
      <c r="I353" s="9" t="str">
        <f>+VLOOKUP(H353,'[1]IPS CTA BANCARIA (2)'!$B$1:$I$186,2,0)</f>
        <v>#REF!</v>
      </c>
      <c r="J353" s="7">
        <v>54051.0</v>
      </c>
      <c r="K353" s="14" t="str">
        <f>+VLOOKUP(H353,'[1]IPS CTA BANCARIA (2)'!$B$1:$I$186,4,0)</f>
        <v>#REF!</v>
      </c>
      <c r="L353" s="15" t="str">
        <f>+VLOOKUP(H353,'[1]IPS CTA BANCARIA (2)'!$B$1:$I$186,5,0)</f>
        <v>#REF!</v>
      </c>
      <c r="M353" s="15" t="s">
        <v>605</v>
      </c>
      <c r="N353" s="13" t="s">
        <v>606</v>
      </c>
      <c r="O353" s="16">
        <v>42367.0</v>
      </c>
    </row>
    <row r="354" ht="14.25" customHeight="1">
      <c r="A354" s="7" t="s">
        <v>604</v>
      </c>
      <c r="B354" s="8" t="s">
        <v>607</v>
      </c>
      <c r="C354" s="9" t="s">
        <v>22</v>
      </c>
      <c r="D354" s="10"/>
      <c r="E354" s="8"/>
      <c r="F354" s="11"/>
      <c r="G354" s="17"/>
      <c r="H354" s="13">
        <v>8.00140949E8</v>
      </c>
      <c r="I354" s="9" t="s">
        <v>82</v>
      </c>
      <c r="J354" s="7">
        <v>501176.0</v>
      </c>
      <c r="K354" s="14">
        <v>2.0522334E8</v>
      </c>
      <c r="L354" s="15" t="s">
        <v>83</v>
      </c>
      <c r="M354" s="15" t="s">
        <v>608</v>
      </c>
      <c r="N354" s="13" t="s">
        <v>609</v>
      </c>
      <c r="O354" s="16">
        <v>42356.0</v>
      </c>
    </row>
    <row r="355" ht="14.25" customHeight="1">
      <c r="A355" s="7" t="s">
        <v>604</v>
      </c>
      <c r="B355" s="8" t="str">
        <f t="shared" ref="B355:B357" si="154">VLOOKUP(A355,'[2]Hoja1'!$A$1:$AH$126,2,0)</f>
        <v>#REF!</v>
      </c>
      <c r="C355" s="9" t="s">
        <v>32</v>
      </c>
      <c r="D355" s="10">
        <v>295287.22</v>
      </c>
      <c r="E355" s="8">
        <v>0.0</v>
      </c>
      <c r="F355" s="11">
        <v>295287.0</v>
      </c>
      <c r="G355" s="12">
        <f t="shared" ref="G355:G358" si="155">+F355</f>
        <v>295287</v>
      </c>
      <c r="H355" s="13">
        <v>8.00250119E8</v>
      </c>
      <c r="I355" s="9" t="str">
        <f t="shared" ref="I355:I357" si="156">+VLOOKUP(H355,'[1]IPS CTA BANCARIA (2)'!$B$1:$I$186,2,0)</f>
        <v>#REF!</v>
      </c>
      <c r="J355" s="7">
        <v>295287.0</v>
      </c>
      <c r="K355" s="14" t="str">
        <f t="shared" ref="K355:K357" si="157">+VLOOKUP(H355,'[1]IPS CTA BANCARIA (2)'!$B$1:$I$186,4,0)</f>
        <v>#REF!</v>
      </c>
      <c r="L355" s="15" t="str">
        <f t="shared" ref="L355:L357" si="158">+VLOOKUP(H355,'[1]IPS CTA BANCARIA (2)'!$B$1:$I$186,5,0)</f>
        <v>#REF!</v>
      </c>
      <c r="M355" s="15" t="s">
        <v>610</v>
      </c>
      <c r="N355" s="13" t="s">
        <v>27</v>
      </c>
      <c r="O355" s="16"/>
    </row>
    <row r="356" ht="14.25" customHeight="1">
      <c r="A356" s="7" t="s">
        <v>604</v>
      </c>
      <c r="B356" s="8" t="str">
        <f t="shared" si="154"/>
        <v>#REF!</v>
      </c>
      <c r="C356" s="9" t="s">
        <v>45</v>
      </c>
      <c r="D356" s="10">
        <v>368724.22</v>
      </c>
      <c r="E356" s="8">
        <v>0.0</v>
      </c>
      <c r="F356" s="11">
        <v>368724.0</v>
      </c>
      <c r="G356" s="12">
        <f t="shared" si="155"/>
        <v>368724</v>
      </c>
      <c r="H356" s="13">
        <v>9.00156264E8</v>
      </c>
      <c r="I356" s="9" t="str">
        <f t="shared" si="156"/>
        <v>#REF!</v>
      </c>
      <c r="J356" s="7">
        <v>368724.0</v>
      </c>
      <c r="K356" s="14" t="str">
        <f t="shared" si="157"/>
        <v>#REF!</v>
      </c>
      <c r="L356" s="15" t="str">
        <f t="shared" si="158"/>
        <v>#REF!</v>
      </c>
      <c r="M356" s="15" t="s">
        <v>611</v>
      </c>
      <c r="N356" s="13" t="s">
        <v>27</v>
      </c>
      <c r="O356" s="16"/>
    </row>
    <row r="357" ht="14.25" customHeight="1">
      <c r="A357" s="7" t="s">
        <v>604</v>
      </c>
      <c r="B357" s="8" t="str">
        <f t="shared" si="154"/>
        <v>#REF!</v>
      </c>
      <c r="C357" s="9" t="s">
        <v>156</v>
      </c>
      <c r="D357" s="10">
        <v>9715412.05</v>
      </c>
      <c r="E357" s="8">
        <v>0.0</v>
      </c>
      <c r="F357" s="11">
        <v>9715412.0</v>
      </c>
      <c r="G357" s="12">
        <f t="shared" si="155"/>
        <v>9715412</v>
      </c>
      <c r="H357" s="13">
        <v>8.90980959E8</v>
      </c>
      <c r="I357" s="9" t="str">
        <f t="shared" si="156"/>
        <v>#REF!</v>
      </c>
      <c r="J357" s="7">
        <v>9715412.0</v>
      </c>
      <c r="K357" s="14" t="str">
        <f t="shared" si="157"/>
        <v>#REF!</v>
      </c>
      <c r="L357" s="15" t="str">
        <f t="shared" si="158"/>
        <v>#REF!</v>
      </c>
      <c r="M357" s="15" t="s">
        <v>612</v>
      </c>
      <c r="N357" s="13" t="s">
        <v>27</v>
      </c>
      <c r="O357" s="16"/>
    </row>
    <row r="358" ht="14.25" customHeight="1">
      <c r="A358" s="7" t="s">
        <v>604</v>
      </c>
      <c r="B358" s="8" t="s">
        <v>607</v>
      </c>
      <c r="C358" s="9" t="s">
        <v>47</v>
      </c>
      <c r="D358" s="10">
        <v>3.584942544E7</v>
      </c>
      <c r="E358" s="8">
        <v>0.0</v>
      </c>
      <c r="F358" s="11">
        <v>3.5849425E7</v>
      </c>
      <c r="G358" s="12">
        <f t="shared" si="155"/>
        <v>35849425</v>
      </c>
      <c r="H358" s="13">
        <v>8.90906347E8</v>
      </c>
      <c r="I358" s="9" t="s">
        <v>256</v>
      </c>
      <c r="J358" s="7">
        <v>3.5849425E7</v>
      </c>
      <c r="K358" s="14">
        <v>1.900781411E9</v>
      </c>
      <c r="L358" s="15" t="s">
        <v>50</v>
      </c>
      <c r="M358" s="15" t="s">
        <v>613</v>
      </c>
      <c r="N358" s="13" t="s">
        <v>614</v>
      </c>
      <c r="O358" s="16">
        <v>42355.0</v>
      </c>
    </row>
    <row r="359" ht="14.25" customHeight="1">
      <c r="A359" s="7" t="s">
        <v>604</v>
      </c>
      <c r="B359" s="8" t="s">
        <v>607</v>
      </c>
      <c r="C359" s="9" t="s">
        <v>30</v>
      </c>
      <c r="D359" s="10"/>
      <c r="E359" s="8"/>
      <c r="F359" s="11"/>
      <c r="G359" s="17"/>
      <c r="H359" s="13">
        <v>8.00088702E8</v>
      </c>
      <c r="I359" s="9" t="s">
        <v>78</v>
      </c>
      <c r="J359" s="7">
        <v>104.0</v>
      </c>
      <c r="K359" s="14" t="s">
        <v>79</v>
      </c>
      <c r="L359" s="15" t="s">
        <v>50</v>
      </c>
      <c r="M359" s="15" t="s">
        <v>615</v>
      </c>
      <c r="N359" s="13" t="s">
        <v>616</v>
      </c>
      <c r="O359" s="16">
        <v>42360.0</v>
      </c>
    </row>
    <row r="360" ht="14.25" customHeight="1">
      <c r="A360" s="7" t="s">
        <v>617</v>
      </c>
      <c r="B360" s="8" t="str">
        <f t="shared" ref="B360:B364" si="159">VLOOKUP(A360,'[2]Hoja1'!$A$1:$AH$126,2,0)</f>
        <v>#REF!</v>
      </c>
      <c r="C360" s="9" t="s">
        <v>21</v>
      </c>
      <c r="D360" s="10">
        <v>0.0</v>
      </c>
      <c r="E360" s="8">
        <v>0.0</v>
      </c>
      <c r="F360" s="11">
        <v>0.0</v>
      </c>
      <c r="G360" s="12">
        <f t="shared" ref="G360:G364" si="160">+F360</f>
        <v>0</v>
      </c>
      <c r="H360" s="13"/>
      <c r="I360" s="9"/>
      <c r="J360" s="7"/>
      <c r="K360" s="14"/>
      <c r="L360" s="15"/>
      <c r="M360" s="15"/>
      <c r="N360" s="13"/>
      <c r="O360" s="16"/>
    </row>
    <row r="361" ht="14.25" customHeight="1">
      <c r="A361" s="7" t="s">
        <v>617</v>
      </c>
      <c r="B361" s="8" t="str">
        <f t="shared" si="159"/>
        <v>#REF!</v>
      </c>
      <c r="C361" s="9" t="s">
        <v>22</v>
      </c>
      <c r="D361" s="10">
        <v>61260.64</v>
      </c>
      <c r="E361" s="8">
        <v>0.0</v>
      </c>
      <c r="F361" s="11">
        <v>61261.0</v>
      </c>
      <c r="G361" s="12">
        <f t="shared" si="160"/>
        <v>61261</v>
      </c>
      <c r="H361" s="13">
        <v>8.00140949E8</v>
      </c>
      <c r="I361" s="9" t="str">
        <f t="shared" ref="I361:I364" si="161">+VLOOKUP(H361,'[1]IPS CTA BANCARIA (2)'!$B$1:$I$186,2,0)</f>
        <v>#REF!</v>
      </c>
      <c r="J361" s="7">
        <v>61261.0</v>
      </c>
      <c r="K361" s="14" t="str">
        <f t="shared" ref="K361:K364" si="162">+VLOOKUP(H361,'[1]IPS CTA BANCARIA (2)'!$B$1:$I$186,4,0)</f>
        <v>#REF!</v>
      </c>
      <c r="L361" s="15" t="str">
        <f t="shared" ref="L361:L364" si="163">+VLOOKUP(H361,'[1]IPS CTA BANCARIA (2)'!$B$1:$I$186,5,0)</f>
        <v>#REF!</v>
      </c>
      <c r="M361" s="15" t="s">
        <v>618</v>
      </c>
      <c r="N361" s="13" t="s">
        <v>619</v>
      </c>
      <c r="O361" s="16">
        <v>42367.0</v>
      </c>
    </row>
    <row r="362" ht="14.25" customHeight="1">
      <c r="A362" s="7" t="s">
        <v>617</v>
      </c>
      <c r="B362" s="8" t="str">
        <f t="shared" si="159"/>
        <v>#REF!</v>
      </c>
      <c r="C362" s="9" t="s">
        <v>32</v>
      </c>
      <c r="D362" s="10">
        <v>15553.17</v>
      </c>
      <c r="E362" s="8">
        <v>0.0</v>
      </c>
      <c r="F362" s="11">
        <v>15553.0</v>
      </c>
      <c r="G362" s="12">
        <f t="shared" si="160"/>
        <v>15553</v>
      </c>
      <c r="H362" s="13">
        <v>8.00250119E8</v>
      </c>
      <c r="I362" s="9" t="str">
        <f t="shared" si="161"/>
        <v>#REF!</v>
      </c>
      <c r="J362" s="7">
        <v>15553.0</v>
      </c>
      <c r="K362" s="14" t="str">
        <f t="shared" si="162"/>
        <v>#REF!</v>
      </c>
      <c r="L362" s="15" t="str">
        <f t="shared" si="163"/>
        <v>#REF!</v>
      </c>
      <c r="M362" s="15" t="s">
        <v>620</v>
      </c>
      <c r="N362" s="13" t="s">
        <v>27</v>
      </c>
      <c r="O362" s="16"/>
    </row>
    <row r="363" ht="14.25" customHeight="1">
      <c r="A363" s="7" t="s">
        <v>617</v>
      </c>
      <c r="B363" s="8" t="str">
        <f t="shared" si="159"/>
        <v>#REF!</v>
      </c>
      <c r="C363" s="9" t="s">
        <v>45</v>
      </c>
      <c r="D363" s="10">
        <v>11365.23</v>
      </c>
      <c r="E363" s="8">
        <v>0.0</v>
      </c>
      <c r="F363" s="11">
        <v>11365.0</v>
      </c>
      <c r="G363" s="12">
        <f t="shared" si="160"/>
        <v>11365</v>
      </c>
      <c r="H363" s="13">
        <v>9.00156264E8</v>
      </c>
      <c r="I363" s="9" t="str">
        <f t="shared" si="161"/>
        <v>#REF!</v>
      </c>
      <c r="J363" s="7">
        <v>11365.0</v>
      </c>
      <c r="K363" s="14" t="str">
        <f t="shared" si="162"/>
        <v>#REF!</v>
      </c>
      <c r="L363" s="15" t="str">
        <f t="shared" si="163"/>
        <v>#REF!</v>
      </c>
      <c r="M363" s="15" t="s">
        <v>621</v>
      </c>
      <c r="N363" s="13" t="s">
        <v>27</v>
      </c>
      <c r="O363" s="16"/>
    </row>
    <row r="364" ht="14.25" customHeight="1">
      <c r="A364" s="7" t="s">
        <v>617</v>
      </c>
      <c r="B364" s="8" t="str">
        <f t="shared" si="159"/>
        <v>#REF!</v>
      </c>
      <c r="C364" s="9" t="s">
        <v>47</v>
      </c>
      <c r="D364" s="10">
        <v>4616253.07</v>
      </c>
      <c r="E364" s="8">
        <v>0.0</v>
      </c>
      <c r="F364" s="11">
        <v>4616253.0</v>
      </c>
      <c r="G364" s="12">
        <f t="shared" si="160"/>
        <v>4616253</v>
      </c>
      <c r="H364" s="13">
        <v>8.90906347E8</v>
      </c>
      <c r="I364" s="9" t="str">
        <f t="shared" si="161"/>
        <v>#REF!</v>
      </c>
      <c r="J364" s="7">
        <v>99519.0</v>
      </c>
      <c r="K364" s="14" t="str">
        <f t="shared" si="162"/>
        <v>#REF!</v>
      </c>
      <c r="L364" s="15" t="str">
        <f t="shared" si="163"/>
        <v>#REF!</v>
      </c>
      <c r="M364" s="15" t="s">
        <v>622</v>
      </c>
      <c r="N364" s="13" t="s">
        <v>27</v>
      </c>
      <c r="O364" s="16"/>
    </row>
    <row r="365" ht="14.25" customHeight="1">
      <c r="A365" s="7" t="s">
        <v>617</v>
      </c>
      <c r="B365" s="8" t="s">
        <v>623</v>
      </c>
      <c r="C365" s="9" t="s">
        <v>47</v>
      </c>
      <c r="D365" s="10"/>
      <c r="E365" s="8"/>
      <c r="F365" s="11"/>
      <c r="G365" s="17"/>
      <c r="H365" s="13">
        <v>8.90906347E8</v>
      </c>
      <c r="I365" s="9" t="s">
        <v>256</v>
      </c>
      <c r="J365" s="7">
        <v>4516734.0</v>
      </c>
      <c r="K365" s="14">
        <v>1.900781411E9</v>
      </c>
      <c r="L365" s="15" t="s">
        <v>50</v>
      </c>
      <c r="M365" s="15" t="s">
        <v>624</v>
      </c>
      <c r="N365" s="13" t="s">
        <v>625</v>
      </c>
      <c r="O365" s="16">
        <v>42355.0</v>
      </c>
    </row>
    <row r="366" ht="15.75" customHeight="1">
      <c r="A366" s="7" t="s">
        <v>617</v>
      </c>
      <c r="B366" s="8" t="str">
        <f t="shared" ref="B366:B372" si="164">VLOOKUP(A366,'[2]Hoja1'!$A$1:$AH$126,2,0)</f>
        <v>#REF!</v>
      </c>
      <c r="C366" s="9" t="s">
        <v>156</v>
      </c>
      <c r="D366" s="10">
        <v>1108708.89</v>
      </c>
      <c r="E366" s="8">
        <v>0.0</v>
      </c>
      <c r="F366" s="11">
        <v>1108709.0</v>
      </c>
      <c r="G366" s="12">
        <f t="shared" ref="G366:G372" si="165">+F366</f>
        <v>1108709</v>
      </c>
      <c r="H366" s="13">
        <v>8.00036229E8</v>
      </c>
      <c r="I366" s="9" t="str">
        <f t="shared" ref="I366:I372" si="166">+VLOOKUP(H366,'[1]IPS CTA BANCARIA (2)'!$B$1:$I$186,2,0)</f>
        <v>#REF!</v>
      </c>
      <c r="J366" s="7">
        <v>1108709.0</v>
      </c>
      <c r="K366" s="14" t="str">
        <f t="shared" ref="K366:K372" si="167">+VLOOKUP(H366,'[1]IPS CTA BANCARIA (2)'!$B$1:$I$186,4,0)</f>
        <v>#REF!</v>
      </c>
      <c r="L366" s="15" t="str">
        <f t="shared" ref="L366:L372" si="168">+VLOOKUP(H366,'[1]IPS CTA BANCARIA (2)'!$B$1:$I$186,5,0)</f>
        <v>#REF!</v>
      </c>
      <c r="M366" s="15" t="s">
        <v>626</v>
      </c>
      <c r="N366" s="13" t="s">
        <v>27</v>
      </c>
      <c r="O366" s="16"/>
    </row>
    <row r="367" ht="14.25" customHeight="1">
      <c r="A367" s="7" t="s">
        <v>627</v>
      </c>
      <c r="B367" s="8" t="str">
        <f t="shared" si="164"/>
        <v>#REF!</v>
      </c>
      <c r="C367" s="9" t="s">
        <v>21</v>
      </c>
      <c r="D367" s="10">
        <v>5790.41</v>
      </c>
      <c r="E367" s="8">
        <v>0.0</v>
      </c>
      <c r="F367" s="11">
        <v>5791.0</v>
      </c>
      <c r="G367" s="12">
        <f t="shared" si="165"/>
        <v>5791</v>
      </c>
      <c r="H367" s="13">
        <v>8.90906347E8</v>
      </c>
      <c r="I367" s="9" t="str">
        <f t="shared" si="166"/>
        <v>#REF!</v>
      </c>
      <c r="J367" s="7">
        <v>5791.0</v>
      </c>
      <c r="K367" s="14" t="str">
        <f t="shared" si="167"/>
        <v>#REF!</v>
      </c>
      <c r="L367" s="15" t="str">
        <f t="shared" si="168"/>
        <v>#REF!</v>
      </c>
      <c r="M367" s="15" t="s">
        <v>628</v>
      </c>
      <c r="N367" s="13" t="s">
        <v>27</v>
      </c>
      <c r="O367" s="16"/>
    </row>
    <row r="368" ht="14.25" customHeight="1">
      <c r="A368" s="7" t="s">
        <v>627</v>
      </c>
      <c r="B368" s="8" t="str">
        <f t="shared" si="164"/>
        <v>#REF!</v>
      </c>
      <c r="C368" s="9" t="s">
        <v>22</v>
      </c>
      <c r="D368" s="10">
        <v>1102375.73</v>
      </c>
      <c r="E368" s="8">
        <v>0.0</v>
      </c>
      <c r="F368" s="11">
        <v>1102376.0</v>
      </c>
      <c r="G368" s="12">
        <f t="shared" si="165"/>
        <v>1102376</v>
      </c>
      <c r="H368" s="13">
        <v>8.00140949E8</v>
      </c>
      <c r="I368" s="9" t="str">
        <f t="shared" si="166"/>
        <v>#REF!</v>
      </c>
      <c r="J368" s="7">
        <v>1102376.0</v>
      </c>
      <c r="K368" s="14" t="str">
        <f t="shared" si="167"/>
        <v>#REF!</v>
      </c>
      <c r="L368" s="15" t="str">
        <f t="shared" si="168"/>
        <v>#REF!</v>
      </c>
      <c r="M368" s="15" t="s">
        <v>629</v>
      </c>
      <c r="N368" s="13" t="s">
        <v>630</v>
      </c>
      <c r="O368" s="16">
        <v>42367.0</v>
      </c>
    </row>
    <row r="369" ht="14.25" customHeight="1">
      <c r="A369" s="7" t="s">
        <v>627</v>
      </c>
      <c r="B369" s="8" t="str">
        <f t="shared" si="164"/>
        <v>#REF!</v>
      </c>
      <c r="C369" s="9" t="s">
        <v>25</v>
      </c>
      <c r="D369" s="10">
        <v>23827.89</v>
      </c>
      <c r="E369" s="8">
        <v>0.0</v>
      </c>
      <c r="F369" s="11">
        <v>23828.0</v>
      </c>
      <c r="G369" s="12">
        <f t="shared" si="165"/>
        <v>23828</v>
      </c>
      <c r="H369" s="13">
        <v>8.00130907E8</v>
      </c>
      <c r="I369" s="9" t="str">
        <f t="shared" si="166"/>
        <v>#REF!</v>
      </c>
      <c r="J369" s="7">
        <v>23828.0</v>
      </c>
      <c r="K369" s="14" t="str">
        <f t="shared" si="167"/>
        <v>#REF!</v>
      </c>
      <c r="L369" s="15" t="str">
        <f t="shared" si="168"/>
        <v>#REF!</v>
      </c>
      <c r="M369" s="15" t="s">
        <v>631</v>
      </c>
      <c r="N369" s="13" t="s">
        <v>27</v>
      </c>
      <c r="O369" s="16"/>
    </row>
    <row r="370" ht="14.25" customHeight="1">
      <c r="A370" s="7" t="s">
        <v>627</v>
      </c>
      <c r="B370" s="8" t="str">
        <f t="shared" si="164"/>
        <v>#REF!</v>
      </c>
      <c r="C370" s="9" t="s">
        <v>32</v>
      </c>
      <c r="D370" s="10">
        <v>440912.27</v>
      </c>
      <c r="E370" s="8">
        <v>0.0</v>
      </c>
      <c r="F370" s="11">
        <v>440912.0</v>
      </c>
      <c r="G370" s="12">
        <f t="shared" si="165"/>
        <v>440912</v>
      </c>
      <c r="H370" s="13">
        <v>8.00250119E8</v>
      </c>
      <c r="I370" s="9" t="str">
        <f t="shared" si="166"/>
        <v>#REF!</v>
      </c>
      <c r="J370" s="7">
        <v>440912.0</v>
      </c>
      <c r="K370" s="14" t="str">
        <f t="shared" si="167"/>
        <v>#REF!</v>
      </c>
      <c r="L370" s="15" t="str">
        <f t="shared" si="168"/>
        <v>#REF!</v>
      </c>
      <c r="M370" s="15" t="s">
        <v>632</v>
      </c>
      <c r="N370" s="13" t="s">
        <v>27</v>
      </c>
      <c r="O370" s="16"/>
    </row>
    <row r="371" ht="14.25" customHeight="1">
      <c r="A371" s="7" t="s">
        <v>627</v>
      </c>
      <c r="B371" s="8" t="str">
        <f t="shared" si="164"/>
        <v>#REF!</v>
      </c>
      <c r="C371" s="9" t="s">
        <v>45</v>
      </c>
      <c r="D371" s="10">
        <v>249861.48</v>
      </c>
      <c r="E371" s="8">
        <v>0.0</v>
      </c>
      <c r="F371" s="11">
        <v>249862.0</v>
      </c>
      <c r="G371" s="12">
        <f t="shared" si="165"/>
        <v>249862</v>
      </c>
      <c r="H371" s="13">
        <v>9.00156264E8</v>
      </c>
      <c r="I371" s="9" t="str">
        <f t="shared" si="166"/>
        <v>#REF!</v>
      </c>
      <c r="J371" s="7">
        <v>249862.0</v>
      </c>
      <c r="K371" s="14" t="str">
        <f t="shared" si="167"/>
        <v>#REF!</v>
      </c>
      <c r="L371" s="15" t="str">
        <f t="shared" si="168"/>
        <v>#REF!</v>
      </c>
      <c r="M371" s="15" t="s">
        <v>633</v>
      </c>
      <c r="N371" s="13" t="s">
        <v>27</v>
      </c>
      <c r="O371" s="16"/>
    </row>
    <row r="372" ht="14.25" customHeight="1">
      <c r="A372" s="7" t="s">
        <v>627</v>
      </c>
      <c r="B372" s="8" t="str">
        <f t="shared" si="164"/>
        <v>#REF!</v>
      </c>
      <c r="C372" s="9" t="s">
        <v>47</v>
      </c>
      <c r="D372" s="10">
        <v>4.894905189E7</v>
      </c>
      <c r="E372" s="8">
        <v>0.0</v>
      </c>
      <c r="F372" s="11">
        <v>4.8949052E7</v>
      </c>
      <c r="G372" s="12">
        <f t="shared" si="165"/>
        <v>48949052</v>
      </c>
      <c r="H372" s="13">
        <v>8.90906347E8</v>
      </c>
      <c r="I372" s="9" t="str">
        <f t="shared" si="166"/>
        <v>#REF!</v>
      </c>
      <c r="J372" s="7">
        <v>5080271.0</v>
      </c>
      <c r="K372" s="14" t="str">
        <f t="shared" si="167"/>
        <v>#REF!</v>
      </c>
      <c r="L372" s="15" t="str">
        <f t="shared" si="168"/>
        <v>#REF!</v>
      </c>
      <c r="M372" s="15" t="s">
        <v>634</v>
      </c>
      <c r="N372" s="13" t="s">
        <v>27</v>
      </c>
      <c r="O372" s="16"/>
    </row>
    <row r="373" ht="14.25" customHeight="1">
      <c r="A373" s="7" t="s">
        <v>627</v>
      </c>
      <c r="B373" s="8" t="s">
        <v>635</v>
      </c>
      <c r="C373" s="9" t="s">
        <v>47</v>
      </c>
      <c r="D373" s="10"/>
      <c r="E373" s="8"/>
      <c r="F373" s="11"/>
      <c r="G373" s="17"/>
      <c r="H373" s="13">
        <v>8.90906347E8</v>
      </c>
      <c r="I373" s="9" t="s">
        <v>256</v>
      </c>
      <c r="J373" s="7">
        <v>4.3868781E7</v>
      </c>
      <c r="K373" s="14">
        <v>1.900781411E9</v>
      </c>
      <c r="L373" s="15" t="s">
        <v>50</v>
      </c>
      <c r="M373" s="15" t="s">
        <v>636</v>
      </c>
      <c r="N373" s="13" t="s">
        <v>637</v>
      </c>
      <c r="O373" s="16">
        <v>42355.0</v>
      </c>
    </row>
    <row r="374" ht="14.25" customHeight="1">
      <c r="A374" s="7" t="s">
        <v>627</v>
      </c>
      <c r="B374" s="8" t="str">
        <f t="shared" ref="B374:B384" si="169">VLOOKUP(A374,'[2]Hoja1'!$A$1:$AH$126,2,0)</f>
        <v>#REF!</v>
      </c>
      <c r="C374" s="9" t="s">
        <v>156</v>
      </c>
      <c r="D374" s="10">
        <v>5683303.33</v>
      </c>
      <c r="E374" s="8">
        <v>0.0</v>
      </c>
      <c r="F374" s="11">
        <v>5683303.0</v>
      </c>
      <c r="G374" s="12">
        <f>+F374</f>
        <v>5683303</v>
      </c>
      <c r="H374" s="13">
        <v>8.90907241E8</v>
      </c>
      <c r="I374" s="9" t="str">
        <f t="shared" ref="I374:I375" si="170">+VLOOKUP(H374,'[1]IPS CTA BANCARIA (2)'!$B$1:$I$186,2,0)</f>
        <v>#REF!</v>
      </c>
      <c r="J374" s="7">
        <v>5683303.0</v>
      </c>
      <c r="K374" s="14" t="str">
        <f t="shared" ref="K374:K375" si="171">+VLOOKUP(H374,'[1]IPS CTA BANCARIA (2)'!$B$1:$I$186,4,0)</f>
        <v>#REF!</v>
      </c>
      <c r="L374" s="15" t="str">
        <f t="shared" ref="L374:L375" si="172">+VLOOKUP(H374,'[1]IPS CTA BANCARIA (2)'!$B$1:$I$186,5,0)</f>
        <v>#REF!</v>
      </c>
      <c r="M374" s="15" t="s">
        <v>638</v>
      </c>
      <c r="N374" s="13" t="s">
        <v>27</v>
      </c>
      <c r="O374" s="16"/>
    </row>
    <row r="375" ht="14.25" customHeight="1">
      <c r="A375" s="7" t="s">
        <v>627</v>
      </c>
      <c r="B375" s="8" t="str">
        <f t="shared" si="169"/>
        <v>#REF!</v>
      </c>
      <c r="C375" s="9" t="s">
        <v>30</v>
      </c>
      <c r="D375" s="10"/>
      <c r="E375" s="8"/>
      <c r="F375" s="11"/>
      <c r="G375" s="17">
        <v>90.0</v>
      </c>
      <c r="H375" s="13">
        <v>8.00088702E8</v>
      </c>
      <c r="I375" s="9" t="str">
        <f t="shared" si="170"/>
        <v>#REF!</v>
      </c>
      <c r="J375" s="7">
        <v>90.0</v>
      </c>
      <c r="K375" s="14" t="str">
        <f t="shared" si="171"/>
        <v>#REF!</v>
      </c>
      <c r="L375" s="15" t="str">
        <f t="shared" si="172"/>
        <v>#REF!</v>
      </c>
      <c r="M375" s="15" t="s">
        <v>639</v>
      </c>
      <c r="N375" s="13" t="s">
        <v>27</v>
      </c>
      <c r="O375" s="16"/>
    </row>
    <row r="376" ht="14.25" customHeight="1">
      <c r="A376" s="7" t="s">
        <v>640</v>
      </c>
      <c r="B376" s="8" t="str">
        <f t="shared" si="169"/>
        <v>#REF!</v>
      </c>
      <c r="C376" s="9" t="s">
        <v>21</v>
      </c>
      <c r="D376" s="10">
        <v>0.0</v>
      </c>
      <c r="E376" s="8">
        <v>0.0</v>
      </c>
      <c r="F376" s="11">
        <v>0.0</v>
      </c>
      <c r="G376" s="12">
        <f t="shared" ref="G376:G384" si="173">+F376</f>
        <v>0</v>
      </c>
      <c r="H376" s="13"/>
      <c r="I376" s="9"/>
      <c r="J376" s="7"/>
      <c r="K376" s="14"/>
      <c r="L376" s="15"/>
      <c r="M376" s="15"/>
      <c r="N376" s="13"/>
      <c r="O376" s="16"/>
    </row>
    <row r="377" ht="14.25" customHeight="1">
      <c r="A377" s="7" t="s">
        <v>640</v>
      </c>
      <c r="B377" s="8" t="str">
        <f t="shared" si="169"/>
        <v>#REF!</v>
      </c>
      <c r="C377" s="9" t="s">
        <v>22</v>
      </c>
      <c r="D377" s="10">
        <v>543148.89</v>
      </c>
      <c r="E377" s="8">
        <v>146251.89</v>
      </c>
      <c r="F377" s="11">
        <v>396897.0</v>
      </c>
      <c r="G377" s="12">
        <f t="shared" si="173"/>
        <v>396897</v>
      </c>
      <c r="H377" s="13">
        <v>8.00140949E8</v>
      </c>
      <c r="I377" s="9" t="str">
        <f t="shared" ref="I377:I378" si="174">+VLOOKUP(H377,'[1]IPS CTA BANCARIA (2)'!$B$1:$I$186,2,0)</f>
        <v>#REF!</v>
      </c>
      <c r="J377" s="7">
        <v>396897.0</v>
      </c>
      <c r="K377" s="14" t="str">
        <f t="shared" ref="K377:K378" si="175">+VLOOKUP(H377,'[1]IPS CTA BANCARIA (2)'!$B$1:$I$186,4,0)</f>
        <v>#REF!</v>
      </c>
      <c r="L377" s="15" t="str">
        <f t="shared" ref="L377:L378" si="176">+VLOOKUP(H377,'[1]IPS CTA BANCARIA (2)'!$B$1:$I$186,5,0)</f>
        <v>#REF!</v>
      </c>
      <c r="M377" s="15" t="s">
        <v>641</v>
      </c>
      <c r="N377" s="13" t="s">
        <v>642</v>
      </c>
      <c r="O377" s="16">
        <v>42367.0</v>
      </c>
    </row>
    <row r="378" ht="14.25" customHeight="1">
      <c r="A378" s="7" t="s">
        <v>640</v>
      </c>
      <c r="B378" s="8" t="str">
        <f t="shared" si="169"/>
        <v>#REF!</v>
      </c>
      <c r="C378" s="9" t="s">
        <v>25</v>
      </c>
      <c r="D378" s="10">
        <v>63398.64</v>
      </c>
      <c r="E378" s="8">
        <v>17071.64</v>
      </c>
      <c r="F378" s="11">
        <v>46327.0</v>
      </c>
      <c r="G378" s="12">
        <f t="shared" si="173"/>
        <v>46327</v>
      </c>
      <c r="H378" s="13">
        <v>8.00130907E8</v>
      </c>
      <c r="I378" s="9" t="str">
        <f t="shared" si="174"/>
        <v>#REF!</v>
      </c>
      <c r="J378" s="7">
        <v>46327.0</v>
      </c>
      <c r="K378" s="14" t="str">
        <f t="shared" si="175"/>
        <v>#REF!</v>
      </c>
      <c r="L378" s="15" t="str">
        <f t="shared" si="176"/>
        <v>#REF!</v>
      </c>
      <c r="M378" s="15" t="s">
        <v>643</v>
      </c>
      <c r="N378" s="13" t="s">
        <v>27</v>
      </c>
      <c r="O378" s="16"/>
    </row>
    <row r="379" ht="14.25" customHeight="1">
      <c r="A379" s="7" t="s">
        <v>640</v>
      </c>
      <c r="B379" s="8" t="str">
        <f t="shared" si="169"/>
        <v>#REF!</v>
      </c>
      <c r="C379" s="9" t="s">
        <v>28</v>
      </c>
      <c r="D379" s="10">
        <v>7903.56</v>
      </c>
      <c r="E379" s="8">
        <v>7903.56</v>
      </c>
      <c r="F379" s="11">
        <v>0.0</v>
      </c>
      <c r="G379" s="12">
        <f t="shared" si="173"/>
        <v>0</v>
      </c>
      <c r="H379" s="13"/>
      <c r="I379" s="9"/>
      <c r="J379" s="7"/>
      <c r="K379" s="14"/>
      <c r="L379" s="15"/>
      <c r="M379" s="15"/>
      <c r="N379" s="13"/>
      <c r="O379" s="16"/>
    </row>
    <row r="380" ht="14.25" customHeight="1">
      <c r="A380" s="7" t="s">
        <v>640</v>
      </c>
      <c r="B380" s="8" t="str">
        <f t="shared" si="169"/>
        <v>#REF!</v>
      </c>
      <c r="C380" s="9" t="s">
        <v>30</v>
      </c>
      <c r="D380" s="10">
        <v>2467924.29</v>
      </c>
      <c r="E380" s="8">
        <v>664532.29</v>
      </c>
      <c r="F380" s="11">
        <v>1803392.0</v>
      </c>
      <c r="G380" s="12">
        <f t="shared" si="173"/>
        <v>1803392</v>
      </c>
      <c r="H380" s="13">
        <v>8.00088702E8</v>
      </c>
      <c r="I380" s="9" t="str">
        <f t="shared" ref="I380:I384" si="177">+VLOOKUP(H380,'[1]IPS CTA BANCARIA (2)'!$B$1:$I$186,2,0)</f>
        <v>#REF!</v>
      </c>
      <c r="J380" s="7">
        <v>1803392.0</v>
      </c>
      <c r="K380" s="14" t="str">
        <f t="shared" ref="K380:K384" si="178">+VLOOKUP(H380,'[1]IPS CTA BANCARIA (2)'!$B$1:$I$186,4,0)</f>
        <v>#REF!</v>
      </c>
      <c r="L380" s="15" t="str">
        <f t="shared" ref="L380:L384" si="179">+VLOOKUP(H380,'[1]IPS CTA BANCARIA (2)'!$B$1:$I$186,5,0)</f>
        <v>#REF!</v>
      </c>
      <c r="M380" s="15" t="s">
        <v>644</v>
      </c>
      <c r="N380" s="13" t="s">
        <v>27</v>
      </c>
      <c r="O380" s="16"/>
    </row>
    <row r="381" ht="14.25" customHeight="1">
      <c r="A381" s="7" t="s">
        <v>640</v>
      </c>
      <c r="B381" s="8" t="str">
        <f t="shared" si="169"/>
        <v>#REF!</v>
      </c>
      <c r="C381" s="9" t="s">
        <v>32</v>
      </c>
      <c r="D381" s="10">
        <v>185489.62</v>
      </c>
      <c r="E381" s="8">
        <v>49946.619999999995</v>
      </c>
      <c r="F381" s="11">
        <v>135543.0</v>
      </c>
      <c r="G381" s="12">
        <f t="shared" si="173"/>
        <v>135543</v>
      </c>
      <c r="H381" s="13">
        <v>8.00250119E8</v>
      </c>
      <c r="I381" s="9" t="str">
        <f t="shared" si="177"/>
        <v>#REF!</v>
      </c>
      <c r="J381" s="7">
        <v>135543.0</v>
      </c>
      <c r="K381" s="14" t="str">
        <f t="shared" si="178"/>
        <v>#REF!</v>
      </c>
      <c r="L381" s="15" t="str">
        <f t="shared" si="179"/>
        <v>#REF!</v>
      </c>
      <c r="M381" s="15" t="s">
        <v>645</v>
      </c>
      <c r="N381" s="13" t="s">
        <v>27</v>
      </c>
      <c r="O381" s="16"/>
    </row>
    <row r="382" ht="14.25" customHeight="1">
      <c r="A382" s="7" t="s">
        <v>640</v>
      </c>
      <c r="B382" s="8" t="str">
        <f t="shared" si="169"/>
        <v>#REF!</v>
      </c>
      <c r="C382" s="9" t="s">
        <v>34</v>
      </c>
      <c r="D382" s="10">
        <v>503513.26</v>
      </c>
      <c r="E382" s="8">
        <v>135580.26</v>
      </c>
      <c r="F382" s="11">
        <v>367933.0</v>
      </c>
      <c r="G382" s="12">
        <f t="shared" si="173"/>
        <v>367933</v>
      </c>
      <c r="H382" s="13">
        <v>8.05000427E8</v>
      </c>
      <c r="I382" s="9" t="str">
        <f t="shared" si="177"/>
        <v>#REF!</v>
      </c>
      <c r="J382" s="7">
        <v>367933.0</v>
      </c>
      <c r="K382" s="14" t="str">
        <f t="shared" si="178"/>
        <v>#REF!</v>
      </c>
      <c r="L382" s="15" t="str">
        <f t="shared" si="179"/>
        <v>#REF!</v>
      </c>
      <c r="M382" s="15" t="s">
        <v>646</v>
      </c>
      <c r="N382" s="13" t="s">
        <v>27</v>
      </c>
      <c r="O382" s="16"/>
    </row>
    <row r="383" ht="14.25" customHeight="1">
      <c r="A383" s="7" t="s">
        <v>640</v>
      </c>
      <c r="B383" s="8" t="str">
        <f t="shared" si="169"/>
        <v>#REF!</v>
      </c>
      <c r="C383" s="9" t="s">
        <v>45</v>
      </c>
      <c r="D383" s="10">
        <v>418151.08</v>
      </c>
      <c r="E383" s="8">
        <v>112594.08000000002</v>
      </c>
      <c r="F383" s="11">
        <v>305557.0</v>
      </c>
      <c r="G383" s="12">
        <f t="shared" si="173"/>
        <v>305557</v>
      </c>
      <c r="H383" s="13">
        <v>9.00156264E8</v>
      </c>
      <c r="I383" s="9" t="str">
        <f t="shared" si="177"/>
        <v>#REF!</v>
      </c>
      <c r="J383" s="7">
        <v>305557.0</v>
      </c>
      <c r="K383" s="14" t="str">
        <f t="shared" si="178"/>
        <v>#REF!</v>
      </c>
      <c r="L383" s="15" t="str">
        <f t="shared" si="179"/>
        <v>#REF!</v>
      </c>
      <c r="M383" s="15" t="s">
        <v>647</v>
      </c>
      <c r="N383" s="13" t="s">
        <v>27</v>
      </c>
      <c r="O383" s="16"/>
    </row>
    <row r="384" ht="14.25" customHeight="1">
      <c r="A384" s="7" t="s">
        <v>640</v>
      </c>
      <c r="B384" s="8" t="str">
        <f t="shared" si="169"/>
        <v>#REF!</v>
      </c>
      <c r="C384" s="9" t="s">
        <v>47</v>
      </c>
      <c r="D384" s="10">
        <v>6.019920166E7</v>
      </c>
      <c r="E384" s="8">
        <v>1.620391666E7</v>
      </c>
      <c r="F384" s="11">
        <v>4.3995285E7</v>
      </c>
      <c r="G384" s="12">
        <f t="shared" si="173"/>
        <v>43995285</v>
      </c>
      <c r="H384" s="13">
        <v>8.90906347E8</v>
      </c>
      <c r="I384" s="9" t="str">
        <f t="shared" si="177"/>
        <v>#REF!</v>
      </c>
      <c r="J384" s="7">
        <v>7437338.0</v>
      </c>
      <c r="K384" s="14" t="str">
        <f t="shared" si="178"/>
        <v>#REF!</v>
      </c>
      <c r="L384" s="15" t="str">
        <f t="shared" si="179"/>
        <v>#REF!</v>
      </c>
      <c r="M384" s="15" t="s">
        <v>648</v>
      </c>
      <c r="N384" s="13" t="s">
        <v>27</v>
      </c>
      <c r="O384" s="16"/>
    </row>
    <row r="385" ht="14.25" customHeight="1">
      <c r="A385" s="7" t="s">
        <v>640</v>
      </c>
      <c r="B385" s="8" t="s">
        <v>649</v>
      </c>
      <c r="C385" s="9" t="s">
        <v>47</v>
      </c>
      <c r="D385" s="10"/>
      <c r="E385" s="8"/>
      <c r="F385" s="11"/>
      <c r="G385" s="17"/>
      <c r="H385" s="13">
        <v>8.90906347E8</v>
      </c>
      <c r="I385" s="9" t="s">
        <v>256</v>
      </c>
      <c r="J385" s="7">
        <v>3.6557947E7</v>
      </c>
      <c r="K385" s="14">
        <v>1.900781411E9</v>
      </c>
      <c r="L385" s="15" t="s">
        <v>50</v>
      </c>
      <c r="M385" s="15" t="s">
        <v>650</v>
      </c>
      <c r="N385" s="13" t="s">
        <v>651</v>
      </c>
      <c r="O385" s="16">
        <v>42355.0</v>
      </c>
    </row>
    <row r="386" ht="14.25" customHeight="1">
      <c r="A386" s="7" t="s">
        <v>652</v>
      </c>
      <c r="B386" s="8" t="str">
        <f t="shared" ref="B386:B388" si="180">VLOOKUP(A386,'[2]Hoja1'!$A$1:$AH$126,2,0)</f>
        <v>#REF!</v>
      </c>
      <c r="C386" s="9" t="s">
        <v>69</v>
      </c>
      <c r="D386" s="10">
        <v>10822.31</v>
      </c>
      <c r="E386" s="8">
        <v>0.0</v>
      </c>
      <c r="F386" s="11">
        <v>10822.0</v>
      </c>
      <c r="G386" s="12">
        <f t="shared" ref="G386:G388" si="181">+F386</f>
        <v>10822</v>
      </c>
      <c r="H386" s="13"/>
      <c r="I386" s="9"/>
      <c r="J386" s="7"/>
      <c r="K386" s="14"/>
      <c r="L386" s="15"/>
      <c r="M386" s="15"/>
      <c r="N386" s="13" t="s">
        <v>138</v>
      </c>
      <c r="O386" s="16"/>
    </row>
    <row r="387" ht="14.25" customHeight="1">
      <c r="A387" s="7" t="s">
        <v>652</v>
      </c>
      <c r="B387" s="8" t="str">
        <f t="shared" si="180"/>
        <v>#REF!</v>
      </c>
      <c r="C387" s="9" t="s">
        <v>34</v>
      </c>
      <c r="D387" s="10">
        <v>0.0</v>
      </c>
      <c r="E387" s="8">
        <v>0.0</v>
      </c>
      <c r="F387" s="11">
        <v>0.0</v>
      </c>
      <c r="G387" s="12">
        <f t="shared" si="181"/>
        <v>0</v>
      </c>
      <c r="H387" s="13"/>
      <c r="I387" s="9"/>
      <c r="J387" s="7"/>
      <c r="K387" s="14"/>
      <c r="L387" s="15"/>
      <c r="M387" s="15"/>
      <c r="N387" s="13"/>
      <c r="O387" s="16"/>
    </row>
    <row r="388" ht="14.25" customHeight="1">
      <c r="A388" s="7" t="s">
        <v>652</v>
      </c>
      <c r="B388" s="8" t="str">
        <f t="shared" si="180"/>
        <v>#REF!</v>
      </c>
      <c r="C388" s="9" t="s">
        <v>70</v>
      </c>
      <c r="D388" s="10">
        <v>2022655.15</v>
      </c>
      <c r="E388" s="8">
        <v>0.0</v>
      </c>
      <c r="F388" s="11">
        <v>2022655.0</v>
      </c>
      <c r="G388" s="12">
        <f t="shared" si="181"/>
        <v>2022655</v>
      </c>
      <c r="H388" s="13">
        <v>8.9098467E8</v>
      </c>
      <c r="I388" s="9" t="str">
        <f>+VLOOKUP(H388,'[1]IPS CTA BANCARIA (2)'!$B$1:$I$186,2,0)</f>
        <v>#REF!</v>
      </c>
      <c r="J388" s="7">
        <v>288256.0</v>
      </c>
      <c r="K388" s="14" t="str">
        <f>+VLOOKUP(H388,'[1]IPS CTA BANCARIA (2)'!$B$1:$I$186,4,0)</f>
        <v>#REF!</v>
      </c>
      <c r="L388" s="15" t="str">
        <f>+VLOOKUP(H388,'[1]IPS CTA BANCARIA (2)'!$B$1:$I$186,5,0)</f>
        <v>#REF!</v>
      </c>
      <c r="M388" s="15" t="s">
        <v>653</v>
      </c>
      <c r="N388" s="13" t="s">
        <v>27</v>
      </c>
      <c r="O388" s="16"/>
    </row>
    <row r="389" ht="14.25" customHeight="1">
      <c r="A389" s="7" t="s">
        <v>652</v>
      </c>
      <c r="B389" s="8" t="s">
        <v>654</v>
      </c>
      <c r="C389" s="9" t="s">
        <v>70</v>
      </c>
      <c r="D389" s="10"/>
      <c r="E389" s="8"/>
      <c r="F389" s="11"/>
      <c r="G389" s="17"/>
      <c r="H389" s="13">
        <v>8.9098467E8</v>
      </c>
      <c r="I389" s="9" t="s">
        <v>655</v>
      </c>
      <c r="J389" s="7">
        <v>1734399.0</v>
      </c>
      <c r="K389" s="14">
        <v>2.4039656015E10</v>
      </c>
      <c r="L389" s="15" t="s">
        <v>50</v>
      </c>
      <c r="M389" s="15" t="s">
        <v>656</v>
      </c>
      <c r="N389" s="13" t="s">
        <v>657</v>
      </c>
      <c r="O389" s="16">
        <v>42360.0</v>
      </c>
    </row>
    <row r="390" ht="14.25" customHeight="1">
      <c r="A390" s="7" t="s">
        <v>652</v>
      </c>
      <c r="B390" s="8" t="s">
        <v>654</v>
      </c>
      <c r="C390" s="9" t="s">
        <v>242</v>
      </c>
      <c r="D390" s="10">
        <v>456195.47</v>
      </c>
      <c r="E390" s="8">
        <v>0.0</v>
      </c>
      <c r="F390" s="11">
        <v>456195.0</v>
      </c>
      <c r="G390" s="12">
        <f t="shared" ref="G390:G401" si="182">+F390</f>
        <v>456195</v>
      </c>
      <c r="H390" s="13">
        <v>8.90900518E8</v>
      </c>
      <c r="I390" s="9" t="s">
        <v>288</v>
      </c>
      <c r="J390" s="7">
        <v>456195.0</v>
      </c>
      <c r="K390" s="14">
        <v>4.34888418E8</v>
      </c>
      <c r="L390" s="15" t="s">
        <v>83</v>
      </c>
      <c r="M390" s="15" t="s">
        <v>658</v>
      </c>
      <c r="N390" s="13" t="s">
        <v>659</v>
      </c>
      <c r="O390" s="16">
        <v>42360.0</v>
      </c>
    </row>
    <row r="391" ht="14.25" customHeight="1">
      <c r="A391" s="7" t="s">
        <v>652</v>
      </c>
      <c r="B391" s="8" t="s">
        <v>654</v>
      </c>
      <c r="C391" s="9" t="s">
        <v>22</v>
      </c>
      <c r="D391" s="10">
        <v>22823.08</v>
      </c>
      <c r="E391" s="8">
        <v>0.0</v>
      </c>
      <c r="F391" s="11">
        <v>22822.0</v>
      </c>
      <c r="G391" s="12">
        <f t="shared" si="182"/>
        <v>22822</v>
      </c>
      <c r="H391" s="13">
        <v>8.00140949E8</v>
      </c>
      <c r="I391" s="9" t="s">
        <v>82</v>
      </c>
      <c r="J391" s="7">
        <v>22822.0</v>
      </c>
      <c r="K391" s="14">
        <v>2.0522334E8</v>
      </c>
      <c r="L391" s="15" t="s">
        <v>83</v>
      </c>
      <c r="M391" s="15" t="s">
        <v>660</v>
      </c>
      <c r="N391" s="13" t="s">
        <v>661</v>
      </c>
      <c r="O391" s="16">
        <v>42356.0</v>
      </c>
    </row>
    <row r="392" ht="14.25" customHeight="1">
      <c r="A392" s="7" t="s">
        <v>652</v>
      </c>
      <c r="B392" s="8" t="s">
        <v>654</v>
      </c>
      <c r="C392" s="9" t="s">
        <v>45</v>
      </c>
      <c r="D392" s="10">
        <v>7991.74</v>
      </c>
      <c r="E392" s="8">
        <v>0.0</v>
      </c>
      <c r="F392" s="11">
        <v>7991.0</v>
      </c>
      <c r="G392" s="12">
        <f t="shared" si="182"/>
        <v>7991</v>
      </c>
      <c r="H392" s="13">
        <v>9.00156264E8</v>
      </c>
      <c r="I392" s="9" t="s">
        <v>91</v>
      </c>
      <c r="J392" s="7">
        <v>7991.0</v>
      </c>
      <c r="K392" s="14" t="s">
        <v>92</v>
      </c>
      <c r="L392" s="15" t="s">
        <v>50</v>
      </c>
      <c r="M392" s="15" t="s">
        <v>662</v>
      </c>
      <c r="N392" s="13" t="s">
        <v>663</v>
      </c>
      <c r="O392" s="16">
        <v>42360.0</v>
      </c>
    </row>
    <row r="393" ht="14.25" customHeight="1">
      <c r="A393" s="7" t="s">
        <v>652</v>
      </c>
      <c r="B393" s="8" t="s">
        <v>654</v>
      </c>
      <c r="C393" s="9" t="s">
        <v>32</v>
      </c>
      <c r="D393" s="10">
        <v>15559.25</v>
      </c>
      <c r="E393" s="8">
        <v>0.0</v>
      </c>
      <c r="F393" s="11">
        <v>15559.0</v>
      </c>
      <c r="G393" s="12">
        <f t="shared" si="182"/>
        <v>15559</v>
      </c>
      <c r="H393" s="13">
        <v>8.00250119E8</v>
      </c>
      <c r="I393" s="9" t="str">
        <f>VLOOKUP(H393,'[3]IPS CTA BANCARIA (2)'!$B$1:$H$188,2,0)</f>
        <v>#REF!</v>
      </c>
      <c r="J393" s="7">
        <v>15559.0</v>
      </c>
      <c r="K393" s="14" t="str">
        <f>VLOOKUP(H393,'[3]IPS CTA BANCARIA (2)'!$B$1:$H$188,4,0)</f>
        <v>#REF!</v>
      </c>
      <c r="L393" s="15" t="str">
        <f>VLOOKUP(H393,'[3]IPS CTA BANCARIA (2)'!$B$1:$H$188,5,0)</f>
        <v>#REF!</v>
      </c>
      <c r="M393" s="15" t="s">
        <v>664</v>
      </c>
      <c r="N393" s="13" t="s">
        <v>665</v>
      </c>
      <c r="O393" s="16">
        <v>42360.0</v>
      </c>
    </row>
    <row r="394" ht="14.25" customHeight="1">
      <c r="A394" s="7" t="s">
        <v>666</v>
      </c>
      <c r="B394" s="8" t="str">
        <f t="shared" ref="B394:B401" si="183">VLOOKUP(A394,'[2]Hoja1'!$A$1:$AH$126,2,0)</f>
        <v>#REF!</v>
      </c>
      <c r="C394" s="9" t="s">
        <v>21</v>
      </c>
      <c r="D394" s="10">
        <v>0.0</v>
      </c>
      <c r="E394" s="8">
        <v>0.0</v>
      </c>
      <c r="F394" s="11">
        <v>0.0</v>
      </c>
      <c r="G394" s="12">
        <f t="shared" si="182"/>
        <v>0</v>
      </c>
      <c r="H394" s="13"/>
      <c r="I394" s="9"/>
      <c r="J394" s="7"/>
      <c r="K394" s="14"/>
      <c r="L394" s="15"/>
      <c r="M394" s="15"/>
      <c r="N394" s="13"/>
      <c r="O394" s="16"/>
    </row>
    <row r="395" ht="14.25" customHeight="1">
      <c r="A395" s="7" t="s">
        <v>666</v>
      </c>
      <c r="B395" s="8" t="str">
        <f t="shared" si="183"/>
        <v>#REF!</v>
      </c>
      <c r="C395" s="9" t="s">
        <v>22</v>
      </c>
      <c r="D395" s="10">
        <v>831104.2</v>
      </c>
      <c r="E395" s="8">
        <v>0.0</v>
      </c>
      <c r="F395" s="11">
        <v>831104.0</v>
      </c>
      <c r="G395" s="12">
        <f t="shared" si="182"/>
        <v>831104</v>
      </c>
      <c r="H395" s="13">
        <v>8.00140949E8</v>
      </c>
      <c r="I395" s="9" t="str">
        <f t="shared" ref="I395:I401" si="184">+VLOOKUP(H395,'[1]IPS CTA BANCARIA (2)'!$B$1:$I$186,2,0)</f>
        <v>#REF!</v>
      </c>
      <c r="J395" s="7">
        <v>831104.0</v>
      </c>
      <c r="K395" s="14" t="str">
        <f t="shared" ref="K395:K401" si="185">+VLOOKUP(H395,'[1]IPS CTA BANCARIA (2)'!$B$1:$I$186,4,0)</f>
        <v>#REF!</v>
      </c>
      <c r="L395" s="15" t="str">
        <f t="shared" ref="L395:L401" si="186">+VLOOKUP(H395,'[1]IPS CTA BANCARIA (2)'!$B$1:$I$186,5,0)</f>
        <v>#REF!</v>
      </c>
      <c r="M395" s="15" t="s">
        <v>667</v>
      </c>
      <c r="N395" s="13" t="s">
        <v>668</v>
      </c>
      <c r="O395" s="16">
        <v>42367.0</v>
      </c>
    </row>
    <row r="396" ht="14.25" customHeight="1">
      <c r="A396" s="7" t="s">
        <v>666</v>
      </c>
      <c r="B396" s="8" t="str">
        <f t="shared" si="183"/>
        <v>#REF!</v>
      </c>
      <c r="C396" s="9" t="s">
        <v>25</v>
      </c>
      <c r="D396" s="10">
        <v>19635.25</v>
      </c>
      <c r="E396" s="8">
        <v>0.0</v>
      </c>
      <c r="F396" s="11">
        <v>19635.0</v>
      </c>
      <c r="G396" s="12">
        <f t="shared" si="182"/>
        <v>19635</v>
      </c>
      <c r="H396" s="13">
        <v>8.00130907E8</v>
      </c>
      <c r="I396" s="9" t="str">
        <f t="shared" si="184"/>
        <v>#REF!</v>
      </c>
      <c r="J396" s="7">
        <v>19635.0</v>
      </c>
      <c r="K396" s="14" t="str">
        <f t="shared" si="185"/>
        <v>#REF!</v>
      </c>
      <c r="L396" s="15" t="str">
        <f t="shared" si="186"/>
        <v>#REF!</v>
      </c>
      <c r="M396" s="15" t="s">
        <v>669</v>
      </c>
      <c r="N396" s="13" t="s">
        <v>27</v>
      </c>
      <c r="O396" s="16"/>
    </row>
    <row r="397" ht="14.25" customHeight="1">
      <c r="A397" s="7" t="s">
        <v>666</v>
      </c>
      <c r="B397" s="8" t="str">
        <f t="shared" si="183"/>
        <v>#REF!</v>
      </c>
      <c r="C397" s="9" t="s">
        <v>30</v>
      </c>
      <c r="D397" s="10">
        <v>731388.27</v>
      </c>
      <c r="E397" s="8">
        <v>0.0</v>
      </c>
      <c r="F397" s="11">
        <v>731388.0</v>
      </c>
      <c r="G397" s="12">
        <f t="shared" si="182"/>
        <v>731388</v>
      </c>
      <c r="H397" s="13">
        <v>8.00088702E8</v>
      </c>
      <c r="I397" s="9" t="str">
        <f t="shared" si="184"/>
        <v>#REF!</v>
      </c>
      <c r="J397" s="7">
        <v>731388.0</v>
      </c>
      <c r="K397" s="14" t="str">
        <f t="shared" si="185"/>
        <v>#REF!</v>
      </c>
      <c r="L397" s="15" t="str">
        <f t="shared" si="186"/>
        <v>#REF!</v>
      </c>
      <c r="M397" s="15" t="s">
        <v>670</v>
      </c>
      <c r="N397" s="13" t="s">
        <v>27</v>
      </c>
      <c r="O397" s="16"/>
    </row>
    <row r="398" ht="14.25" customHeight="1">
      <c r="A398" s="7" t="s">
        <v>666</v>
      </c>
      <c r="B398" s="8" t="str">
        <f t="shared" si="183"/>
        <v>#REF!</v>
      </c>
      <c r="C398" s="9" t="s">
        <v>32</v>
      </c>
      <c r="D398" s="10">
        <v>471899.06</v>
      </c>
      <c r="E398" s="8">
        <v>0.0</v>
      </c>
      <c r="F398" s="11">
        <v>471899.0</v>
      </c>
      <c r="G398" s="12">
        <f t="shared" si="182"/>
        <v>471899</v>
      </c>
      <c r="H398" s="13">
        <v>8.00250119E8</v>
      </c>
      <c r="I398" s="9" t="str">
        <f t="shared" si="184"/>
        <v>#REF!</v>
      </c>
      <c r="J398" s="7">
        <v>471899.0</v>
      </c>
      <c r="K398" s="14" t="str">
        <f t="shared" si="185"/>
        <v>#REF!</v>
      </c>
      <c r="L398" s="15" t="str">
        <f t="shared" si="186"/>
        <v>#REF!</v>
      </c>
      <c r="M398" s="15" t="s">
        <v>671</v>
      </c>
      <c r="N398" s="13" t="s">
        <v>27</v>
      </c>
      <c r="O398" s="16"/>
    </row>
    <row r="399" ht="14.25" customHeight="1">
      <c r="A399" s="7" t="s">
        <v>666</v>
      </c>
      <c r="B399" s="8" t="str">
        <f t="shared" si="183"/>
        <v>#REF!</v>
      </c>
      <c r="C399" s="9" t="s">
        <v>34</v>
      </c>
      <c r="D399" s="10">
        <v>901766.65</v>
      </c>
      <c r="E399" s="8">
        <v>0.0</v>
      </c>
      <c r="F399" s="11">
        <v>901768.0</v>
      </c>
      <c r="G399" s="12">
        <f t="shared" si="182"/>
        <v>901768</v>
      </c>
      <c r="H399" s="13">
        <v>8.05000427E8</v>
      </c>
      <c r="I399" s="9" t="str">
        <f t="shared" si="184"/>
        <v>#REF!</v>
      </c>
      <c r="J399" s="7">
        <v>901768.0</v>
      </c>
      <c r="K399" s="14" t="str">
        <f t="shared" si="185"/>
        <v>#REF!</v>
      </c>
      <c r="L399" s="15" t="str">
        <f t="shared" si="186"/>
        <v>#REF!</v>
      </c>
      <c r="M399" s="15" t="s">
        <v>672</v>
      </c>
      <c r="N399" s="13" t="s">
        <v>27</v>
      </c>
      <c r="O399" s="16"/>
    </row>
    <row r="400" ht="14.25" customHeight="1">
      <c r="A400" s="7" t="s">
        <v>666</v>
      </c>
      <c r="B400" s="8" t="str">
        <f t="shared" si="183"/>
        <v>#REF!</v>
      </c>
      <c r="C400" s="9" t="s">
        <v>45</v>
      </c>
      <c r="D400" s="10">
        <v>49715.48</v>
      </c>
      <c r="E400" s="8">
        <v>0.0</v>
      </c>
      <c r="F400" s="11">
        <v>49715.0</v>
      </c>
      <c r="G400" s="12">
        <f t="shared" si="182"/>
        <v>49715</v>
      </c>
      <c r="H400" s="13">
        <v>9.00156264E8</v>
      </c>
      <c r="I400" s="9" t="str">
        <f t="shared" si="184"/>
        <v>#REF!</v>
      </c>
      <c r="J400" s="7">
        <v>49715.0</v>
      </c>
      <c r="K400" s="14" t="str">
        <f t="shared" si="185"/>
        <v>#REF!</v>
      </c>
      <c r="L400" s="15" t="str">
        <f t="shared" si="186"/>
        <v>#REF!</v>
      </c>
      <c r="M400" s="15" t="s">
        <v>673</v>
      </c>
      <c r="N400" s="13" t="s">
        <v>27</v>
      </c>
      <c r="O400" s="16"/>
    </row>
    <row r="401" ht="14.25" customHeight="1">
      <c r="A401" s="7" t="s">
        <v>666</v>
      </c>
      <c r="B401" s="8" t="str">
        <f t="shared" si="183"/>
        <v>#REF!</v>
      </c>
      <c r="C401" s="9" t="s">
        <v>47</v>
      </c>
      <c r="D401" s="10">
        <v>3.589937109E7</v>
      </c>
      <c r="E401" s="8">
        <v>0.0</v>
      </c>
      <c r="F401" s="11">
        <v>3.5899371E7</v>
      </c>
      <c r="G401" s="12">
        <f t="shared" si="182"/>
        <v>35899371</v>
      </c>
      <c r="H401" s="13">
        <v>8.90906347E8</v>
      </c>
      <c r="I401" s="9" t="str">
        <f t="shared" si="184"/>
        <v>#REF!</v>
      </c>
      <c r="J401" s="7">
        <v>5670799.0</v>
      </c>
      <c r="K401" s="14" t="str">
        <f t="shared" si="185"/>
        <v>#REF!</v>
      </c>
      <c r="L401" s="15" t="str">
        <f t="shared" si="186"/>
        <v>#REF!</v>
      </c>
      <c r="M401" s="15" t="s">
        <v>674</v>
      </c>
      <c r="N401" s="13" t="s">
        <v>27</v>
      </c>
      <c r="O401" s="16"/>
    </row>
    <row r="402" ht="14.25" customHeight="1">
      <c r="A402" s="7" t="s">
        <v>666</v>
      </c>
      <c r="B402" s="8" t="s">
        <v>675</v>
      </c>
      <c r="C402" s="9" t="s">
        <v>47</v>
      </c>
      <c r="D402" s="10"/>
      <c r="E402" s="8"/>
      <c r="F402" s="11"/>
      <c r="G402" s="17"/>
      <c r="H402" s="13">
        <v>8.90906347E8</v>
      </c>
      <c r="I402" s="9" t="s">
        <v>256</v>
      </c>
      <c r="J402" s="7">
        <v>3.0228572E7</v>
      </c>
      <c r="K402" s="14">
        <v>1.900781411E9</v>
      </c>
      <c r="L402" s="15" t="s">
        <v>50</v>
      </c>
      <c r="M402" s="15" t="s">
        <v>676</v>
      </c>
      <c r="N402" s="13" t="s">
        <v>677</v>
      </c>
      <c r="O402" s="16">
        <v>42355.0</v>
      </c>
    </row>
    <row r="403" ht="14.25" customHeight="1">
      <c r="A403" s="7" t="s">
        <v>678</v>
      </c>
      <c r="B403" s="8" t="str">
        <f t="shared" ref="B403:B407" si="187">VLOOKUP(A403,'[2]Hoja1'!$A$1:$AH$126,2,0)</f>
        <v>#REF!</v>
      </c>
      <c r="C403" s="9" t="s">
        <v>21</v>
      </c>
      <c r="D403" s="10">
        <v>0.0</v>
      </c>
      <c r="E403" s="8">
        <v>0.0</v>
      </c>
      <c r="F403" s="11">
        <v>0.0</v>
      </c>
      <c r="G403" s="12">
        <f t="shared" ref="G403:G407" si="188">+F403</f>
        <v>0</v>
      </c>
      <c r="H403" s="13"/>
      <c r="I403" s="9"/>
      <c r="J403" s="7"/>
      <c r="K403" s="14"/>
      <c r="L403" s="15"/>
      <c r="M403" s="15"/>
      <c r="N403" s="13"/>
      <c r="O403" s="16"/>
    </row>
    <row r="404" ht="14.25" customHeight="1">
      <c r="A404" s="7" t="s">
        <v>678</v>
      </c>
      <c r="B404" s="8" t="str">
        <f t="shared" si="187"/>
        <v>#REF!</v>
      </c>
      <c r="C404" s="9" t="s">
        <v>22</v>
      </c>
      <c r="D404" s="10">
        <v>1005970.32</v>
      </c>
      <c r="E404" s="8">
        <v>0.0</v>
      </c>
      <c r="F404" s="11">
        <v>1005970.0</v>
      </c>
      <c r="G404" s="12">
        <f t="shared" si="188"/>
        <v>1005970</v>
      </c>
      <c r="H404" s="13">
        <v>8.00140949E8</v>
      </c>
      <c r="I404" s="9" t="str">
        <f t="shared" ref="I404:I407" si="189">+VLOOKUP(H404,'[1]IPS CTA BANCARIA (2)'!$B$1:$I$186,2,0)</f>
        <v>#REF!</v>
      </c>
      <c r="J404" s="7">
        <v>1005970.0</v>
      </c>
      <c r="K404" s="14" t="str">
        <f t="shared" ref="K404:K407" si="190">+VLOOKUP(H404,'[1]IPS CTA BANCARIA (2)'!$B$1:$I$186,4,0)</f>
        <v>#REF!</v>
      </c>
      <c r="L404" s="15" t="str">
        <f t="shared" ref="L404:L407" si="191">+VLOOKUP(H404,'[1]IPS CTA BANCARIA (2)'!$B$1:$I$186,5,0)</f>
        <v>#REF!</v>
      </c>
      <c r="M404" s="15" t="s">
        <v>679</v>
      </c>
      <c r="N404" s="13" t="s">
        <v>292</v>
      </c>
      <c r="O404" s="16">
        <v>42367.0</v>
      </c>
    </row>
    <row r="405" ht="14.25" customHeight="1">
      <c r="A405" s="7" t="s">
        <v>678</v>
      </c>
      <c r="B405" s="8" t="str">
        <f t="shared" si="187"/>
        <v>#REF!</v>
      </c>
      <c r="C405" s="9" t="s">
        <v>32</v>
      </c>
      <c r="D405" s="10">
        <v>653167.62</v>
      </c>
      <c r="E405" s="8">
        <v>0.0</v>
      </c>
      <c r="F405" s="11">
        <v>653167.0</v>
      </c>
      <c r="G405" s="12">
        <f t="shared" si="188"/>
        <v>653167</v>
      </c>
      <c r="H405" s="13">
        <v>8.00250119E8</v>
      </c>
      <c r="I405" s="9" t="str">
        <f t="shared" si="189"/>
        <v>#REF!</v>
      </c>
      <c r="J405" s="7">
        <v>653167.0</v>
      </c>
      <c r="K405" s="14" t="str">
        <f t="shared" si="190"/>
        <v>#REF!</v>
      </c>
      <c r="L405" s="15" t="str">
        <f t="shared" si="191"/>
        <v>#REF!</v>
      </c>
      <c r="M405" s="15" t="s">
        <v>680</v>
      </c>
      <c r="N405" s="13" t="s">
        <v>27</v>
      </c>
      <c r="O405" s="16"/>
    </row>
    <row r="406" ht="14.25" customHeight="1">
      <c r="A406" s="7" t="s">
        <v>678</v>
      </c>
      <c r="B406" s="8" t="str">
        <f t="shared" si="187"/>
        <v>#REF!</v>
      </c>
      <c r="C406" s="9" t="s">
        <v>45</v>
      </c>
      <c r="D406" s="10">
        <v>324962.12</v>
      </c>
      <c r="E406" s="8">
        <v>0.0</v>
      </c>
      <c r="F406" s="11">
        <v>324962.0</v>
      </c>
      <c r="G406" s="12">
        <f t="shared" si="188"/>
        <v>324962</v>
      </c>
      <c r="H406" s="13">
        <v>9.00156264E8</v>
      </c>
      <c r="I406" s="9" t="str">
        <f t="shared" si="189"/>
        <v>#REF!</v>
      </c>
      <c r="J406" s="7">
        <v>324962.0</v>
      </c>
      <c r="K406" s="14" t="str">
        <f t="shared" si="190"/>
        <v>#REF!</v>
      </c>
      <c r="L406" s="15" t="str">
        <f t="shared" si="191"/>
        <v>#REF!</v>
      </c>
      <c r="M406" s="15" t="s">
        <v>681</v>
      </c>
      <c r="N406" s="13" t="s">
        <v>27</v>
      </c>
      <c r="O406" s="16"/>
    </row>
    <row r="407" ht="14.25" customHeight="1">
      <c r="A407" s="7" t="s">
        <v>678</v>
      </c>
      <c r="B407" s="8" t="str">
        <f t="shared" si="187"/>
        <v>#REF!</v>
      </c>
      <c r="C407" s="9" t="s">
        <v>47</v>
      </c>
      <c r="D407" s="10">
        <v>5.903647394E7</v>
      </c>
      <c r="E407" s="8">
        <v>0.0</v>
      </c>
      <c r="F407" s="11">
        <v>5.9036473E7</v>
      </c>
      <c r="G407" s="12">
        <f t="shared" si="188"/>
        <v>59036473</v>
      </c>
      <c r="H407" s="13">
        <v>8.90906347E8</v>
      </c>
      <c r="I407" s="9" t="str">
        <f t="shared" si="189"/>
        <v>#REF!</v>
      </c>
      <c r="J407" s="7">
        <v>1.1624304E7</v>
      </c>
      <c r="K407" s="14" t="str">
        <f t="shared" si="190"/>
        <v>#REF!</v>
      </c>
      <c r="L407" s="15" t="str">
        <f t="shared" si="191"/>
        <v>#REF!</v>
      </c>
      <c r="M407" s="15" t="s">
        <v>682</v>
      </c>
      <c r="N407" s="13" t="s">
        <v>27</v>
      </c>
      <c r="O407" s="16"/>
    </row>
    <row r="408" ht="14.25" customHeight="1">
      <c r="A408" s="7" t="s">
        <v>678</v>
      </c>
      <c r="B408" s="8" t="s">
        <v>683</v>
      </c>
      <c r="C408" s="9" t="s">
        <v>47</v>
      </c>
      <c r="D408" s="10"/>
      <c r="E408" s="8"/>
      <c r="F408" s="11"/>
      <c r="G408" s="17"/>
      <c r="H408" s="13">
        <v>8.90906347E8</v>
      </c>
      <c r="I408" s="9" t="s">
        <v>256</v>
      </c>
      <c r="J408" s="7">
        <v>4.7412169E7</v>
      </c>
      <c r="K408" s="14">
        <v>1.900781411E9</v>
      </c>
      <c r="L408" s="15" t="s">
        <v>50</v>
      </c>
      <c r="M408" s="15" t="s">
        <v>684</v>
      </c>
      <c r="N408" s="13" t="s">
        <v>685</v>
      </c>
      <c r="O408" s="16">
        <v>42355.0</v>
      </c>
    </row>
    <row r="409" ht="14.25" customHeight="1">
      <c r="A409" s="7" t="s">
        <v>686</v>
      </c>
      <c r="B409" s="8" t="str">
        <f t="shared" ref="B409:B410" si="192">VLOOKUP(A409,'[2]Hoja1'!$A$1:$AH$126,2,0)</f>
        <v>#REF!</v>
      </c>
      <c r="C409" s="9" t="s">
        <v>69</v>
      </c>
      <c r="D409" s="10">
        <v>119878.35</v>
      </c>
      <c r="E409" s="8">
        <v>0.0</v>
      </c>
      <c r="F409" s="11">
        <v>119878.0</v>
      </c>
      <c r="G409" s="12">
        <f t="shared" ref="G409:G410" si="193">+F409</f>
        <v>119878</v>
      </c>
      <c r="H409" s="13"/>
      <c r="I409" s="9"/>
      <c r="J409" s="7"/>
      <c r="K409" s="14"/>
      <c r="L409" s="15"/>
      <c r="M409" s="15"/>
      <c r="N409" s="13" t="s">
        <v>138</v>
      </c>
      <c r="O409" s="16"/>
    </row>
    <row r="410" ht="14.25" customHeight="1">
      <c r="A410" s="7" t="s">
        <v>686</v>
      </c>
      <c r="B410" s="8" t="str">
        <f t="shared" si="192"/>
        <v>#REF!</v>
      </c>
      <c r="C410" s="9" t="s">
        <v>70</v>
      </c>
      <c r="D410" s="10">
        <v>1.9005257313E8</v>
      </c>
      <c r="E410" s="8">
        <v>0.0</v>
      </c>
      <c r="F410" s="11">
        <v>1.90052573E8</v>
      </c>
      <c r="G410" s="12">
        <f t="shared" si="193"/>
        <v>190052573</v>
      </c>
      <c r="H410" s="13">
        <v>8.00138311E8</v>
      </c>
      <c r="I410" s="9" t="str">
        <f>+VLOOKUP(H410,'[1]IPS CTA BANCARIA (2)'!$B$1:$I$186,2,0)</f>
        <v>#REF!</v>
      </c>
      <c r="J410" s="7">
        <v>2.5698539E7</v>
      </c>
      <c r="K410" s="14" t="str">
        <f>+VLOOKUP(H410,'[1]IPS CTA BANCARIA (2)'!$B$1:$I$186,4,0)</f>
        <v>#REF!</v>
      </c>
      <c r="L410" s="15" t="str">
        <f>+VLOOKUP(H410,'[1]IPS CTA BANCARIA (2)'!$B$1:$I$186,5,0)</f>
        <v>#REF!</v>
      </c>
      <c r="M410" s="15" t="s">
        <v>687</v>
      </c>
      <c r="N410" s="13" t="s">
        <v>27</v>
      </c>
      <c r="O410" s="16"/>
    </row>
    <row r="411" ht="14.25" customHeight="1">
      <c r="A411" s="7" t="s">
        <v>686</v>
      </c>
      <c r="B411" s="8" t="s">
        <v>688</v>
      </c>
      <c r="C411" s="9" t="s">
        <v>70</v>
      </c>
      <c r="D411" s="10"/>
      <c r="E411" s="8"/>
      <c r="F411" s="11"/>
      <c r="G411" s="17"/>
      <c r="H411" s="13">
        <v>8.00138311E8</v>
      </c>
      <c r="I411" s="9" t="s">
        <v>689</v>
      </c>
      <c r="J411" s="7">
        <v>1.64354034E8</v>
      </c>
      <c r="K411" s="14">
        <v>7.0573932945E10</v>
      </c>
      <c r="L411" s="15" t="s">
        <v>50</v>
      </c>
      <c r="M411" s="15" t="s">
        <v>690</v>
      </c>
      <c r="N411" s="13" t="s">
        <v>691</v>
      </c>
      <c r="O411" s="16">
        <v>42360.0</v>
      </c>
    </row>
    <row r="412" ht="14.25" customHeight="1">
      <c r="A412" s="7" t="s">
        <v>686</v>
      </c>
      <c r="B412" s="8" t="s">
        <v>688</v>
      </c>
      <c r="C412" s="9" t="s">
        <v>47</v>
      </c>
      <c r="D412" s="10">
        <v>1.753443157E7</v>
      </c>
      <c r="E412" s="8">
        <v>0.0</v>
      </c>
      <c r="F412" s="11">
        <v>1.7534432E7</v>
      </c>
      <c r="G412" s="12">
        <f t="shared" ref="G412:G424" si="194">+F412</f>
        <v>17534432</v>
      </c>
      <c r="H412" s="13">
        <v>8.90907254E8</v>
      </c>
      <c r="I412" s="9" t="s">
        <v>259</v>
      </c>
      <c r="J412" s="7">
        <v>1.7534432E7</v>
      </c>
      <c r="K412" s="14">
        <v>7.1587022347E10</v>
      </c>
      <c r="L412" s="15" t="s">
        <v>50</v>
      </c>
      <c r="M412" s="15" t="s">
        <v>692</v>
      </c>
      <c r="N412" s="13" t="s">
        <v>693</v>
      </c>
      <c r="O412" s="16">
        <v>42355.0</v>
      </c>
    </row>
    <row r="413" ht="14.25" customHeight="1">
      <c r="A413" s="7" t="s">
        <v>686</v>
      </c>
      <c r="B413" s="8" t="s">
        <v>688</v>
      </c>
      <c r="C413" s="9" t="s">
        <v>242</v>
      </c>
      <c r="D413" s="10">
        <v>1.154872823E7</v>
      </c>
      <c r="E413" s="8">
        <v>0.0</v>
      </c>
      <c r="F413" s="11">
        <v>1.1548728E7</v>
      </c>
      <c r="G413" s="12">
        <f t="shared" si="194"/>
        <v>11548728</v>
      </c>
      <c r="H413" s="13">
        <v>8.90900518E8</v>
      </c>
      <c r="I413" s="9" t="s">
        <v>288</v>
      </c>
      <c r="J413" s="7">
        <v>1.1548728E7</v>
      </c>
      <c r="K413" s="14">
        <v>4.34888418E8</v>
      </c>
      <c r="L413" s="15" t="s">
        <v>83</v>
      </c>
      <c r="M413" s="15" t="s">
        <v>694</v>
      </c>
      <c r="N413" s="13" t="s">
        <v>695</v>
      </c>
      <c r="O413" s="16">
        <v>42360.0</v>
      </c>
    </row>
    <row r="414" ht="14.25" customHeight="1">
      <c r="A414" s="7" t="s">
        <v>686</v>
      </c>
      <c r="B414" s="8" t="s">
        <v>688</v>
      </c>
      <c r="C414" s="9" t="s">
        <v>22</v>
      </c>
      <c r="D414" s="10">
        <v>4110975.18</v>
      </c>
      <c r="E414" s="8">
        <v>0.0</v>
      </c>
      <c r="F414" s="11">
        <v>4110975.0</v>
      </c>
      <c r="G414" s="12">
        <f t="shared" si="194"/>
        <v>4110975</v>
      </c>
      <c r="H414" s="13">
        <v>8.00140949E8</v>
      </c>
      <c r="I414" s="9" t="s">
        <v>82</v>
      </c>
      <c r="J414" s="7">
        <v>4110975.0</v>
      </c>
      <c r="K414" s="14">
        <v>2.0522334E8</v>
      </c>
      <c r="L414" s="15" t="s">
        <v>83</v>
      </c>
      <c r="M414" s="15" t="s">
        <v>696</v>
      </c>
      <c r="N414" s="13" t="s">
        <v>697</v>
      </c>
      <c r="O414" s="16">
        <v>42356.0</v>
      </c>
    </row>
    <row r="415" ht="14.25" customHeight="1">
      <c r="A415" s="7" t="s">
        <v>686</v>
      </c>
      <c r="B415" s="8" t="s">
        <v>688</v>
      </c>
      <c r="C415" s="9" t="s">
        <v>34</v>
      </c>
      <c r="D415" s="10">
        <v>774856.58</v>
      </c>
      <c r="E415" s="8">
        <v>0.0</v>
      </c>
      <c r="F415" s="11">
        <v>774857.0</v>
      </c>
      <c r="G415" s="12">
        <f t="shared" si="194"/>
        <v>774857</v>
      </c>
      <c r="H415" s="13">
        <v>8.05000427E8</v>
      </c>
      <c r="I415" s="9" t="s">
        <v>86</v>
      </c>
      <c r="J415" s="7">
        <v>774857.0</v>
      </c>
      <c r="K415" s="14" t="s">
        <v>87</v>
      </c>
      <c r="L415" s="15" t="s">
        <v>88</v>
      </c>
      <c r="M415" s="15" t="s">
        <v>698</v>
      </c>
      <c r="N415" s="13" t="s">
        <v>699</v>
      </c>
      <c r="O415" s="16">
        <v>42360.0</v>
      </c>
    </row>
    <row r="416" ht="14.25" customHeight="1">
      <c r="A416" s="7" t="s">
        <v>686</v>
      </c>
      <c r="B416" s="8" t="s">
        <v>688</v>
      </c>
      <c r="C416" s="9" t="s">
        <v>25</v>
      </c>
      <c r="D416" s="10">
        <v>3422.21</v>
      </c>
      <c r="E416" s="8">
        <v>0.0</v>
      </c>
      <c r="F416" s="11">
        <v>3422.0</v>
      </c>
      <c r="G416" s="12">
        <f t="shared" si="194"/>
        <v>3422</v>
      </c>
      <c r="H416" s="13">
        <v>8.00130907E8</v>
      </c>
      <c r="I416" s="9" t="s">
        <v>127</v>
      </c>
      <c r="J416" s="7">
        <v>3422.0</v>
      </c>
      <c r="K416" s="14">
        <v>9.087086706E10</v>
      </c>
      <c r="L416" s="15" t="s">
        <v>128</v>
      </c>
      <c r="M416" s="15" t="s">
        <v>700</v>
      </c>
      <c r="N416" s="13" t="s">
        <v>701</v>
      </c>
      <c r="O416" s="16">
        <v>42360.0</v>
      </c>
    </row>
    <row r="417" ht="14.25" customHeight="1">
      <c r="A417" s="7" t="s">
        <v>686</v>
      </c>
      <c r="B417" s="8" t="s">
        <v>688</v>
      </c>
      <c r="C417" s="9" t="s">
        <v>45</v>
      </c>
      <c r="D417" s="10">
        <v>237730.44</v>
      </c>
      <c r="E417" s="8">
        <v>0.0</v>
      </c>
      <c r="F417" s="11">
        <v>237729.0</v>
      </c>
      <c r="G417" s="12">
        <f t="shared" si="194"/>
        <v>237729</v>
      </c>
      <c r="H417" s="13">
        <v>9.00156264E8</v>
      </c>
      <c r="I417" s="9" t="s">
        <v>91</v>
      </c>
      <c r="J417" s="7">
        <v>237729.0</v>
      </c>
      <c r="K417" s="14" t="s">
        <v>92</v>
      </c>
      <c r="L417" s="15" t="s">
        <v>50</v>
      </c>
      <c r="M417" s="15" t="s">
        <v>702</v>
      </c>
      <c r="N417" s="13" t="s">
        <v>703</v>
      </c>
      <c r="O417" s="16">
        <v>42360.0</v>
      </c>
    </row>
    <row r="418" ht="14.25" customHeight="1">
      <c r="A418" s="7" t="s">
        <v>686</v>
      </c>
      <c r="B418" s="8" t="s">
        <v>688</v>
      </c>
      <c r="C418" s="9" t="s">
        <v>32</v>
      </c>
      <c r="D418" s="10">
        <v>2295084.31</v>
      </c>
      <c r="E418" s="8">
        <v>0.0</v>
      </c>
      <c r="F418" s="11">
        <v>2295084.0</v>
      </c>
      <c r="G418" s="12">
        <f t="shared" si="194"/>
        <v>2295084</v>
      </c>
      <c r="H418" s="13">
        <v>8.00250119E8</v>
      </c>
      <c r="I418" s="9" t="str">
        <f>VLOOKUP(H418,'[3]IPS CTA BANCARIA (2)'!$B$1:$H$188,2,0)</f>
        <v>#REF!</v>
      </c>
      <c r="J418" s="7">
        <v>2295084.0</v>
      </c>
      <c r="K418" s="14" t="str">
        <f>VLOOKUP(H418,'[3]IPS CTA BANCARIA (2)'!$B$1:$H$188,4,0)</f>
        <v>#REF!</v>
      </c>
      <c r="L418" s="15" t="str">
        <f>VLOOKUP(H418,'[3]IPS CTA BANCARIA (2)'!$B$1:$H$188,5,0)</f>
        <v>#REF!</v>
      </c>
      <c r="M418" s="15" t="s">
        <v>704</v>
      </c>
      <c r="N418" s="13" t="s">
        <v>705</v>
      </c>
      <c r="O418" s="16">
        <v>42360.0</v>
      </c>
    </row>
    <row r="419" ht="14.25" customHeight="1">
      <c r="A419" s="7" t="s">
        <v>706</v>
      </c>
      <c r="B419" s="8" t="str">
        <f t="shared" ref="B419:B424" si="195">VLOOKUP(A419,'[2]Hoja1'!$A$1:$AH$126,2,0)</f>
        <v>#REF!</v>
      </c>
      <c r="C419" s="9" t="s">
        <v>21</v>
      </c>
      <c r="D419" s="10">
        <v>0.0</v>
      </c>
      <c r="E419" s="8">
        <v>0.0</v>
      </c>
      <c r="F419" s="11">
        <v>0.0</v>
      </c>
      <c r="G419" s="12">
        <f t="shared" si="194"/>
        <v>0</v>
      </c>
      <c r="H419" s="13"/>
      <c r="I419" s="9"/>
      <c r="J419" s="7"/>
      <c r="K419" s="14"/>
      <c r="L419" s="15"/>
      <c r="M419" s="15"/>
      <c r="N419" s="13"/>
      <c r="O419" s="16"/>
    </row>
    <row r="420" ht="14.25" customHeight="1">
      <c r="A420" s="7" t="s">
        <v>706</v>
      </c>
      <c r="B420" s="8" t="str">
        <f t="shared" si="195"/>
        <v>#REF!</v>
      </c>
      <c r="C420" s="9" t="s">
        <v>22</v>
      </c>
      <c r="D420" s="10">
        <v>33902.08</v>
      </c>
      <c r="E420" s="8">
        <v>0.0</v>
      </c>
      <c r="F420" s="11">
        <v>33902.0</v>
      </c>
      <c r="G420" s="12">
        <f t="shared" si="194"/>
        <v>33902</v>
      </c>
      <c r="H420" s="13">
        <v>8.00140949E8</v>
      </c>
      <c r="I420" s="9" t="str">
        <f t="shared" ref="I420:I424" si="196">+VLOOKUP(H420,'[1]IPS CTA BANCARIA (2)'!$B$1:$I$186,2,0)</f>
        <v>#REF!</v>
      </c>
      <c r="J420" s="7">
        <v>33902.0</v>
      </c>
      <c r="K420" s="14" t="str">
        <f t="shared" ref="K420:K424" si="197">+VLOOKUP(H420,'[1]IPS CTA BANCARIA (2)'!$B$1:$I$186,4,0)</f>
        <v>#REF!</v>
      </c>
      <c r="L420" s="15" t="str">
        <f t="shared" ref="L420:L424" si="198">+VLOOKUP(H420,'[1]IPS CTA BANCARIA (2)'!$B$1:$I$186,5,0)</f>
        <v>#REF!</v>
      </c>
      <c r="M420" s="15" t="s">
        <v>707</v>
      </c>
      <c r="N420" s="13" t="s">
        <v>708</v>
      </c>
      <c r="O420" s="16">
        <v>42367.0</v>
      </c>
    </row>
    <row r="421" ht="14.25" customHeight="1">
      <c r="A421" s="7" t="s">
        <v>706</v>
      </c>
      <c r="B421" s="8" t="str">
        <f t="shared" si="195"/>
        <v>#REF!</v>
      </c>
      <c r="C421" s="9" t="s">
        <v>32</v>
      </c>
      <c r="D421" s="10">
        <v>15613.15</v>
      </c>
      <c r="E421" s="8">
        <v>0.0</v>
      </c>
      <c r="F421" s="11">
        <v>15613.0</v>
      </c>
      <c r="G421" s="12">
        <f t="shared" si="194"/>
        <v>15613</v>
      </c>
      <c r="H421" s="13">
        <v>8.00250119E8</v>
      </c>
      <c r="I421" s="9" t="str">
        <f t="shared" si="196"/>
        <v>#REF!</v>
      </c>
      <c r="J421" s="7">
        <v>15613.0</v>
      </c>
      <c r="K421" s="14" t="str">
        <f t="shared" si="197"/>
        <v>#REF!</v>
      </c>
      <c r="L421" s="15" t="str">
        <f t="shared" si="198"/>
        <v>#REF!</v>
      </c>
      <c r="M421" s="15" t="s">
        <v>709</v>
      </c>
      <c r="N421" s="13" t="s">
        <v>27</v>
      </c>
      <c r="O421" s="16"/>
    </row>
    <row r="422" ht="14.25" customHeight="1">
      <c r="A422" s="7" t="s">
        <v>706</v>
      </c>
      <c r="B422" s="8" t="str">
        <f t="shared" si="195"/>
        <v>#REF!</v>
      </c>
      <c r="C422" s="9" t="s">
        <v>34</v>
      </c>
      <c r="D422" s="10">
        <v>122797.69</v>
      </c>
      <c r="E422" s="8">
        <v>0.0</v>
      </c>
      <c r="F422" s="11">
        <v>122798.0</v>
      </c>
      <c r="G422" s="12">
        <f t="shared" si="194"/>
        <v>122798</v>
      </c>
      <c r="H422" s="13">
        <v>8.05000427E8</v>
      </c>
      <c r="I422" s="9" t="str">
        <f t="shared" si="196"/>
        <v>#REF!</v>
      </c>
      <c r="J422" s="7">
        <v>122798.0</v>
      </c>
      <c r="K422" s="14" t="str">
        <f t="shared" si="197"/>
        <v>#REF!</v>
      </c>
      <c r="L422" s="15" t="str">
        <f t="shared" si="198"/>
        <v>#REF!</v>
      </c>
      <c r="M422" s="15" t="s">
        <v>710</v>
      </c>
      <c r="N422" s="13" t="s">
        <v>27</v>
      </c>
      <c r="O422" s="16"/>
    </row>
    <row r="423" ht="14.25" customHeight="1">
      <c r="A423" s="7" t="s">
        <v>706</v>
      </c>
      <c r="B423" s="8" t="str">
        <f t="shared" si="195"/>
        <v>#REF!</v>
      </c>
      <c r="C423" s="9" t="s">
        <v>45</v>
      </c>
      <c r="D423" s="10">
        <v>7548.24</v>
      </c>
      <c r="E423" s="8">
        <v>0.0</v>
      </c>
      <c r="F423" s="11">
        <v>7547.0</v>
      </c>
      <c r="G423" s="12">
        <f t="shared" si="194"/>
        <v>7547</v>
      </c>
      <c r="H423" s="13">
        <v>9.00156264E8</v>
      </c>
      <c r="I423" s="9" t="str">
        <f t="shared" si="196"/>
        <v>#REF!</v>
      </c>
      <c r="J423" s="7">
        <v>7547.0</v>
      </c>
      <c r="K423" s="14" t="str">
        <f t="shared" si="197"/>
        <v>#REF!</v>
      </c>
      <c r="L423" s="15" t="str">
        <f t="shared" si="198"/>
        <v>#REF!</v>
      </c>
      <c r="M423" s="15" t="s">
        <v>711</v>
      </c>
      <c r="N423" s="13" t="s">
        <v>27</v>
      </c>
      <c r="O423" s="16"/>
    </row>
    <row r="424" ht="14.25" customHeight="1">
      <c r="A424" s="7" t="s">
        <v>706</v>
      </c>
      <c r="B424" s="8" t="str">
        <f t="shared" si="195"/>
        <v>#REF!</v>
      </c>
      <c r="C424" s="9" t="s">
        <v>47</v>
      </c>
      <c r="D424" s="10">
        <v>2535259.84</v>
      </c>
      <c r="E424" s="8">
        <v>0.0</v>
      </c>
      <c r="F424" s="11">
        <v>2535260.0</v>
      </c>
      <c r="G424" s="12">
        <f t="shared" si="194"/>
        <v>2535260</v>
      </c>
      <c r="H424" s="13">
        <v>8.90907254E8</v>
      </c>
      <c r="I424" s="9" t="str">
        <f t="shared" si="196"/>
        <v>#REF!</v>
      </c>
      <c r="J424" s="7">
        <v>425649.0</v>
      </c>
      <c r="K424" s="14" t="str">
        <f t="shared" si="197"/>
        <v>#REF!</v>
      </c>
      <c r="L424" s="15" t="str">
        <f t="shared" si="198"/>
        <v>#REF!</v>
      </c>
      <c r="M424" s="15" t="s">
        <v>712</v>
      </c>
      <c r="N424" s="13" t="s">
        <v>27</v>
      </c>
      <c r="O424" s="16"/>
    </row>
    <row r="425" ht="14.25" customHeight="1">
      <c r="A425" s="7" t="s">
        <v>706</v>
      </c>
      <c r="B425" s="8" t="s">
        <v>713</v>
      </c>
      <c r="C425" s="9" t="s">
        <v>47</v>
      </c>
      <c r="D425" s="10"/>
      <c r="E425" s="8"/>
      <c r="F425" s="11"/>
      <c r="G425" s="17"/>
      <c r="H425" s="13">
        <v>8.90907254E8</v>
      </c>
      <c r="I425" s="9" t="s">
        <v>259</v>
      </c>
      <c r="J425" s="7">
        <v>2109611.0</v>
      </c>
      <c r="K425" s="14">
        <v>7.1587022347E10</v>
      </c>
      <c r="L425" s="15" t="s">
        <v>50</v>
      </c>
      <c r="M425" s="15" t="s">
        <v>714</v>
      </c>
      <c r="N425" s="13" t="s">
        <v>715</v>
      </c>
      <c r="O425" s="16">
        <v>42355.0</v>
      </c>
    </row>
    <row r="426" ht="14.25" customHeight="1">
      <c r="A426" s="7" t="s">
        <v>716</v>
      </c>
      <c r="B426" s="8" t="str">
        <f t="shared" ref="B426:B444" si="199">VLOOKUP(A426,'[2]Hoja1'!$A$1:$AH$126,2,0)</f>
        <v>#REF!</v>
      </c>
      <c r="C426" s="9" t="s">
        <v>21</v>
      </c>
      <c r="D426" s="10">
        <v>0.0</v>
      </c>
      <c r="E426" s="8">
        <v>0.0</v>
      </c>
      <c r="F426" s="11">
        <v>0.0</v>
      </c>
      <c r="G426" s="12">
        <f t="shared" ref="G426:G439" si="200">+F426</f>
        <v>0</v>
      </c>
      <c r="H426" s="13"/>
      <c r="I426" s="9"/>
      <c r="J426" s="7"/>
      <c r="K426" s="14"/>
      <c r="L426" s="15"/>
      <c r="M426" s="15"/>
      <c r="N426" s="13"/>
      <c r="O426" s="16"/>
    </row>
    <row r="427" ht="14.25" customHeight="1">
      <c r="A427" s="7" t="s">
        <v>716</v>
      </c>
      <c r="B427" s="8" t="str">
        <f t="shared" si="199"/>
        <v>#REF!</v>
      </c>
      <c r="C427" s="9" t="s">
        <v>22</v>
      </c>
      <c r="D427" s="10">
        <v>18233.1</v>
      </c>
      <c r="E427" s="8">
        <v>18233.1</v>
      </c>
      <c r="F427" s="11">
        <v>0.0</v>
      </c>
      <c r="G427" s="12">
        <f t="shared" si="200"/>
        <v>0</v>
      </c>
      <c r="H427" s="13"/>
      <c r="I427" s="9"/>
      <c r="J427" s="7"/>
      <c r="K427" s="14"/>
      <c r="L427" s="15"/>
      <c r="M427" s="15"/>
      <c r="N427" s="13"/>
      <c r="O427" s="16"/>
    </row>
    <row r="428" ht="14.25" customHeight="1">
      <c r="A428" s="7" t="s">
        <v>716</v>
      </c>
      <c r="B428" s="8" t="str">
        <f t="shared" si="199"/>
        <v>#REF!</v>
      </c>
      <c r="C428" s="9" t="s">
        <v>25</v>
      </c>
      <c r="D428" s="10">
        <v>13075.84</v>
      </c>
      <c r="E428" s="8">
        <v>13075.84</v>
      </c>
      <c r="F428" s="11">
        <v>0.0</v>
      </c>
      <c r="G428" s="12">
        <f t="shared" si="200"/>
        <v>0</v>
      </c>
      <c r="H428" s="13"/>
      <c r="I428" s="9"/>
      <c r="J428" s="7"/>
      <c r="K428" s="14"/>
      <c r="L428" s="15"/>
      <c r="M428" s="15"/>
      <c r="N428" s="13"/>
      <c r="O428" s="16"/>
    </row>
    <row r="429" ht="14.25" customHeight="1">
      <c r="A429" s="7" t="s">
        <v>716</v>
      </c>
      <c r="B429" s="8" t="str">
        <f t="shared" si="199"/>
        <v>#REF!</v>
      </c>
      <c r="C429" s="9" t="s">
        <v>28</v>
      </c>
      <c r="D429" s="10">
        <v>174.67</v>
      </c>
      <c r="E429" s="8">
        <v>174.67</v>
      </c>
      <c r="F429" s="11">
        <v>0.0</v>
      </c>
      <c r="G429" s="12">
        <f t="shared" si="200"/>
        <v>0</v>
      </c>
      <c r="H429" s="13"/>
      <c r="I429" s="9"/>
      <c r="J429" s="7"/>
      <c r="K429" s="14"/>
      <c r="L429" s="15"/>
      <c r="M429" s="15"/>
      <c r="N429" s="13"/>
      <c r="O429" s="16"/>
    </row>
    <row r="430" ht="14.25" customHeight="1">
      <c r="A430" s="7" t="s">
        <v>716</v>
      </c>
      <c r="B430" s="8" t="str">
        <f t="shared" si="199"/>
        <v>#REF!</v>
      </c>
      <c r="C430" s="9" t="s">
        <v>30</v>
      </c>
      <c r="D430" s="10">
        <v>31865.04</v>
      </c>
      <c r="E430" s="8">
        <v>31865.04</v>
      </c>
      <c r="F430" s="11">
        <v>0.0</v>
      </c>
      <c r="G430" s="12">
        <f t="shared" si="200"/>
        <v>0</v>
      </c>
      <c r="H430" s="13"/>
      <c r="I430" s="9"/>
      <c r="J430" s="7"/>
      <c r="K430" s="14"/>
      <c r="L430" s="15"/>
      <c r="M430" s="15"/>
      <c r="N430" s="13"/>
      <c r="O430" s="16"/>
    </row>
    <row r="431" ht="14.25" customHeight="1">
      <c r="A431" s="7" t="s">
        <v>716</v>
      </c>
      <c r="B431" s="8" t="str">
        <f t="shared" si="199"/>
        <v>#REF!</v>
      </c>
      <c r="C431" s="9" t="s">
        <v>32</v>
      </c>
      <c r="D431" s="10">
        <v>9185.78</v>
      </c>
      <c r="E431" s="8">
        <v>9185.78</v>
      </c>
      <c r="F431" s="11">
        <v>0.0</v>
      </c>
      <c r="G431" s="12">
        <f t="shared" si="200"/>
        <v>0</v>
      </c>
      <c r="H431" s="13"/>
      <c r="I431" s="9"/>
      <c r="J431" s="7"/>
      <c r="K431" s="14"/>
      <c r="L431" s="15"/>
      <c r="M431" s="15"/>
      <c r="N431" s="13"/>
      <c r="O431" s="16"/>
    </row>
    <row r="432" ht="14.25" customHeight="1">
      <c r="A432" s="7" t="s">
        <v>716</v>
      </c>
      <c r="B432" s="8" t="str">
        <f t="shared" si="199"/>
        <v>#REF!</v>
      </c>
      <c r="C432" s="9" t="s">
        <v>34</v>
      </c>
      <c r="D432" s="10">
        <v>14863.24</v>
      </c>
      <c r="E432" s="8">
        <v>14863.24</v>
      </c>
      <c r="F432" s="11">
        <v>0.0</v>
      </c>
      <c r="G432" s="12">
        <f t="shared" si="200"/>
        <v>0</v>
      </c>
      <c r="H432" s="13"/>
      <c r="I432" s="9"/>
      <c r="J432" s="7"/>
      <c r="K432" s="14"/>
      <c r="L432" s="15"/>
      <c r="M432" s="15"/>
      <c r="N432" s="13"/>
      <c r="O432" s="16"/>
    </row>
    <row r="433" ht="14.25" customHeight="1">
      <c r="A433" s="7" t="s">
        <v>716</v>
      </c>
      <c r="B433" s="8" t="str">
        <f t="shared" si="199"/>
        <v>#REF!</v>
      </c>
      <c r="C433" s="9" t="s">
        <v>38</v>
      </c>
      <c r="D433" s="10">
        <v>224.89</v>
      </c>
      <c r="E433" s="8">
        <v>224.89</v>
      </c>
      <c r="F433" s="11">
        <v>0.0</v>
      </c>
      <c r="G433" s="12">
        <f t="shared" si="200"/>
        <v>0</v>
      </c>
      <c r="H433" s="13"/>
      <c r="I433" s="9"/>
      <c r="J433" s="7"/>
      <c r="K433" s="14"/>
      <c r="L433" s="15"/>
      <c r="M433" s="15"/>
      <c r="N433" s="13"/>
      <c r="O433" s="16"/>
    </row>
    <row r="434" ht="14.25" customHeight="1">
      <c r="A434" s="7" t="s">
        <v>716</v>
      </c>
      <c r="B434" s="8" t="str">
        <f t="shared" si="199"/>
        <v>#REF!</v>
      </c>
      <c r="C434" s="9" t="s">
        <v>40</v>
      </c>
      <c r="D434" s="10">
        <v>101.6</v>
      </c>
      <c r="E434" s="8">
        <v>101.6</v>
      </c>
      <c r="F434" s="11">
        <v>0.0</v>
      </c>
      <c r="G434" s="12">
        <f t="shared" si="200"/>
        <v>0</v>
      </c>
      <c r="H434" s="13"/>
      <c r="I434" s="9"/>
      <c r="J434" s="7"/>
      <c r="K434" s="14"/>
      <c r="L434" s="15"/>
      <c r="M434" s="15"/>
      <c r="N434" s="13"/>
      <c r="O434" s="16"/>
    </row>
    <row r="435" ht="14.25" customHeight="1">
      <c r="A435" s="7" t="s">
        <v>716</v>
      </c>
      <c r="B435" s="8" t="str">
        <f t="shared" si="199"/>
        <v>#REF!</v>
      </c>
      <c r="C435" s="9" t="s">
        <v>45</v>
      </c>
      <c r="D435" s="10">
        <v>11500.52</v>
      </c>
      <c r="E435" s="8">
        <v>11500.52</v>
      </c>
      <c r="F435" s="11">
        <v>0.0</v>
      </c>
      <c r="G435" s="12">
        <f t="shared" si="200"/>
        <v>0</v>
      </c>
      <c r="H435" s="13"/>
      <c r="I435" s="9"/>
      <c r="J435" s="7"/>
      <c r="K435" s="14"/>
      <c r="L435" s="15"/>
      <c r="M435" s="15"/>
      <c r="N435" s="13"/>
      <c r="O435" s="16"/>
    </row>
    <row r="436" ht="14.25" customHeight="1">
      <c r="A436" s="7" t="s">
        <v>716</v>
      </c>
      <c r="B436" s="8" t="str">
        <f t="shared" si="199"/>
        <v>#REF!</v>
      </c>
      <c r="C436" s="9" t="s">
        <v>47</v>
      </c>
      <c r="D436" s="10">
        <v>1617039.32</v>
      </c>
      <c r="E436" s="8">
        <v>1617039.32</v>
      </c>
      <c r="F436" s="11">
        <v>0.0</v>
      </c>
      <c r="G436" s="12">
        <f t="shared" si="200"/>
        <v>0</v>
      </c>
      <c r="H436" s="13"/>
      <c r="I436" s="9"/>
      <c r="J436" s="7"/>
      <c r="K436" s="14"/>
      <c r="L436" s="15"/>
      <c r="M436" s="15"/>
      <c r="N436" s="13"/>
      <c r="O436" s="16"/>
    </row>
    <row r="437" ht="14.25" customHeight="1">
      <c r="A437" s="7" t="s">
        <v>717</v>
      </c>
      <c r="B437" s="8" t="str">
        <f t="shared" si="199"/>
        <v>#REF!</v>
      </c>
      <c r="C437" s="9" t="s">
        <v>21</v>
      </c>
      <c r="D437" s="10">
        <v>0.0</v>
      </c>
      <c r="E437" s="8">
        <v>0.0</v>
      </c>
      <c r="F437" s="11">
        <v>0.0</v>
      </c>
      <c r="G437" s="12">
        <f t="shared" si="200"/>
        <v>0</v>
      </c>
      <c r="H437" s="13"/>
      <c r="I437" s="9"/>
      <c r="J437" s="7"/>
      <c r="K437" s="14"/>
      <c r="L437" s="15"/>
      <c r="M437" s="15"/>
      <c r="N437" s="13"/>
      <c r="O437" s="16"/>
    </row>
    <row r="438" ht="14.25" customHeight="1">
      <c r="A438" s="7" t="s">
        <v>717</v>
      </c>
      <c r="B438" s="8" t="str">
        <f t="shared" si="199"/>
        <v>#REF!</v>
      </c>
      <c r="C438" s="9" t="s">
        <v>69</v>
      </c>
      <c r="D438" s="10">
        <v>0.0</v>
      </c>
      <c r="E438" s="8">
        <v>0.0</v>
      </c>
      <c r="F438" s="11">
        <v>0.0</v>
      </c>
      <c r="G438" s="12">
        <f t="shared" si="200"/>
        <v>0</v>
      </c>
      <c r="H438" s="13"/>
      <c r="I438" s="9"/>
      <c r="J438" s="7"/>
      <c r="K438" s="14"/>
      <c r="L438" s="15"/>
      <c r="M438" s="15"/>
      <c r="N438" s="13"/>
      <c r="O438" s="16"/>
    </row>
    <row r="439" ht="14.25" customHeight="1">
      <c r="A439" s="7" t="s">
        <v>717</v>
      </c>
      <c r="B439" s="8" t="str">
        <f t="shared" si="199"/>
        <v>#REF!</v>
      </c>
      <c r="C439" s="9" t="s">
        <v>22</v>
      </c>
      <c r="D439" s="10">
        <v>1256346.19</v>
      </c>
      <c r="E439" s="8">
        <v>0.0</v>
      </c>
      <c r="F439" s="11">
        <v>1256347.0</v>
      </c>
      <c r="G439" s="12">
        <f t="shared" si="200"/>
        <v>1256347</v>
      </c>
      <c r="H439" s="13">
        <v>8.00140949E8</v>
      </c>
      <c r="I439" s="9" t="str">
        <f t="shared" ref="I439:I444" si="201">+VLOOKUP(H439,'[1]IPS CTA BANCARIA (2)'!$B$1:$I$186,2,0)</f>
        <v>#REF!</v>
      </c>
      <c r="J439" s="7">
        <v>1256347.0</v>
      </c>
      <c r="K439" s="14" t="str">
        <f t="shared" ref="K439:K444" si="202">+VLOOKUP(H439,'[1]IPS CTA BANCARIA (2)'!$B$1:$I$186,4,0)</f>
        <v>#REF!</v>
      </c>
      <c r="L439" s="15" t="str">
        <f t="shared" ref="L439:L444" si="203">+VLOOKUP(H439,'[1]IPS CTA BANCARIA (2)'!$B$1:$I$186,5,0)</f>
        <v>#REF!</v>
      </c>
      <c r="M439" s="15" t="s">
        <v>718</v>
      </c>
      <c r="N439" s="13" t="s">
        <v>719</v>
      </c>
      <c r="O439" s="16">
        <v>42367.0</v>
      </c>
    </row>
    <row r="440" ht="14.25" customHeight="1">
      <c r="A440" s="7" t="s">
        <v>717</v>
      </c>
      <c r="B440" s="8" t="str">
        <f t="shared" si="199"/>
        <v>#REF!</v>
      </c>
      <c r="C440" s="9" t="s">
        <v>30</v>
      </c>
      <c r="D440" s="10">
        <v>0.0</v>
      </c>
      <c r="E440" s="8">
        <v>0.0</v>
      </c>
      <c r="F440" s="11">
        <v>0.0</v>
      </c>
      <c r="G440" s="17">
        <v>122.0</v>
      </c>
      <c r="H440" s="13">
        <v>8.00088702E8</v>
      </c>
      <c r="I440" s="9" t="str">
        <f t="shared" si="201"/>
        <v>#REF!</v>
      </c>
      <c r="J440" s="7">
        <v>122.0</v>
      </c>
      <c r="K440" s="14" t="str">
        <f t="shared" si="202"/>
        <v>#REF!</v>
      </c>
      <c r="L440" s="15" t="str">
        <f t="shared" si="203"/>
        <v>#REF!</v>
      </c>
      <c r="M440" s="15" t="s">
        <v>720</v>
      </c>
      <c r="N440" s="13" t="s">
        <v>27</v>
      </c>
      <c r="O440" s="16"/>
    </row>
    <row r="441" ht="14.25" customHeight="1">
      <c r="A441" s="7" t="s">
        <v>717</v>
      </c>
      <c r="B441" s="8" t="str">
        <f t="shared" si="199"/>
        <v>#REF!</v>
      </c>
      <c r="C441" s="9" t="s">
        <v>32</v>
      </c>
      <c r="D441" s="10">
        <v>487698.67</v>
      </c>
      <c r="E441" s="8">
        <v>0.0</v>
      </c>
      <c r="F441" s="11">
        <v>487700.0</v>
      </c>
      <c r="G441" s="12">
        <f t="shared" ref="G441:G444" si="204">+F441</f>
        <v>487700</v>
      </c>
      <c r="H441" s="13">
        <v>8.00250119E8</v>
      </c>
      <c r="I441" s="9" t="str">
        <f t="shared" si="201"/>
        <v>#REF!</v>
      </c>
      <c r="J441" s="7">
        <v>487700.0</v>
      </c>
      <c r="K441" s="14" t="str">
        <f t="shared" si="202"/>
        <v>#REF!</v>
      </c>
      <c r="L441" s="15" t="str">
        <f t="shared" si="203"/>
        <v>#REF!</v>
      </c>
      <c r="M441" s="15" t="s">
        <v>721</v>
      </c>
      <c r="N441" s="13" t="s">
        <v>27</v>
      </c>
      <c r="O441" s="16"/>
    </row>
    <row r="442" ht="14.25" customHeight="1">
      <c r="A442" s="7" t="s">
        <v>717</v>
      </c>
      <c r="B442" s="8" t="str">
        <f t="shared" si="199"/>
        <v>#REF!</v>
      </c>
      <c r="C442" s="9" t="s">
        <v>34</v>
      </c>
      <c r="D442" s="10">
        <v>752756.91</v>
      </c>
      <c r="E442" s="8">
        <v>0.0</v>
      </c>
      <c r="F442" s="11">
        <v>752758.0</v>
      </c>
      <c r="G442" s="12">
        <f t="shared" si="204"/>
        <v>752758</v>
      </c>
      <c r="H442" s="13">
        <v>8.05000427E8</v>
      </c>
      <c r="I442" s="9" t="str">
        <f t="shared" si="201"/>
        <v>#REF!</v>
      </c>
      <c r="J442" s="7">
        <v>752758.0</v>
      </c>
      <c r="K442" s="14" t="str">
        <f t="shared" si="202"/>
        <v>#REF!</v>
      </c>
      <c r="L442" s="15" t="str">
        <f t="shared" si="203"/>
        <v>#REF!</v>
      </c>
      <c r="M442" s="15" t="s">
        <v>722</v>
      </c>
      <c r="N442" s="13" t="s">
        <v>27</v>
      </c>
      <c r="O442" s="16"/>
    </row>
    <row r="443" ht="14.25" customHeight="1">
      <c r="A443" s="7" t="s">
        <v>717</v>
      </c>
      <c r="B443" s="8" t="str">
        <f t="shared" si="199"/>
        <v>#REF!</v>
      </c>
      <c r="C443" s="9" t="s">
        <v>45</v>
      </c>
      <c r="D443" s="10">
        <v>333826.09</v>
      </c>
      <c r="E443" s="8">
        <v>0.0</v>
      </c>
      <c r="F443" s="11">
        <v>333827.0</v>
      </c>
      <c r="G443" s="12">
        <f t="shared" si="204"/>
        <v>333827</v>
      </c>
      <c r="H443" s="13">
        <v>9.00156264E8</v>
      </c>
      <c r="I443" s="9" t="str">
        <f t="shared" si="201"/>
        <v>#REF!</v>
      </c>
      <c r="J443" s="7">
        <v>333827.0</v>
      </c>
      <c r="K443" s="14" t="str">
        <f t="shared" si="202"/>
        <v>#REF!</v>
      </c>
      <c r="L443" s="15" t="str">
        <f t="shared" si="203"/>
        <v>#REF!</v>
      </c>
      <c r="M443" s="15" t="s">
        <v>723</v>
      </c>
      <c r="N443" s="13" t="s">
        <v>27</v>
      </c>
      <c r="O443" s="16"/>
    </row>
    <row r="444" ht="14.25" customHeight="1">
      <c r="A444" s="7" t="s">
        <v>717</v>
      </c>
      <c r="B444" s="8" t="str">
        <f t="shared" si="199"/>
        <v>#REF!</v>
      </c>
      <c r="C444" s="9" t="s">
        <v>47</v>
      </c>
      <c r="D444" s="10">
        <v>4.528779614E7</v>
      </c>
      <c r="E444" s="8">
        <v>0.0</v>
      </c>
      <c r="F444" s="11">
        <v>4.5287797E7</v>
      </c>
      <c r="G444" s="12">
        <f t="shared" si="204"/>
        <v>45287797</v>
      </c>
      <c r="H444" s="13">
        <v>8.90907254E8</v>
      </c>
      <c r="I444" s="9" t="str">
        <f t="shared" si="201"/>
        <v>#REF!</v>
      </c>
      <c r="J444" s="7">
        <v>1883032.0</v>
      </c>
      <c r="K444" s="14" t="str">
        <f t="shared" si="202"/>
        <v>#REF!</v>
      </c>
      <c r="L444" s="15" t="str">
        <f t="shared" si="203"/>
        <v>#REF!</v>
      </c>
      <c r="M444" s="15" t="s">
        <v>724</v>
      </c>
      <c r="N444" s="13" t="s">
        <v>27</v>
      </c>
      <c r="O444" s="16"/>
    </row>
    <row r="445" ht="14.25" customHeight="1">
      <c r="A445" s="7" t="s">
        <v>717</v>
      </c>
      <c r="B445" s="8" t="s">
        <v>725</v>
      </c>
      <c r="C445" s="9" t="s">
        <v>47</v>
      </c>
      <c r="D445" s="10"/>
      <c r="E445" s="8"/>
      <c r="F445" s="11"/>
      <c r="G445" s="17"/>
      <c r="H445" s="13">
        <v>8.90907254E8</v>
      </c>
      <c r="I445" s="9" t="s">
        <v>259</v>
      </c>
      <c r="J445" s="7">
        <v>4.3404765E7</v>
      </c>
      <c r="K445" s="14">
        <v>7.1587022347E10</v>
      </c>
      <c r="L445" s="15" t="s">
        <v>50</v>
      </c>
      <c r="M445" s="15" t="s">
        <v>726</v>
      </c>
      <c r="N445" s="13" t="s">
        <v>727</v>
      </c>
      <c r="O445" s="16">
        <v>42355.0</v>
      </c>
    </row>
    <row r="446" ht="14.25" customHeight="1">
      <c r="A446" s="7" t="s">
        <v>728</v>
      </c>
      <c r="B446" s="8" t="str">
        <f t="shared" ref="B446:B448" si="205">VLOOKUP(A446,'[2]Hoja1'!$A$1:$AH$126,2,0)</f>
        <v>#REF!</v>
      </c>
      <c r="C446" s="9" t="s">
        <v>21</v>
      </c>
      <c r="D446" s="10">
        <v>0.0</v>
      </c>
      <c r="E446" s="8">
        <v>0.0</v>
      </c>
      <c r="F446" s="11">
        <v>0.0</v>
      </c>
      <c r="G446" s="12">
        <f t="shared" ref="G446:G448" si="206">+F446</f>
        <v>0</v>
      </c>
      <c r="H446" s="13"/>
      <c r="I446" s="9"/>
      <c r="J446" s="7"/>
      <c r="K446" s="14"/>
      <c r="L446" s="15"/>
      <c r="M446" s="15"/>
      <c r="N446" s="13"/>
      <c r="O446" s="16"/>
    </row>
    <row r="447" ht="14.25" customHeight="1">
      <c r="A447" s="7" t="s">
        <v>728</v>
      </c>
      <c r="B447" s="8" t="str">
        <f t="shared" si="205"/>
        <v>#REF!</v>
      </c>
      <c r="C447" s="9" t="s">
        <v>69</v>
      </c>
      <c r="D447" s="10">
        <v>7352.32</v>
      </c>
      <c r="E447" s="8">
        <v>0.0</v>
      </c>
      <c r="F447" s="11">
        <v>7352.0</v>
      </c>
      <c r="G447" s="12">
        <f t="shared" si="206"/>
        <v>7352</v>
      </c>
      <c r="H447" s="13"/>
      <c r="I447" s="9"/>
      <c r="J447" s="7"/>
      <c r="K447" s="14"/>
      <c r="L447" s="15"/>
      <c r="M447" s="15"/>
      <c r="N447" s="13" t="s">
        <v>138</v>
      </c>
      <c r="O447" s="16"/>
    </row>
    <row r="448" ht="14.25" customHeight="1">
      <c r="A448" s="7" t="s">
        <v>728</v>
      </c>
      <c r="B448" s="8" t="str">
        <f t="shared" si="205"/>
        <v>#REF!</v>
      </c>
      <c r="C448" s="9" t="s">
        <v>70</v>
      </c>
      <c r="D448" s="10">
        <v>3302629.82</v>
      </c>
      <c r="E448" s="8">
        <v>0.0</v>
      </c>
      <c r="F448" s="11">
        <v>3302630.0</v>
      </c>
      <c r="G448" s="12">
        <f t="shared" si="206"/>
        <v>3302630</v>
      </c>
      <c r="H448" s="13">
        <v>8.90980757E8</v>
      </c>
      <c r="I448" s="9" t="str">
        <f>+VLOOKUP(H448,'[1]IPS CTA BANCARIA (2)'!$B$1:$I$186,2,0)</f>
        <v>#REF!</v>
      </c>
      <c r="J448" s="7">
        <v>899784.0</v>
      </c>
      <c r="K448" s="14" t="str">
        <f>+VLOOKUP(H448,'[1]IPS CTA BANCARIA (2)'!$B$1:$I$186,4,0)</f>
        <v>#REF!</v>
      </c>
      <c r="L448" s="15" t="str">
        <f>+VLOOKUP(H448,'[1]IPS CTA BANCARIA (2)'!$B$1:$I$186,5,0)</f>
        <v>#REF!</v>
      </c>
      <c r="M448" s="15" t="s">
        <v>729</v>
      </c>
      <c r="N448" s="13" t="s">
        <v>27</v>
      </c>
      <c r="O448" s="16"/>
    </row>
    <row r="449" ht="14.25" customHeight="1">
      <c r="A449" s="7" t="s">
        <v>728</v>
      </c>
      <c r="B449" s="8" t="s">
        <v>730</v>
      </c>
      <c r="C449" s="9" t="s">
        <v>70</v>
      </c>
      <c r="D449" s="10"/>
      <c r="E449" s="8"/>
      <c r="F449" s="11"/>
      <c r="G449" s="17"/>
      <c r="H449" s="13">
        <v>8.90980757E8</v>
      </c>
      <c r="I449" s="9" t="s">
        <v>324</v>
      </c>
      <c r="J449" s="7">
        <v>2402846.0</v>
      </c>
      <c r="K449" s="14">
        <v>2.71005845E8</v>
      </c>
      <c r="L449" s="15" t="s">
        <v>266</v>
      </c>
      <c r="M449" s="15" t="s">
        <v>731</v>
      </c>
      <c r="N449" s="13" t="s">
        <v>732</v>
      </c>
      <c r="O449" s="16">
        <v>42361.0</v>
      </c>
    </row>
    <row r="450" ht="14.25" customHeight="1">
      <c r="A450" s="7" t="s">
        <v>728</v>
      </c>
      <c r="B450" s="8" t="s">
        <v>730</v>
      </c>
      <c r="C450" s="9" t="s">
        <v>47</v>
      </c>
      <c r="D450" s="10">
        <v>870235.68</v>
      </c>
      <c r="E450" s="8">
        <v>0.0</v>
      </c>
      <c r="F450" s="11">
        <v>870236.0</v>
      </c>
      <c r="G450" s="12">
        <f t="shared" ref="G450:G469" si="207">+F450</f>
        <v>870236</v>
      </c>
      <c r="H450" s="13">
        <v>8.90907254E8</v>
      </c>
      <c r="I450" s="9" t="s">
        <v>259</v>
      </c>
      <c r="J450" s="7">
        <v>870236.0</v>
      </c>
      <c r="K450" s="14">
        <v>7.1587022347E10</v>
      </c>
      <c r="L450" s="15" t="s">
        <v>50</v>
      </c>
      <c r="M450" s="15" t="s">
        <v>733</v>
      </c>
      <c r="N450" s="13" t="s">
        <v>734</v>
      </c>
      <c r="O450" s="16">
        <v>42355.0</v>
      </c>
    </row>
    <row r="451" ht="14.25" customHeight="1">
      <c r="A451" s="7" t="s">
        <v>728</v>
      </c>
      <c r="B451" s="8" t="s">
        <v>730</v>
      </c>
      <c r="C451" s="9" t="s">
        <v>242</v>
      </c>
      <c r="D451" s="10">
        <v>881927.08</v>
      </c>
      <c r="E451" s="8">
        <v>0.0</v>
      </c>
      <c r="F451" s="11">
        <v>881927.0</v>
      </c>
      <c r="G451" s="12">
        <f t="shared" si="207"/>
        <v>881927</v>
      </c>
      <c r="H451" s="13">
        <v>8.90900518E8</v>
      </c>
      <c r="I451" s="9" t="s">
        <v>288</v>
      </c>
      <c r="J451" s="7">
        <v>881927.0</v>
      </c>
      <c r="K451" s="14">
        <v>4.34888418E8</v>
      </c>
      <c r="L451" s="15" t="s">
        <v>83</v>
      </c>
      <c r="M451" s="15" t="s">
        <v>735</v>
      </c>
      <c r="N451" s="13" t="s">
        <v>736</v>
      </c>
      <c r="O451" s="16">
        <v>42360.0</v>
      </c>
    </row>
    <row r="452" ht="14.25" customHeight="1">
      <c r="A452" s="7" t="s">
        <v>728</v>
      </c>
      <c r="B452" s="8" t="s">
        <v>730</v>
      </c>
      <c r="C452" s="9" t="s">
        <v>22</v>
      </c>
      <c r="D452" s="10">
        <v>72849.65</v>
      </c>
      <c r="E452" s="8">
        <v>0.0</v>
      </c>
      <c r="F452" s="11">
        <v>72849.0</v>
      </c>
      <c r="G452" s="12">
        <f t="shared" si="207"/>
        <v>72849</v>
      </c>
      <c r="H452" s="13">
        <v>8.00140949E8</v>
      </c>
      <c r="I452" s="9" t="s">
        <v>82</v>
      </c>
      <c r="J452" s="7">
        <v>72849.0</v>
      </c>
      <c r="K452" s="14">
        <v>2.0522334E8</v>
      </c>
      <c r="L452" s="15" t="s">
        <v>83</v>
      </c>
      <c r="M452" s="15" t="s">
        <v>737</v>
      </c>
      <c r="N452" s="13" t="s">
        <v>738</v>
      </c>
      <c r="O452" s="16">
        <v>42356.0</v>
      </c>
    </row>
    <row r="453" ht="14.25" customHeight="1">
      <c r="A453" s="7" t="s">
        <v>728</v>
      </c>
      <c r="B453" s="8" t="s">
        <v>730</v>
      </c>
      <c r="C453" s="9" t="s">
        <v>25</v>
      </c>
      <c r="D453" s="10">
        <v>175.42</v>
      </c>
      <c r="E453" s="8">
        <v>0.0</v>
      </c>
      <c r="F453" s="11">
        <v>175.0</v>
      </c>
      <c r="G453" s="12">
        <f t="shared" si="207"/>
        <v>175</v>
      </c>
      <c r="H453" s="13">
        <v>8.00130907E8</v>
      </c>
      <c r="I453" s="9" t="s">
        <v>127</v>
      </c>
      <c r="J453" s="7">
        <v>1043.0</v>
      </c>
      <c r="K453" s="14">
        <v>9.087086706E10</v>
      </c>
      <c r="L453" s="15" t="s">
        <v>128</v>
      </c>
      <c r="M453" s="15" t="s">
        <v>739</v>
      </c>
      <c r="N453" s="13" t="s">
        <v>740</v>
      </c>
      <c r="O453" s="16">
        <v>42360.0</v>
      </c>
    </row>
    <row r="454" ht="14.25" customHeight="1">
      <c r="A454" s="7" t="s">
        <v>728</v>
      </c>
      <c r="B454" s="8" t="s">
        <v>730</v>
      </c>
      <c r="C454" s="9" t="s">
        <v>45</v>
      </c>
      <c r="D454" s="10">
        <v>4274.75</v>
      </c>
      <c r="E454" s="8">
        <v>0.0</v>
      </c>
      <c r="F454" s="11">
        <v>4275.0</v>
      </c>
      <c r="G454" s="12">
        <f t="shared" si="207"/>
        <v>4275</v>
      </c>
      <c r="H454" s="13">
        <v>9.00156264E8</v>
      </c>
      <c r="I454" s="9" t="s">
        <v>91</v>
      </c>
      <c r="J454" s="7">
        <v>4275.0</v>
      </c>
      <c r="K454" s="14" t="s">
        <v>92</v>
      </c>
      <c r="L454" s="15" t="s">
        <v>50</v>
      </c>
      <c r="M454" s="15" t="s">
        <v>741</v>
      </c>
      <c r="N454" s="13" t="s">
        <v>742</v>
      </c>
      <c r="O454" s="16">
        <v>42360.0</v>
      </c>
    </row>
    <row r="455" ht="14.25" customHeight="1">
      <c r="A455" s="7" t="s">
        <v>728</v>
      </c>
      <c r="B455" s="8" t="s">
        <v>730</v>
      </c>
      <c r="C455" s="9" t="s">
        <v>32</v>
      </c>
      <c r="D455" s="10">
        <v>12321.28</v>
      </c>
      <c r="E455" s="8">
        <v>0.0</v>
      </c>
      <c r="F455" s="11">
        <v>12321.0</v>
      </c>
      <c r="G455" s="12">
        <f t="shared" si="207"/>
        <v>12321</v>
      </c>
      <c r="H455" s="13">
        <v>8.00250119E8</v>
      </c>
      <c r="I455" s="9" t="str">
        <f>VLOOKUP(H455,'[3]IPS CTA BANCARIA (2)'!$B$1:$H$188,2,0)</f>
        <v>#REF!</v>
      </c>
      <c r="J455" s="7">
        <v>12321.0</v>
      </c>
      <c r="K455" s="14" t="str">
        <f>VLOOKUP(H455,'[3]IPS CTA BANCARIA (2)'!$B$1:$H$188,4,0)</f>
        <v>#REF!</v>
      </c>
      <c r="L455" s="15" t="str">
        <f>VLOOKUP(H455,'[3]IPS CTA BANCARIA (2)'!$B$1:$H$188,5,0)</f>
        <v>#REF!</v>
      </c>
      <c r="M455" s="15" t="s">
        <v>743</v>
      </c>
      <c r="N455" s="13" t="s">
        <v>744</v>
      </c>
      <c r="O455" s="16">
        <v>42360.0</v>
      </c>
    </row>
    <row r="456" ht="14.25" customHeight="1">
      <c r="A456" s="7" t="s">
        <v>745</v>
      </c>
      <c r="B456" s="8" t="str">
        <f t="shared" ref="B456:B457" si="208">VLOOKUP(A456,'[2]Hoja1'!$A$1:$AH$126,2,0)</f>
        <v>#REF!</v>
      </c>
      <c r="C456" s="9" t="s">
        <v>69</v>
      </c>
      <c r="D456" s="10">
        <v>0.0</v>
      </c>
      <c r="E456" s="8">
        <v>0.0</v>
      </c>
      <c r="F456" s="11">
        <v>0.0</v>
      </c>
      <c r="G456" s="12">
        <f t="shared" si="207"/>
        <v>0</v>
      </c>
      <c r="H456" s="13"/>
      <c r="I456" s="9"/>
      <c r="J456" s="7"/>
      <c r="K456" s="14"/>
      <c r="L456" s="15"/>
      <c r="M456" s="15"/>
      <c r="N456" s="13"/>
      <c r="O456" s="16"/>
    </row>
    <row r="457" ht="14.25" customHeight="1">
      <c r="A457" s="7" t="s">
        <v>745</v>
      </c>
      <c r="B457" s="8" t="str">
        <f t="shared" si="208"/>
        <v>#REF!</v>
      </c>
      <c r="C457" s="9" t="s">
        <v>43</v>
      </c>
      <c r="D457" s="10">
        <v>0.0</v>
      </c>
      <c r="E457" s="8">
        <v>0.0</v>
      </c>
      <c r="F457" s="11">
        <v>0.0</v>
      </c>
      <c r="G457" s="12">
        <f t="shared" si="207"/>
        <v>0</v>
      </c>
      <c r="H457" s="13"/>
      <c r="I457" s="9"/>
      <c r="J457" s="7"/>
      <c r="K457" s="14"/>
      <c r="L457" s="15"/>
      <c r="M457" s="15"/>
      <c r="N457" s="13"/>
      <c r="O457" s="16"/>
    </row>
    <row r="458" ht="14.25" customHeight="1">
      <c r="A458" s="7" t="s">
        <v>745</v>
      </c>
      <c r="B458" s="8" t="s">
        <v>746</v>
      </c>
      <c r="C458" s="9" t="s">
        <v>22</v>
      </c>
      <c r="D458" s="10">
        <v>102424.21</v>
      </c>
      <c r="E458" s="8">
        <v>0.0</v>
      </c>
      <c r="F458" s="11">
        <v>102424.0</v>
      </c>
      <c r="G458" s="12">
        <f t="shared" si="207"/>
        <v>102424</v>
      </c>
      <c r="H458" s="13">
        <v>8.00140949E8</v>
      </c>
      <c r="I458" s="9" t="s">
        <v>82</v>
      </c>
      <c r="J458" s="7">
        <v>102424.0</v>
      </c>
      <c r="K458" s="14">
        <v>2.0522334E8</v>
      </c>
      <c r="L458" s="15" t="s">
        <v>83</v>
      </c>
      <c r="M458" s="15" t="s">
        <v>747</v>
      </c>
      <c r="N458" s="13" t="s">
        <v>748</v>
      </c>
      <c r="O458" s="16">
        <v>42356.0</v>
      </c>
    </row>
    <row r="459" ht="14.25" customHeight="1">
      <c r="A459" s="7" t="s">
        <v>745</v>
      </c>
      <c r="B459" s="8" t="s">
        <v>746</v>
      </c>
      <c r="C459" s="9" t="s">
        <v>156</v>
      </c>
      <c r="D459" s="10">
        <v>8737554.5</v>
      </c>
      <c r="E459" s="8">
        <v>0.0</v>
      </c>
      <c r="F459" s="11">
        <v>8737555.0</v>
      </c>
      <c r="G459" s="12">
        <f t="shared" si="207"/>
        <v>8737555</v>
      </c>
      <c r="H459" s="13">
        <v>8.00193392E8</v>
      </c>
      <c r="I459" s="9" t="s">
        <v>749</v>
      </c>
      <c r="J459" s="7">
        <v>8737555.0</v>
      </c>
      <c r="K459" s="14">
        <v>2.4033900828E10</v>
      </c>
      <c r="L459" s="15" t="s">
        <v>50</v>
      </c>
      <c r="M459" s="15" t="s">
        <v>750</v>
      </c>
      <c r="N459" s="13" t="s">
        <v>751</v>
      </c>
      <c r="O459" s="16">
        <v>42360.0</v>
      </c>
    </row>
    <row r="460" ht="14.25" customHeight="1">
      <c r="A460" s="7" t="s">
        <v>745</v>
      </c>
      <c r="B460" s="8" t="s">
        <v>746</v>
      </c>
      <c r="C460" s="9" t="s">
        <v>45</v>
      </c>
      <c r="D460" s="10">
        <v>33002.03</v>
      </c>
      <c r="E460" s="8">
        <v>0.0</v>
      </c>
      <c r="F460" s="11">
        <v>33002.0</v>
      </c>
      <c r="G460" s="12">
        <f t="shared" si="207"/>
        <v>33002</v>
      </c>
      <c r="H460" s="13">
        <v>9.00156264E8</v>
      </c>
      <c r="I460" s="9" t="s">
        <v>91</v>
      </c>
      <c r="J460" s="7">
        <v>33002.0</v>
      </c>
      <c r="K460" s="14" t="s">
        <v>92</v>
      </c>
      <c r="L460" s="15" t="s">
        <v>50</v>
      </c>
      <c r="M460" s="15" t="s">
        <v>752</v>
      </c>
      <c r="N460" s="13" t="s">
        <v>753</v>
      </c>
      <c r="O460" s="16">
        <v>42360.0</v>
      </c>
    </row>
    <row r="461" ht="14.25" customHeight="1">
      <c r="A461" s="7" t="s">
        <v>745</v>
      </c>
      <c r="B461" s="8" t="s">
        <v>746</v>
      </c>
      <c r="C461" s="9" t="s">
        <v>32</v>
      </c>
      <c r="D461" s="10">
        <v>32612.26</v>
      </c>
      <c r="E461" s="8">
        <v>0.0</v>
      </c>
      <c r="F461" s="11">
        <v>32613.0</v>
      </c>
      <c r="G461" s="12">
        <f t="shared" si="207"/>
        <v>32613</v>
      </c>
      <c r="H461" s="13">
        <v>8.00250119E8</v>
      </c>
      <c r="I461" s="9" t="str">
        <f>VLOOKUP(H461,'[3]IPS CTA BANCARIA (2)'!$B$1:$H$188,2,0)</f>
        <v>#REF!</v>
      </c>
      <c r="J461" s="7">
        <v>32613.0</v>
      </c>
      <c r="K461" s="14" t="str">
        <f>VLOOKUP(H461,'[3]IPS CTA BANCARIA (2)'!$B$1:$H$188,4,0)</f>
        <v>#REF!</v>
      </c>
      <c r="L461" s="15" t="str">
        <f>VLOOKUP(H461,'[3]IPS CTA BANCARIA (2)'!$B$1:$H$188,5,0)</f>
        <v>#REF!</v>
      </c>
      <c r="M461" s="15" t="s">
        <v>754</v>
      </c>
      <c r="N461" s="13" t="s">
        <v>755</v>
      </c>
      <c r="O461" s="16">
        <v>42360.0</v>
      </c>
    </row>
    <row r="462" ht="14.25" customHeight="1">
      <c r="A462" s="7" t="s">
        <v>756</v>
      </c>
      <c r="B462" s="8" t="str">
        <f t="shared" ref="B462:B469" si="209">VLOOKUP(A462,'[2]Hoja1'!$A$1:$AH$126,2,0)</f>
        <v>#REF!</v>
      </c>
      <c r="C462" s="9" t="s">
        <v>21</v>
      </c>
      <c r="D462" s="10">
        <v>0.0</v>
      </c>
      <c r="E462" s="8">
        <v>0.0</v>
      </c>
      <c r="F462" s="11">
        <v>0.0</v>
      </c>
      <c r="G462" s="12">
        <f t="shared" si="207"/>
        <v>0</v>
      </c>
      <c r="H462" s="13"/>
      <c r="I462" s="9"/>
      <c r="J462" s="7"/>
      <c r="K462" s="14"/>
      <c r="L462" s="15"/>
      <c r="M462" s="15"/>
      <c r="N462" s="13"/>
      <c r="O462" s="16"/>
    </row>
    <row r="463" ht="14.25" customHeight="1">
      <c r="A463" s="7" t="s">
        <v>756</v>
      </c>
      <c r="B463" s="8" t="str">
        <f t="shared" si="209"/>
        <v>#REF!</v>
      </c>
      <c r="C463" s="9" t="s">
        <v>22</v>
      </c>
      <c r="D463" s="10">
        <v>771897.57</v>
      </c>
      <c r="E463" s="8">
        <v>0.0</v>
      </c>
      <c r="F463" s="11">
        <v>771898.0</v>
      </c>
      <c r="G463" s="12">
        <f t="shared" si="207"/>
        <v>771898</v>
      </c>
      <c r="H463" s="13">
        <v>8.00140949E8</v>
      </c>
      <c r="I463" s="9" t="str">
        <f t="shared" ref="I463:I469" si="210">+VLOOKUP(H463,'[1]IPS CTA BANCARIA (2)'!$B$1:$I$186,2,0)</f>
        <v>#REF!</v>
      </c>
      <c r="J463" s="7">
        <v>771898.0</v>
      </c>
      <c r="K463" s="14" t="str">
        <f t="shared" ref="K463:K469" si="211">+VLOOKUP(H463,'[1]IPS CTA BANCARIA (2)'!$B$1:$I$186,4,0)</f>
        <v>#REF!</v>
      </c>
      <c r="L463" s="15" t="str">
        <f t="shared" ref="L463:L469" si="212">+VLOOKUP(H463,'[1]IPS CTA BANCARIA (2)'!$B$1:$I$186,5,0)</f>
        <v>#REF!</v>
      </c>
      <c r="M463" s="15" t="s">
        <v>757</v>
      </c>
      <c r="N463" s="13" t="s">
        <v>758</v>
      </c>
      <c r="O463" s="16">
        <v>42367.0</v>
      </c>
    </row>
    <row r="464" ht="14.25" customHeight="1">
      <c r="A464" s="7" t="s">
        <v>756</v>
      </c>
      <c r="B464" s="8" t="str">
        <f t="shared" si="209"/>
        <v>#REF!</v>
      </c>
      <c r="C464" s="9" t="s">
        <v>25</v>
      </c>
      <c r="D464" s="10">
        <v>477187.46</v>
      </c>
      <c r="E464" s="8">
        <v>0.0</v>
      </c>
      <c r="F464" s="11">
        <v>477187.0</v>
      </c>
      <c r="G464" s="12">
        <f t="shared" si="207"/>
        <v>477187</v>
      </c>
      <c r="H464" s="13">
        <v>8.00130907E8</v>
      </c>
      <c r="I464" s="9" t="str">
        <f t="shared" si="210"/>
        <v>#REF!</v>
      </c>
      <c r="J464" s="7">
        <v>477187.0</v>
      </c>
      <c r="K464" s="14" t="str">
        <f t="shared" si="211"/>
        <v>#REF!</v>
      </c>
      <c r="L464" s="15" t="str">
        <f t="shared" si="212"/>
        <v>#REF!</v>
      </c>
      <c r="M464" s="15" t="s">
        <v>759</v>
      </c>
      <c r="N464" s="13" t="s">
        <v>27</v>
      </c>
      <c r="O464" s="16"/>
    </row>
    <row r="465" ht="14.25" customHeight="1">
      <c r="A465" s="7" t="s">
        <v>756</v>
      </c>
      <c r="B465" s="8" t="str">
        <f t="shared" si="209"/>
        <v>#REF!</v>
      </c>
      <c r="C465" s="9" t="s">
        <v>30</v>
      </c>
      <c r="D465" s="10">
        <v>2910388.75</v>
      </c>
      <c r="E465" s="8">
        <v>0.0</v>
      </c>
      <c r="F465" s="11">
        <v>2910389.0</v>
      </c>
      <c r="G465" s="12">
        <f t="shared" si="207"/>
        <v>2910389</v>
      </c>
      <c r="H465" s="13">
        <v>8.00088702E8</v>
      </c>
      <c r="I465" s="9" t="str">
        <f t="shared" si="210"/>
        <v>#REF!</v>
      </c>
      <c r="J465" s="7">
        <v>2910389.0</v>
      </c>
      <c r="K465" s="14" t="str">
        <f t="shared" si="211"/>
        <v>#REF!</v>
      </c>
      <c r="L465" s="15" t="str">
        <f t="shared" si="212"/>
        <v>#REF!</v>
      </c>
      <c r="M465" s="15" t="s">
        <v>760</v>
      </c>
      <c r="N465" s="13" t="s">
        <v>27</v>
      </c>
      <c r="O465" s="16"/>
    </row>
    <row r="466" ht="14.25" customHeight="1">
      <c r="A466" s="7" t="s">
        <v>756</v>
      </c>
      <c r="B466" s="8" t="str">
        <f t="shared" si="209"/>
        <v>#REF!</v>
      </c>
      <c r="C466" s="9" t="s">
        <v>32</v>
      </c>
      <c r="D466" s="10">
        <v>346855.21</v>
      </c>
      <c r="E466" s="8">
        <v>0.0</v>
      </c>
      <c r="F466" s="11">
        <v>346855.0</v>
      </c>
      <c r="G466" s="12">
        <f t="shared" si="207"/>
        <v>346855</v>
      </c>
      <c r="H466" s="13">
        <v>8.00250119E8</v>
      </c>
      <c r="I466" s="9" t="str">
        <f t="shared" si="210"/>
        <v>#REF!</v>
      </c>
      <c r="J466" s="7">
        <v>346855.0</v>
      </c>
      <c r="K466" s="14" t="str">
        <f t="shared" si="211"/>
        <v>#REF!</v>
      </c>
      <c r="L466" s="15" t="str">
        <f t="shared" si="212"/>
        <v>#REF!</v>
      </c>
      <c r="M466" s="15" t="s">
        <v>761</v>
      </c>
      <c r="N466" s="13" t="s">
        <v>27</v>
      </c>
      <c r="O466" s="16"/>
    </row>
    <row r="467" ht="14.25" customHeight="1">
      <c r="A467" s="7" t="s">
        <v>756</v>
      </c>
      <c r="B467" s="8" t="str">
        <f t="shared" si="209"/>
        <v>#REF!</v>
      </c>
      <c r="C467" s="9" t="s">
        <v>34</v>
      </c>
      <c r="D467" s="10">
        <v>731213.35</v>
      </c>
      <c r="E467" s="8">
        <v>0.0</v>
      </c>
      <c r="F467" s="11">
        <v>731213.0</v>
      </c>
      <c r="G467" s="12">
        <f t="shared" si="207"/>
        <v>731213</v>
      </c>
      <c r="H467" s="13">
        <v>8.05000427E8</v>
      </c>
      <c r="I467" s="9" t="str">
        <f t="shared" si="210"/>
        <v>#REF!</v>
      </c>
      <c r="J467" s="7">
        <v>731213.0</v>
      </c>
      <c r="K467" s="14" t="str">
        <f t="shared" si="211"/>
        <v>#REF!</v>
      </c>
      <c r="L467" s="15" t="str">
        <f t="shared" si="212"/>
        <v>#REF!</v>
      </c>
      <c r="M467" s="15" t="s">
        <v>762</v>
      </c>
      <c r="N467" s="13" t="s">
        <v>27</v>
      </c>
      <c r="O467" s="16"/>
    </row>
    <row r="468" ht="14.25" customHeight="1">
      <c r="A468" s="7" t="s">
        <v>756</v>
      </c>
      <c r="B468" s="8" t="str">
        <f t="shared" si="209"/>
        <v>#REF!</v>
      </c>
      <c r="C468" s="9" t="s">
        <v>45</v>
      </c>
      <c r="D468" s="10">
        <v>836486.48</v>
      </c>
      <c r="E468" s="8">
        <v>0.0</v>
      </c>
      <c r="F468" s="11">
        <v>836486.0</v>
      </c>
      <c r="G468" s="12">
        <f t="shared" si="207"/>
        <v>836486</v>
      </c>
      <c r="H468" s="13">
        <v>9.00156264E8</v>
      </c>
      <c r="I468" s="9" t="str">
        <f t="shared" si="210"/>
        <v>#REF!</v>
      </c>
      <c r="J468" s="7">
        <v>836486.0</v>
      </c>
      <c r="K468" s="14" t="str">
        <f t="shared" si="211"/>
        <v>#REF!</v>
      </c>
      <c r="L468" s="15" t="str">
        <f t="shared" si="212"/>
        <v>#REF!</v>
      </c>
      <c r="M468" s="15" t="s">
        <v>763</v>
      </c>
      <c r="N468" s="13" t="s">
        <v>27</v>
      </c>
      <c r="O468" s="16"/>
    </row>
    <row r="469" ht="14.25" customHeight="1">
      <c r="A469" s="7" t="s">
        <v>756</v>
      </c>
      <c r="B469" s="8" t="str">
        <f t="shared" si="209"/>
        <v>#REF!</v>
      </c>
      <c r="C469" s="9" t="s">
        <v>47</v>
      </c>
      <c r="D469" s="10">
        <v>6.320678018E7</v>
      </c>
      <c r="E469" s="8">
        <v>0.0</v>
      </c>
      <c r="F469" s="11">
        <v>6.320678E7</v>
      </c>
      <c r="G469" s="12">
        <f t="shared" si="207"/>
        <v>63206780</v>
      </c>
      <c r="H469" s="13">
        <v>8.90907254E8</v>
      </c>
      <c r="I469" s="9" t="str">
        <f t="shared" si="210"/>
        <v>#REF!</v>
      </c>
      <c r="J469" s="7">
        <v>9318295.0</v>
      </c>
      <c r="K469" s="14" t="str">
        <f t="shared" si="211"/>
        <v>#REF!</v>
      </c>
      <c r="L469" s="15" t="str">
        <f t="shared" si="212"/>
        <v>#REF!</v>
      </c>
      <c r="M469" s="15" t="s">
        <v>764</v>
      </c>
      <c r="N469" s="13" t="s">
        <v>27</v>
      </c>
      <c r="O469" s="16"/>
    </row>
    <row r="470" ht="14.25" customHeight="1">
      <c r="A470" s="7" t="s">
        <v>756</v>
      </c>
      <c r="B470" s="8" t="s">
        <v>765</v>
      </c>
      <c r="C470" s="9" t="s">
        <v>47</v>
      </c>
      <c r="D470" s="10"/>
      <c r="E470" s="8"/>
      <c r="F470" s="11"/>
      <c r="G470" s="17"/>
      <c r="H470" s="13">
        <v>8.90907254E8</v>
      </c>
      <c r="I470" s="9" t="s">
        <v>259</v>
      </c>
      <c r="J470" s="7">
        <v>5.3888485E7</v>
      </c>
      <c r="K470" s="14">
        <v>7.1587022347E10</v>
      </c>
      <c r="L470" s="15" t="s">
        <v>50</v>
      </c>
      <c r="M470" s="15" t="s">
        <v>766</v>
      </c>
      <c r="N470" s="13" t="s">
        <v>767</v>
      </c>
      <c r="O470" s="16">
        <v>42355.0</v>
      </c>
    </row>
    <row r="471" ht="14.25" customHeight="1">
      <c r="A471" s="7" t="s">
        <v>768</v>
      </c>
      <c r="B471" s="8" t="str">
        <f t="shared" ref="B471:B477" si="213">VLOOKUP(A471,'[2]Hoja1'!$A$1:$AH$126,2,0)</f>
        <v>#REF!</v>
      </c>
      <c r="C471" s="9" t="s">
        <v>21</v>
      </c>
      <c r="D471" s="10">
        <v>0.0</v>
      </c>
      <c r="E471" s="8">
        <v>0.0</v>
      </c>
      <c r="F471" s="11">
        <v>0.0</v>
      </c>
      <c r="G471" s="12">
        <f t="shared" ref="G471:G477" si="214">+F471</f>
        <v>0</v>
      </c>
      <c r="H471" s="13"/>
      <c r="I471" s="9"/>
      <c r="J471" s="7"/>
      <c r="K471" s="14"/>
      <c r="L471" s="15"/>
      <c r="M471" s="15"/>
      <c r="N471" s="13"/>
      <c r="O471" s="16"/>
    </row>
    <row r="472" ht="14.25" customHeight="1">
      <c r="A472" s="7" t="s">
        <v>768</v>
      </c>
      <c r="B472" s="8" t="str">
        <f t="shared" si="213"/>
        <v>#REF!</v>
      </c>
      <c r="C472" s="9" t="s">
        <v>22</v>
      </c>
      <c r="D472" s="10">
        <v>1312991.63</v>
      </c>
      <c r="E472" s="8">
        <v>0.0</v>
      </c>
      <c r="F472" s="11">
        <v>1312992.0</v>
      </c>
      <c r="G472" s="12">
        <f t="shared" si="214"/>
        <v>1312992</v>
      </c>
      <c r="H472" s="13">
        <v>8.00140949E8</v>
      </c>
      <c r="I472" s="9" t="str">
        <f t="shared" ref="I472:I477" si="215">+VLOOKUP(H472,'[1]IPS CTA BANCARIA (2)'!$B$1:$I$186,2,0)</f>
        <v>#REF!</v>
      </c>
      <c r="J472" s="7">
        <v>1312992.0</v>
      </c>
      <c r="K472" s="14" t="str">
        <f t="shared" ref="K472:K477" si="216">+VLOOKUP(H472,'[1]IPS CTA BANCARIA (2)'!$B$1:$I$186,4,0)</f>
        <v>#REF!</v>
      </c>
      <c r="L472" s="15" t="str">
        <f t="shared" ref="L472:L477" si="217">+VLOOKUP(H472,'[1]IPS CTA BANCARIA (2)'!$B$1:$I$186,5,0)</f>
        <v>#REF!</v>
      </c>
      <c r="M472" s="15" t="s">
        <v>769</v>
      </c>
      <c r="N472" s="13" t="s">
        <v>770</v>
      </c>
      <c r="O472" s="16">
        <v>42367.0</v>
      </c>
    </row>
    <row r="473" ht="14.25" customHeight="1">
      <c r="A473" s="7" t="s">
        <v>768</v>
      </c>
      <c r="B473" s="8" t="str">
        <f t="shared" si="213"/>
        <v>#REF!</v>
      </c>
      <c r="C473" s="9" t="s">
        <v>25</v>
      </c>
      <c r="D473" s="10">
        <v>15297.77</v>
      </c>
      <c r="E473" s="8">
        <v>0.0</v>
      </c>
      <c r="F473" s="11">
        <v>15298.0</v>
      </c>
      <c r="G473" s="12">
        <f t="shared" si="214"/>
        <v>15298</v>
      </c>
      <c r="H473" s="13">
        <v>8.00130907E8</v>
      </c>
      <c r="I473" s="9" t="str">
        <f t="shared" si="215"/>
        <v>#REF!</v>
      </c>
      <c r="J473" s="7">
        <v>15298.0</v>
      </c>
      <c r="K473" s="14" t="str">
        <f t="shared" si="216"/>
        <v>#REF!</v>
      </c>
      <c r="L473" s="15" t="str">
        <f t="shared" si="217"/>
        <v>#REF!</v>
      </c>
      <c r="M473" s="15" t="s">
        <v>771</v>
      </c>
      <c r="N473" s="13" t="s">
        <v>27</v>
      </c>
      <c r="O473" s="16"/>
    </row>
    <row r="474" ht="14.25" customHeight="1">
      <c r="A474" s="7" t="s">
        <v>768</v>
      </c>
      <c r="B474" s="8" t="str">
        <f t="shared" si="213"/>
        <v>#REF!</v>
      </c>
      <c r="C474" s="9" t="s">
        <v>32</v>
      </c>
      <c r="D474" s="10">
        <v>706861.86</v>
      </c>
      <c r="E474" s="8">
        <v>0.0</v>
      </c>
      <c r="F474" s="11">
        <v>706862.0</v>
      </c>
      <c r="G474" s="12">
        <f t="shared" si="214"/>
        <v>706862</v>
      </c>
      <c r="H474" s="13">
        <v>8.00250119E8</v>
      </c>
      <c r="I474" s="9" t="str">
        <f t="shared" si="215"/>
        <v>#REF!</v>
      </c>
      <c r="J474" s="7">
        <v>706862.0</v>
      </c>
      <c r="K474" s="14" t="str">
        <f t="shared" si="216"/>
        <v>#REF!</v>
      </c>
      <c r="L474" s="15" t="str">
        <f t="shared" si="217"/>
        <v>#REF!</v>
      </c>
      <c r="M474" s="15" t="s">
        <v>772</v>
      </c>
      <c r="N474" s="13" t="s">
        <v>27</v>
      </c>
      <c r="O474" s="16"/>
    </row>
    <row r="475" ht="14.25" customHeight="1">
      <c r="A475" s="7" t="s">
        <v>768</v>
      </c>
      <c r="B475" s="8" t="str">
        <f t="shared" si="213"/>
        <v>#REF!</v>
      </c>
      <c r="C475" s="9" t="s">
        <v>34</v>
      </c>
      <c r="D475" s="10">
        <v>54336.71</v>
      </c>
      <c r="E475" s="8">
        <v>0.0</v>
      </c>
      <c r="F475" s="11">
        <v>54337.0</v>
      </c>
      <c r="G475" s="12">
        <f t="shared" si="214"/>
        <v>54337</v>
      </c>
      <c r="H475" s="13">
        <v>8.05000427E8</v>
      </c>
      <c r="I475" s="9" t="str">
        <f t="shared" si="215"/>
        <v>#REF!</v>
      </c>
      <c r="J475" s="7">
        <v>54337.0</v>
      </c>
      <c r="K475" s="14" t="str">
        <f t="shared" si="216"/>
        <v>#REF!</v>
      </c>
      <c r="L475" s="15" t="str">
        <f t="shared" si="217"/>
        <v>#REF!</v>
      </c>
      <c r="M475" s="15" t="s">
        <v>773</v>
      </c>
      <c r="N475" s="13" t="s">
        <v>27</v>
      </c>
      <c r="O475" s="16"/>
    </row>
    <row r="476" ht="14.25" customHeight="1">
      <c r="A476" s="7" t="s">
        <v>768</v>
      </c>
      <c r="B476" s="8" t="str">
        <f t="shared" si="213"/>
        <v>#REF!</v>
      </c>
      <c r="C476" s="9" t="s">
        <v>45</v>
      </c>
      <c r="D476" s="10">
        <v>158189.39</v>
      </c>
      <c r="E476" s="8">
        <v>0.0</v>
      </c>
      <c r="F476" s="11">
        <v>158190.0</v>
      </c>
      <c r="G476" s="12">
        <f t="shared" si="214"/>
        <v>158190</v>
      </c>
      <c r="H476" s="13">
        <v>9.00156264E8</v>
      </c>
      <c r="I476" s="9" t="str">
        <f t="shared" si="215"/>
        <v>#REF!</v>
      </c>
      <c r="J476" s="7">
        <v>158190.0</v>
      </c>
      <c r="K476" s="14" t="str">
        <f t="shared" si="216"/>
        <v>#REF!</v>
      </c>
      <c r="L476" s="15" t="str">
        <f t="shared" si="217"/>
        <v>#REF!</v>
      </c>
      <c r="M476" s="15" t="s">
        <v>774</v>
      </c>
      <c r="N476" s="13" t="s">
        <v>27</v>
      </c>
      <c r="O476" s="16"/>
    </row>
    <row r="477" ht="14.25" customHeight="1">
      <c r="A477" s="7" t="s">
        <v>768</v>
      </c>
      <c r="B477" s="8" t="str">
        <f t="shared" si="213"/>
        <v>#REF!</v>
      </c>
      <c r="C477" s="9" t="s">
        <v>47</v>
      </c>
      <c r="D477" s="10">
        <v>4.663631164E7</v>
      </c>
      <c r="E477" s="8">
        <v>0.0</v>
      </c>
      <c r="F477" s="11">
        <v>4.6636312E7</v>
      </c>
      <c r="G477" s="12">
        <f t="shared" si="214"/>
        <v>46636312</v>
      </c>
      <c r="H477" s="13">
        <v>8.90907254E8</v>
      </c>
      <c r="I477" s="9" t="str">
        <f t="shared" si="215"/>
        <v>#REF!</v>
      </c>
      <c r="J477" s="7">
        <v>8654103.0</v>
      </c>
      <c r="K477" s="14" t="str">
        <f t="shared" si="216"/>
        <v>#REF!</v>
      </c>
      <c r="L477" s="15" t="str">
        <f t="shared" si="217"/>
        <v>#REF!</v>
      </c>
      <c r="M477" s="15" t="s">
        <v>775</v>
      </c>
      <c r="N477" s="13" t="s">
        <v>27</v>
      </c>
      <c r="O477" s="16"/>
    </row>
    <row r="478" ht="14.25" customHeight="1">
      <c r="A478" s="7" t="s">
        <v>768</v>
      </c>
      <c r="B478" s="8" t="s">
        <v>776</v>
      </c>
      <c r="C478" s="9" t="s">
        <v>47</v>
      </c>
      <c r="D478" s="10"/>
      <c r="E478" s="8"/>
      <c r="F478" s="11"/>
      <c r="G478" s="17"/>
      <c r="H478" s="13">
        <v>8.90907254E8</v>
      </c>
      <c r="I478" s="9" t="s">
        <v>259</v>
      </c>
      <c r="J478" s="7">
        <v>3.7982209E7</v>
      </c>
      <c r="K478" s="14">
        <v>7.1587022347E10</v>
      </c>
      <c r="L478" s="15" t="s">
        <v>50</v>
      </c>
      <c r="M478" s="15" t="s">
        <v>777</v>
      </c>
      <c r="N478" s="13" t="s">
        <v>778</v>
      </c>
      <c r="O478" s="16">
        <v>42355.0</v>
      </c>
    </row>
    <row r="479" ht="14.25" customHeight="1">
      <c r="A479" s="7" t="s">
        <v>779</v>
      </c>
      <c r="B479" s="8" t="str">
        <f t="shared" ref="B479:B481" si="218">VLOOKUP(A479,'[2]Hoja1'!$A$1:$AH$126,2,0)</f>
        <v>#REF!</v>
      </c>
      <c r="C479" s="9" t="s">
        <v>21</v>
      </c>
      <c r="D479" s="10">
        <v>0.0</v>
      </c>
      <c r="E479" s="8">
        <v>0.0</v>
      </c>
      <c r="F479" s="11">
        <v>0.0</v>
      </c>
      <c r="G479" s="12">
        <f t="shared" ref="G479:G481" si="219">+F479</f>
        <v>0</v>
      </c>
      <c r="H479" s="13"/>
      <c r="I479" s="9"/>
      <c r="J479" s="7"/>
      <c r="K479" s="14"/>
      <c r="L479" s="15"/>
      <c r="M479" s="15"/>
      <c r="N479" s="13"/>
      <c r="O479" s="16"/>
    </row>
    <row r="480" ht="14.25" customHeight="1">
      <c r="A480" s="7" t="s">
        <v>779</v>
      </c>
      <c r="B480" s="8" t="str">
        <f t="shared" si="218"/>
        <v>#REF!</v>
      </c>
      <c r="C480" s="9" t="s">
        <v>34</v>
      </c>
      <c r="D480" s="10">
        <v>0.0</v>
      </c>
      <c r="E480" s="8">
        <v>0.0</v>
      </c>
      <c r="F480" s="11">
        <v>0.0</v>
      </c>
      <c r="G480" s="12">
        <f t="shared" si="219"/>
        <v>0</v>
      </c>
      <c r="H480" s="13"/>
      <c r="I480" s="9"/>
      <c r="J480" s="7"/>
      <c r="K480" s="14"/>
      <c r="L480" s="15"/>
      <c r="M480" s="15"/>
      <c r="N480" s="13"/>
      <c r="O480" s="16"/>
    </row>
    <row r="481" ht="14.25" customHeight="1">
      <c r="A481" s="7" t="s">
        <v>779</v>
      </c>
      <c r="B481" s="8" t="str">
        <f t="shared" si="218"/>
        <v>#REF!</v>
      </c>
      <c r="C481" s="9" t="s">
        <v>156</v>
      </c>
      <c r="D481" s="10">
        <v>381462.95</v>
      </c>
      <c r="E481" s="8">
        <v>0.0</v>
      </c>
      <c r="F481" s="11">
        <v>381464.0</v>
      </c>
      <c r="G481" s="12">
        <f t="shared" si="219"/>
        <v>381464</v>
      </c>
      <c r="H481" s="13">
        <v>8.90907241E8</v>
      </c>
      <c r="I481" s="9" t="str">
        <f>+VLOOKUP(H481,'[1]IPS CTA BANCARIA (2)'!$B$1:$I$186,2,0)</f>
        <v>#REF!</v>
      </c>
      <c r="J481" s="7">
        <v>268385.0</v>
      </c>
      <c r="K481" s="14" t="str">
        <f>+VLOOKUP(H481,'[1]IPS CTA BANCARIA (2)'!$B$1:$I$186,4,0)</f>
        <v>#REF!</v>
      </c>
      <c r="L481" s="15" t="str">
        <f>+VLOOKUP(H481,'[1]IPS CTA BANCARIA (2)'!$B$1:$I$186,5,0)</f>
        <v>#REF!</v>
      </c>
      <c r="M481" s="15" t="s">
        <v>780</v>
      </c>
      <c r="N481" s="13" t="s">
        <v>27</v>
      </c>
      <c r="O481" s="16"/>
    </row>
    <row r="482" ht="14.25" customHeight="1">
      <c r="A482" s="7" t="s">
        <v>779</v>
      </c>
      <c r="B482" s="8" t="s">
        <v>781</v>
      </c>
      <c r="C482" s="9" t="s">
        <v>156</v>
      </c>
      <c r="D482" s="10"/>
      <c r="E482" s="8"/>
      <c r="F482" s="11"/>
      <c r="G482" s="17"/>
      <c r="H482" s="13">
        <v>8.90907241E8</v>
      </c>
      <c r="I482" s="9" t="s">
        <v>118</v>
      </c>
      <c r="J482" s="7">
        <v>113079.0</v>
      </c>
      <c r="K482" s="14">
        <v>6.4182108621E10</v>
      </c>
      <c r="L482" s="15" t="s">
        <v>50</v>
      </c>
      <c r="M482" s="15" t="s">
        <v>782</v>
      </c>
      <c r="N482" s="13" t="s">
        <v>783</v>
      </c>
      <c r="O482" s="16">
        <v>42360.0</v>
      </c>
    </row>
    <row r="483" ht="14.25" customHeight="1">
      <c r="A483" s="7" t="s">
        <v>779</v>
      </c>
      <c r="B483" s="8" t="s">
        <v>781</v>
      </c>
      <c r="C483" s="9" t="s">
        <v>47</v>
      </c>
      <c r="D483" s="10">
        <v>792936.72</v>
      </c>
      <c r="E483" s="8">
        <v>0.0</v>
      </c>
      <c r="F483" s="11">
        <v>793477.0</v>
      </c>
      <c r="G483" s="12">
        <f t="shared" ref="G483:G505" si="220">+F483</f>
        <v>793477</v>
      </c>
      <c r="H483" s="13">
        <v>8.90907254E8</v>
      </c>
      <c r="I483" s="9" t="s">
        <v>259</v>
      </c>
      <c r="J483" s="7">
        <v>793477.0</v>
      </c>
      <c r="K483" s="14">
        <v>7.1587022347E10</v>
      </c>
      <c r="L483" s="15" t="s">
        <v>50</v>
      </c>
      <c r="M483" s="15" t="s">
        <v>784</v>
      </c>
      <c r="N483" s="13" t="s">
        <v>785</v>
      </c>
      <c r="O483" s="16">
        <v>42355.0</v>
      </c>
    </row>
    <row r="484" ht="14.25" customHeight="1">
      <c r="A484" s="7" t="s">
        <v>779</v>
      </c>
      <c r="B484" s="8" t="s">
        <v>781</v>
      </c>
      <c r="C484" s="9" t="s">
        <v>22</v>
      </c>
      <c r="D484" s="10">
        <v>18946.16</v>
      </c>
      <c r="E484" s="8">
        <v>0.0</v>
      </c>
      <c r="F484" s="11">
        <v>18946.0</v>
      </c>
      <c r="G484" s="12">
        <f t="shared" si="220"/>
        <v>18946</v>
      </c>
      <c r="H484" s="13">
        <v>8.00140949E8</v>
      </c>
      <c r="I484" s="9" t="s">
        <v>82</v>
      </c>
      <c r="J484" s="7">
        <v>18946.0</v>
      </c>
      <c r="K484" s="14">
        <v>2.0522334E8</v>
      </c>
      <c r="L484" s="15" t="s">
        <v>83</v>
      </c>
      <c r="M484" s="15" t="s">
        <v>786</v>
      </c>
      <c r="N484" s="13" t="s">
        <v>787</v>
      </c>
      <c r="O484" s="16">
        <v>42356.0</v>
      </c>
    </row>
    <row r="485" ht="14.25" customHeight="1">
      <c r="A485" s="7" t="s">
        <v>779</v>
      </c>
      <c r="B485" s="8" t="s">
        <v>781</v>
      </c>
      <c r="C485" s="9" t="s">
        <v>25</v>
      </c>
      <c r="D485" s="10">
        <v>53.3</v>
      </c>
      <c r="E485" s="8">
        <v>0.0</v>
      </c>
      <c r="F485" s="11">
        <v>54.0</v>
      </c>
      <c r="G485" s="12">
        <f t="shared" si="220"/>
        <v>54</v>
      </c>
      <c r="H485" s="13">
        <v>8.00130907E8</v>
      </c>
      <c r="I485" s="9" t="s">
        <v>127</v>
      </c>
      <c r="J485" s="7">
        <v>244.0</v>
      </c>
      <c r="K485" s="14">
        <v>9.087086706E10</v>
      </c>
      <c r="L485" s="15" t="s">
        <v>128</v>
      </c>
      <c r="M485" s="15" t="s">
        <v>788</v>
      </c>
      <c r="N485" s="13" t="s">
        <v>789</v>
      </c>
      <c r="O485" s="16">
        <v>42360.0</v>
      </c>
    </row>
    <row r="486" ht="14.25" customHeight="1">
      <c r="A486" s="7" t="s">
        <v>779</v>
      </c>
      <c r="B486" s="8" t="s">
        <v>781</v>
      </c>
      <c r="C486" s="9" t="s">
        <v>45</v>
      </c>
      <c r="D486" s="10">
        <v>7483.44</v>
      </c>
      <c r="E486" s="8">
        <v>0.0</v>
      </c>
      <c r="F486" s="11">
        <v>7484.0</v>
      </c>
      <c r="G486" s="12">
        <f t="shared" si="220"/>
        <v>7484</v>
      </c>
      <c r="H486" s="13">
        <v>9.00156264E8</v>
      </c>
      <c r="I486" s="9" t="s">
        <v>91</v>
      </c>
      <c r="J486" s="7">
        <v>7484.0</v>
      </c>
      <c r="K486" s="14" t="s">
        <v>92</v>
      </c>
      <c r="L486" s="15" t="s">
        <v>50</v>
      </c>
      <c r="M486" s="15" t="s">
        <v>790</v>
      </c>
      <c r="N486" s="13" t="s">
        <v>791</v>
      </c>
      <c r="O486" s="16">
        <v>42360.0</v>
      </c>
    </row>
    <row r="487" ht="14.25" customHeight="1">
      <c r="A487" s="7" t="s">
        <v>779</v>
      </c>
      <c r="B487" s="8" t="s">
        <v>781</v>
      </c>
      <c r="C487" s="9" t="s">
        <v>32</v>
      </c>
      <c r="D487" s="10">
        <v>1413.35</v>
      </c>
      <c r="E487" s="8">
        <v>0.0</v>
      </c>
      <c r="F487" s="11">
        <v>1414.0</v>
      </c>
      <c r="G487" s="12">
        <f t="shared" si="220"/>
        <v>1414</v>
      </c>
      <c r="H487" s="13">
        <v>8.00250119E8</v>
      </c>
      <c r="I487" s="9" t="str">
        <f>VLOOKUP(H487,'[3]IPS CTA BANCARIA (2)'!$B$1:$H$188,2,0)</f>
        <v>#REF!</v>
      </c>
      <c r="J487" s="7">
        <v>1414.0</v>
      </c>
      <c r="K487" s="14" t="str">
        <f>VLOOKUP(H487,'[3]IPS CTA BANCARIA (2)'!$B$1:$H$188,4,0)</f>
        <v>#REF!</v>
      </c>
      <c r="L487" s="15" t="str">
        <f>VLOOKUP(H487,'[3]IPS CTA BANCARIA (2)'!$B$1:$H$188,5,0)</f>
        <v>#REF!</v>
      </c>
      <c r="M487" s="15" t="s">
        <v>792</v>
      </c>
      <c r="N487" s="13" t="s">
        <v>793</v>
      </c>
      <c r="O487" s="16">
        <v>42360.0</v>
      </c>
    </row>
    <row r="488" ht="14.25" customHeight="1">
      <c r="A488" s="7" t="s">
        <v>779</v>
      </c>
      <c r="B488" s="8" t="s">
        <v>781</v>
      </c>
      <c r="C488" s="9" t="s">
        <v>36</v>
      </c>
      <c r="D488" s="10">
        <v>299.08</v>
      </c>
      <c r="E488" s="8">
        <v>0.0</v>
      </c>
      <c r="F488" s="11">
        <v>300.0</v>
      </c>
      <c r="G488" s="12">
        <f t="shared" si="220"/>
        <v>300</v>
      </c>
      <c r="H488" s="13">
        <v>8.30003564E8</v>
      </c>
      <c r="I488" s="9" t="s">
        <v>171</v>
      </c>
      <c r="J488" s="7">
        <v>300.0</v>
      </c>
      <c r="K488" s="14">
        <v>5.9017632E7</v>
      </c>
      <c r="L488" s="15" t="s">
        <v>172</v>
      </c>
      <c r="M488" s="15" t="s">
        <v>794</v>
      </c>
      <c r="N488" s="13" t="s">
        <v>795</v>
      </c>
      <c r="O488" s="16">
        <v>42360.0</v>
      </c>
    </row>
    <row r="489" ht="14.25" customHeight="1">
      <c r="A489" s="7" t="s">
        <v>796</v>
      </c>
      <c r="B489" s="8" t="str">
        <f t="shared" ref="B489:B490" si="221">VLOOKUP(A489,'[2]Hoja1'!$A$1:$AH$126,2,0)</f>
        <v>#REF!</v>
      </c>
      <c r="C489" s="9" t="s">
        <v>21</v>
      </c>
      <c r="D489" s="10">
        <v>0.0</v>
      </c>
      <c r="E489" s="8">
        <v>0.0</v>
      </c>
      <c r="F489" s="11">
        <v>0.0</v>
      </c>
      <c r="G489" s="12">
        <f t="shared" si="220"/>
        <v>0</v>
      </c>
      <c r="H489" s="13"/>
      <c r="I489" s="9"/>
      <c r="J489" s="7"/>
      <c r="K489" s="14"/>
      <c r="L489" s="15"/>
      <c r="M489" s="15"/>
      <c r="N489" s="13"/>
      <c r="O489" s="16"/>
    </row>
    <row r="490" ht="14.25" customHeight="1">
      <c r="A490" s="7" t="s">
        <v>796</v>
      </c>
      <c r="B490" s="8" t="str">
        <f t="shared" si="221"/>
        <v>#REF!</v>
      </c>
      <c r="C490" s="9" t="s">
        <v>69</v>
      </c>
      <c r="D490" s="10">
        <v>0.0</v>
      </c>
      <c r="E490" s="8">
        <v>0.0</v>
      </c>
      <c r="F490" s="11">
        <v>0.0</v>
      </c>
      <c r="G490" s="12">
        <f t="shared" si="220"/>
        <v>0</v>
      </c>
      <c r="H490" s="13"/>
      <c r="I490" s="9"/>
      <c r="J490" s="7"/>
      <c r="K490" s="14"/>
      <c r="L490" s="15"/>
      <c r="M490" s="15"/>
      <c r="N490" s="13"/>
      <c r="O490" s="16"/>
    </row>
    <row r="491" ht="14.25" customHeight="1">
      <c r="A491" s="7" t="s">
        <v>796</v>
      </c>
      <c r="B491" s="8" t="s">
        <v>797</v>
      </c>
      <c r="C491" s="9" t="s">
        <v>47</v>
      </c>
      <c r="D491" s="10">
        <v>6264104.25</v>
      </c>
      <c r="E491" s="8">
        <v>0.0</v>
      </c>
      <c r="F491" s="11">
        <v>6264104.0</v>
      </c>
      <c r="G491" s="12">
        <f t="shared" si="220"/>
        <v>6264104</v>
      </c>
      <c r="H491" s="13">
        <v>8.90907254E8</v>
      </c>
      <c r="I491" s="9" t="s">
        <v>259</v>
      </c>
      <c r="J491" s="7">
        <v>6264104.0</v>
      </c>
      <c r="K491" s="14">
        <v>7.1587022347E10</v>
      </c>
      <c r="L491" s="15" t="s">
        <v>50</v>
      </c>
      <c r="M491" s="15" t="s">
        <v>798</v>
      </c>
      <c r="N491" s="13" t="s">
        <v>799</v>
      </c>
      <c r="O491" s="16">
        <v>42355.0</v>
      </c>
    </row>
    <row r="492" ht="14.25" customHeight="1">
      <c r="A492" s="7" t="s">
        <v>796</v>
      </c>
      <c r="B492" s="8" t="s">
        <v>797</v>
      </c>
      <c r="C492" s="9" t="s">
        <v>22</v>
      </c>
      <c r="D492" s="10">
        <v>289916.89</v>
      </c>
      <c r="E492" s="8">
        <v>0.0</v>
      </c>
      <c r="F492" s="11">
        <v>289916.0</v>
      </c>
      <c r="G492" s="12">
        <f t="shared" si="220"/>
        <v>289916</v>
      </c>
      <c r="H492" s="13">
        <v>8.00140949E8</v>
      </c>
      <c r="I492" s="9" t="s">
        <v>82</v>
      </c>
      <c r="J492" s="7">
        <v>289916.0</v>
      </c>
      <c r="K492" s="14">
        <v>2.0522334E8</v>
      </c>
      <c r="L492" s="15" t="s">
        <v>83</v>
      </c>
      <c r="M492" s="15" t="s">
        <v>800</v>
      </c>
      <c r="N492" s="13" t="s">
        <v>801</v>
      </c>
      <c r="O492" s="16">
        <v>42356.0</v>
      </c>
    </row>
    <row r="493" ht="14.25" customHeight="1">
      <c r="A493" s="7" t="s">
        <v>796</v>
      </c>
      <c r="B493" s="8" t="s">
        <v>797</v>
      </c>
      <c r="C493" s="9" t="s">
        <v>25</v>
      </c>
      <c r="D493" s="10">
        <v>1256.19</v>
      </c>
      <c r="E493" s="8">
        <v>0.0</v>
      </c>
      <c r="F493" s="11">
        <v>1256.0</v>
      </c>
      <c r="G493" s="12">
        <f t="shared" si="220"/>
        <v>1256</v>
      </c>
      <c r="H493" s="13">
        <v>8.00130907E8</v>
      </c>
      <c r="I493" s="9" t="s">
        <v>127</v>
      </c>
      <c r="J493" s="7">
        <v>1256.0</v>
      </c>
      <c r="K493" s="14">
        <v>9.087086706E10</v>
      </c>
      <c r="L493" s="15" t="s">
        <v>128</v>
      </c>
      <c r="M493" s="15" t="s">
        <v>802</v>
      </c>
      <c r="N493" s="13" t="s">
        <v>803</v>
      </c>
      <c r="O493" s="16">
        <v>42360.0</v>
      </c>
    </row>
    <row r="494" ht="14.25" customHeight="1">
      <c r="A494" s="7" t="s">
        <v>796</v>
      </c>
      <c r="B494" s="8" t="s">
        <v>797</v>
      </c>
      <c r="C494" s="9" t="s">
        <v>45</v>
      </c>
      <c r="D494" s="10">
        <v>34431.48</v>
      </c>
      <c r="E494" s="8">
        <v>0.0</v>
      </c>
      <c r="F494" s="11">
        <v>34430.0</v>
      </c>
      <c r="G494" s="12">
        <f t="shared" si="220"/>
        <v>34430</v>
      </c>
      <c r="H494" s="13">
        <v>9.00156264E8</v>
      </c>
      <c r="I494" s="9" t="s">
        <v>91</v>
      </c>
      <c r="J494" s="7">
        <v>34430.0</v>
      </c>
      <c r="K494" s="14" t="s">
        <v>92</v>
      </c>
      <c r="L494" s="15" t="s">
        <v>50</v>
      </c>
      <c r="M494" s="15" t="s">
        <v>804</v>
      </c>
      <c r="N494" s="13" t="s">
        <v>805</v>
      </c>
      <c r="O494" s="16">
        <v>42360.0</v>
      </c>
    </row>
    <row r="495" ht="14.25" customHeight="1">
      <c r="A495" s="7" t="s">
        <v>796</v>
      </c>
      <c r="B495" s="8" t="s">
        <v>797</v>
      </c>
      <c r="C495" s="9" t="s">
        <v>32</v>
      </c>
      <c r="D495" s="10">
        <v>120181.19</v>
      </c>
      <c r="E495" s="8">
        <v>0.0</v>
      </c>
      <c r="F495" s="11">
        <v>120181.0</v>
      </c>
      <c r="G495" s="12">
        <f t="shared" si="220"/>
        <v>120181</v>
      </c>
      <c r="H495" s="13">
        <v>8.00250119E8</v>
      </c>
      <c r="I495" s="9" t="str">
        <f>VLOOKUP(H495,'[3]IPS CTA BANCARIA (2)'!$B$1:$H$188,2,0)</f>
        <v>#REF!</v>
      </c>
      <c r="J495" s="7">
        <v>120181.0</v>
      </c>
      <c r="K495" s="14" t="str">
        <f>VLOOKUP(H495,'[3]IPS CTA BANCARIA (2)'!$B$1:$H$188,4,0)</f>
        <v>#REF!</v>
      </c>
      <c r="L495" s="15" t="str">
        <f>VLOOKUP(H495,'[3]IPS CTA BANCARIA (2)'!$B$1:$H$188,5,0)</f>
        <v>#REF!</v>
      </c>
      <c r="M495" s="15" t="s">
        <v>806</v>
      </c>
      <c r="N495" s="13" t="s">
        <v>807</v>
      </c>
      <c r="O495" s="16">
        <v>42360.0</v>
      </c>
    </row>
    <row r="496" ht="14.25" customHeight="1">
      <c r="A496" s="7" t="s">
        <v>808</v>
      </c>
      <c r="B496" s="8" t="str">
        <f t="shared" ref="B496:B505" si="222">VLOOKUP(A496,'[2]Hoja1'!$A$1:$AH$126,2,0)</f>
        <v>#REF!</v>
      </c>
      <c r="C496" s="9" t="s">
        <v>21</v>
      </c>
      <c r="D496" s="10">
        <v>0.0</v>
      </c>
      <c r="E496" s="8">
        <v>0.0</v>
      </c>
      <c r="F496" s="11">
        <v>0.0</v>
      </c>
      <c r="G496" s="12">
        <f t="shared" si="220"/>
        <v>0</v>
      </c>
      <c r="H496" s="13"/>
      <c r="I496" s="9"/>
      <c r="J496" s="7"/>
      <c r="K496" s="14"/>
      <c r="L496" s="15"/>
      <c r="M496" s="15"/>
      <c r="N496" s="13"/>
      <c r="O496" s="16"/>
    </row>
    <row r="497" ht="14.25" customHeight="1">
      <c r="A497" s="7" t="s">
        <v>808</v>
      </c>
      <c r="B497" s="8" t="str">
        <f t="shared" si="222"/>
        <v>#REF!</v>
      </c>
      <c r="C497" s="9" t="s">
        <v>69</v>
      </c>
      <c r="D497" s="10">
        <v>0.0</v>
      </c>
      <c r="E497" s="8">
        <v>0.0</v>
      </c>
      <c r="F497" s="11">
        <v>0.0</v>
      </c>
      <c r="G497" s="12">
        <f t="shared" si="220"/>
        <v>0</v>
      </c>
      <c r="H497" s="13"/>
      <c r="I497" s="9"/>
      <c r="J497" s="7"/>
      <c r="K497" s="14"/>
      <c r="L497" s="15"/>
      <c r="M497" s="15"/>
      <c r="N497" s="13"/>
      <c r="O497" s="16"/>
    </row>
    <row r="498" ht="14.25" customHeight="1">
      <c r="A498" s="7" t="s">
        <v>808</v>
      </c>
      <c r="B498" s="8" t="str">
        <f t="shared" si="222"/>
        <v>#REF!</v>
      </c>
      <c r="C498" s="9" t="s">
        <v>22</v>
      </c>
      <c r="D498" s="10">
        <v>86740.79</v>
      </c>
      <c r="E498" s="8">
        <v>0.0</v>
      </c>
      <c r="F498" s="11">
        <v>86741.0</v>
      </c>
      <c r="G498" s="12">
        <f t="shared" si="220"/>
        <v>86741</v>
      </c>
      <c r="H498" s="13">
        <v>8.00140949E8</v>
      </c>
      <c r="I498" s="9" t="str">
        <f t="shared" ref="I498:I505" si="223">+VLOOKUP(H498,'[1]IPS CTA BANCARIA (2)'!$B$1:$I$186,2,0)</f>
        <v>#REF!</v>
      </c>
      <c r="J498" s="7">
        <v>86741.0</v>
      </c>
      <c r="K498" s="14" t="str">
        <f t="shared" ref="K498:K505" si="224">+VLOOKUP(H498,'[1]IPS CTA BANCARIA (2)'!$B$1:$I$186,4,0)</f>
        <v>#REF!</v>
      </c>
      <c r="L498" s="15" t="str">
        <f t="shared" ref="L498:L505" si="225">+VLOOKUP(H498,'[1]IPS CTA BANCARIA (2)'!$B$1:$I$186,5,0)</f>
        <v>#REF!</v>
      </c>
      <c r="M498" s="15" t="s">
        <v>809</v>
      </c>
      <c r="N498" s="13" t="s">
        <v>810</v>
      </c>
      <c r="O498" s="16">
        <v>42367.0</v>
      </c>
    </row>
    <row r="499" ht="14.25" customHeight="1">
      <c r="A499" s="7" t="s">
        <v>808</v>
      </c>
      <c r="B499" s="8" t="str">
        <f t="shared" si="222"/>
        <v>#REF!</v>
      </c>
      <c r="C499" s="9" t="s">
        <v>25</v>
      </c>
      <c r="D499" s="10">
        <v>12231.66</v>
      </c>
      <c r="E499" s="8">
        <v>0.0</v>
      </c>
      <c r="F499" s="11">
        <v>12232.0</v>
      </c>
      <c r="G499" s="12">
        <f t="shared" si="220"/>
        <v>12232</v>
      </c>
      <c r="H499" s="13">
        <v>8.00130907E8</v>
      </c>
      <c r="I499" s="9" t="str">
        <f t="shared" si="223"/>
        <v>#REF!</v>
      </c>
      <c r="J499" s="7">
        <v>12232.0</v>
      </c>
      <c r="K499" s="14" t="str">
        <f t="shared" si="224"/>
        <v>#REF!</v>
      </c>
      <c r="L499" s="15" t="str">
        <f t="shared" si="225"/>
        <v>#REF!</v>
      </c>
      <c r="M499" s="15" t="s">
        <v>811</v>
      </c>
      <c r="N499" s="13" t="s">
        <v>27</v>
      </c>
      <c r="O499" s="16"/>
    </row>
    <row r="500" ht="14.25" customHeight="1">
      <c r="A500" s="7" t="s">
        <v>808</v>
      </c>
      <c r="B500" s="8" t="str">
        <f t="shared" si="222"/>
        <v>#REF!</v>
      </c>
      <c r="C500" s="9" t="s">
        <v>30</v>
      </c>
      <c r="D500" s="10">
        <v>218750.99</v>
      </c>
      <c r="E500" s="8">
        <v>0.0</v>
      </c>
      <c r="F500" s="11">
        <v>218751.0</v>
      </c>
      <c r="G500" s="12">
        <f t="shared" si="220"/>
        <v>218751</v>
      </c>
      <c r="H500" s="13">
        <v>8.00088702E8</v>
      </c>
      <c r="I500" s="9" t="str">
        <f t="shared" si="223"/>
        <v>#REF!</v>
      </c>
      <c r="J500" s="7">
        <v>218751.0</v>
      </c>
      <c r="K500" s="14" t="str">
        <f t="shared" si="224"/>
        <v>#REF!</v>
      </c>
      <c r="L500" s="15" t="str">
        <f t="shared" si="225"/>
        <v>#REF!</v>
      </c>
      <c r="M500" s="15" t="s">
        <v>812</v>
      </c>
      <c r="N500" s="13" t="s">
        <v>27</v>
      </c>
      <c r="O500" s="16"/>
    </row>
    <row r="501" ht="14.25" customHeight="1">
      <c r="A501" s="7" t="s">
        <v>808</v>
      </c>
      <c r="B501" s="8" t="str">
        <f t="shared" si="222"/>
        <v>#REF!</v>
      </c>
      <c r="C501" s="9" t="s">
        <v>32</v>
      </c>
      <c r="D501" s="10">
        <v>23377.19</v>
      </c>
      <c r="E501" s="8">
        <v>0.0</v>
      </c>
      <c r="F501" s="11">
        <v>23378.0</v>
      </c>
      <c r="G501" s="12">
        <f t="shared" si="220"/>
        <v>23378</v>
      </c>
      <c r="H501" s="13">
        <v>8.00250119E8</v>
      </c>
      <c r="I501" s="9" t="str">
        <f t="shared" si="223"/>
        <v>#REF!</v>
      </c>
      <c r="J501" s="7">
        <v>23378.0</v>
      </c>
      <c r="K501" s="14" t="str">
        <f t="shared" si="224"/>
        <v>#REF!</v>
      </c>
      <c r="L501" s="15" t="str">
        <f t="shared" si="225"/>
        <v>#REF!</v>
      </c>
      <c r="M501" s="15" t="s">
        <v>813</v>
      </c>
      <c r="N501" s="13" t="s">
        <v>27</v>
      </c>
      <c r="O501" s="16"/>
    </row>
    <row r="502" ht="14.25" customHeight="1">
      <c r="A502" s="7" t="s">
        <v>808</v>
      </c>
      <c r="B502" s="8" t="str">
        <f t="shared" si="222"/>
        <v>#REF!</v>
      </c>
      <c r="C502" s="9" t="s">
        <v>34</v>
      </c>
      <c r="D502" s="10">
        <v>288805.54</v>
      </c>
      <c r="E502" s="8">
        <v>0.0</v>
      </c>
      <c r="F502" s="11">
        <v>288806.0</v>
      </c>
      <c r="G502" s="12">
        <f t="shared" si="220"/>
        <v>288806</v>
      </c>
      <c r="H502" s="13">
        <v>8.05000427E8</v>
      </c>
      <c r="I502" s="9" t="str">
        <f t="shared" si="223"/>
        <v>#REF!</v>
      </c>
      <c r="J502" s="7">
        <v>288806.0</v>
      </c>
      <c r="K502" s="14" t="str">
        <f t="shared" si="224"/>
        <v>#REF!</v>
      </c>
      <c r="L502" s="15" t="str">
        <f t="shared" si="225"/>
        <v>#REF!</v>
      </c>
      <c r="M502" s="15" t="s">
        <v>814</v>
      </c>
      <c r="N502" s="13" t="s">
        <v>27</v>
      </c>
      <c r="O502" s="16"/>
    </row>
    <row r="503" ht="14.25" customHeight="1">
      <c r="A503" s="7" t="s">
        <v>808</v>
      </c>
      <c r="B503" s="8" t="str">
        <f t="shared" si="222"/>
        <v>#REF!</v>
      </c>
      <c r="C503" s="9" t="s">
        <v>36</v>
      </c>
      <c r="D503" s="10">
        <v>1360.97</v>
      </c>
      <c r="E503" s="8">
        <v>0.0</v>
      </c>
      <c r="F503" s="11">
        <v>1362.0</v>
      </c>
      <c r="G503" s="12">
        <f t="shared" si="220"/>
        <v>1362</v>
      </c>
      <c r="H503" s="13">
        <v>8.30003564E8</v>
      </c>
      <c r="I503" s="9" t="str">
        <f t="shared" si="223"/>
        <v>#REF!</v>
      </c>
      <c r="J503" s="7">
        <v>1963.0</v>
      </c>
      <c r="K503" s="14" t="str">
        <f t="shared" si="224"/>
        <v>#REF!</v>
      </c>
      <c r="L503" s="15" t="str">
        <f t="shared" si="225"/>
        <v>#REF!</v>
      </c>
      <c r="M503" s="15" t="s">
        <v>815</v>
      </c>
      <c r="N503" s="13" t="s">
        <v>27</v>
      </c>
      <c r="O503" s="16"/>
    </row>
    <row r="504" ht="14.25" customHeight="1">
      <c r="A504" s="7" t="s">
        <v>808</v>
      </c>
      <c r="B504" s="8" t="str">
        <f t="shared" si="222"/>
        <v>#REF!</v>
      </c>
      <c r="C504" s="9" t="s">
        <v>45</v>
      </c>
      <c r="D504" s="10">
        <v>87938.65</v>
      </c>
      <c r="E504" s="8">
        <v>0.0</v>
      </c>
      <c r="F504" s="11">
        <v>87939.0</v>
      </c>
      <c r="G504" s="12">
        <f t="shared" si="220"/>
        <v>87939</v>
      </c>
      <c r="H504" s="13">
        <v>9.00156264E8</v>
      </c>
      <c r="I504" s="9" t="str">
        <f t="shared" si="223"/>
        <v>#REF!</v>
      </c>
      <c r="J504" s="7">
        <v>87939.0</v>
      </c>
      <c r="K504" s="14" t="str">
        <f t="shared" si="224"/>
        <v>#REF!</v>
      </c>
      <c r="L504" s="15" t="str">
        <f t="shared" si="225"/>
        <v>#REF!</v>
      </c>
      <c r="M504" s="15" t="s">
        <v>816</v>
      </c>
      <c r="N504" s="13" t="s">
        <v>27</v>
      </c>
      <c r="O504" s="16"/>
    </row>
    <row r="505" ht="14.25" customHeight="1">
      <c r="A505" s="7" t="s">
        <v>808</v>
      </c>
      <c r="B505" s="8" t="str">
        <f t="shared" si="222"/>
        <v>#REF!</v>
      </c>
      <c r="C505" s="9" t="s">
        <v>47</v>
      </c>
      <c r="D505" s="10">
        <v>9620528.21</v>
      </c>
      <c r="E505" s="8">
        <v>0.0</v>
      </c>
      <c r="F505" s="11">
        <v>9620529.0</v>
      </c>
      <c r="G505" s="12">
        <f t="shared" si="220"/>
        <v>9620529</v>
      </c>
      <c r="H505" s="13">
        <v>8.90907254E8</v>
      </c>
      <c r="I505" s="9" t="str">
        <f t="shared" si="223"/>
        <v>#REF!</v>
      </c>
      <c r="J505" s="7">
        <v>338614.0</v>
      </c>
      <c r="K505" s="14" t="str">
        <f t="shared" si="224"/>
        <v>#REF!</v>
      </c>
      <c r="L505" s="15" t="str">
        <f t="shared" si="225"/>
        <v>#REF!</v>
      </c>
      <c r="M505" s="15" t="s">
        <v>817</v>
      </c>
      <c r="N505" s="13" t="s">
        <v>27</v>
      </c>
      <c r="O505" s="16"/>
    </row>
    <row r="506" ht="14.25" customHeight="1">
      <c r="A506" s="7" t="s">
        <v>808</v>
      </c>
      <c r="B506" s="8" t="s">
        <v>818</v>
      </c>
      <c r="C506" s="9" t="s">
        <v>47</v>
      </c>
      <c r="D506" s="10"/>
      <c r="E506" s="8"/>
      <c r="F506" s="11"/>
      <c r="G506" s="17"/>
      <c r="H506" s="13">
        <v>8.90907254E8</v>
      </c>
      <c r="I506" s="9" t="s">
        <v>259</v>
      </c>
      <c r="J506" s="7">
        <v>9281915.0</v>
      </c>
      <c r="K506" s="14">
        <v>7.1587022347E10</v>
      </c>
      <c r="L506" s="15" t="s">
        <v>50</v>
      </c>
      <c r="M506" s="15" t="s">
        <v>819</v>
      </c>
      <c r="N506" s="13" t="s">
        <v>820</v>
      </c>
      <c r="O506" s="16">
        <v>42355.0</v>
      </c>
    </row>
    <row r="507" ht="14.25" customHeight="1">
      <c r="A507" s="7" t="s">
        <v>821</v>
      </c>
      <c r="B507" s="8" t="str">
        <f t="shared" ref="B507:B513" si="226">VLOOKUP(A507,'[2]Hoja1'!$A$1:$AH$126,2,0)</f>
        <v>#REF!</v>
      </c>
      <c r="C507" s="9" t="s">
        <v>21</v>
      </c>
      <c r="D507" s="10">
        <v>0.0</v>
      </c>
      <c r="E507" s="8">
        <v>0.0</v>
      </c>
      <c r="F507" s="11">
        <v>0.0</v>
      </c>
      <c r="G507" s="12">
        <f t="shared" ref="G507:G519" si="227">+F507</f>
        <v>0</v>
      </c>
      <c r="H507" s="13"/>
      <c r="I507" s="9"/>
      <c r="J507" s="7"/>
      <c r="K507" s="14"/>
      <c r="L507" s="15"/>
      <c r="M507" s="15"/>
      <c r="N507" s="13"/>
      <c r="O507" s="16"/>
    </row>
    <row r="508" ht="14.25" customHeight="1">
      <c r="A508" s="7" t="s">
        <v>821</v>
      </c>
      <c r="B508" s="8" t="str">
        <f t="shared" si="226"/>
        <v>#REF!</v>
      </c>
      <c r="C508" s="9" t="s">
        <v>22</v>
      </c>
      <c r="D508" s="10">
        <v>0.0</v>
      </c>
      <c r="E508" s="8">
        <v>0.0</v>
      </c>
      <c r="F508" s="11">
        <v>0.0</v>
      </c>
      <c r="G508" s="12">
        <f t="shared" si="227"/>
        <v>0</v>
      </c>
      <c r="H508" s="13"/>
      <c r="I508" s="9"/>
      <c r="J508" s="7"/>
      <c r="K508" s="14"/>
      <c r="L508" s="15"/>
      <c r="M508" s="15"/>
      <c r="N508" s="13"/>
      <c r="O508" s="16"/>
    </row>
    <row r="509" ht="14.25" customHeight="1">
      <c r="A509" s="7" t="s">
        <v>821</v>
      </c>
      <c r="B509" s="8" t="str">
        <f t="shared" si="226"/>
        <v>#REF!</v>
      </c>
      <c r="C509" s="9" t="s">
        <v>32</v>
      </c>
      <c r="D509" s="10">
        <v>0.0</v>
      </c>
      <c r="E509" s="8">
        <v>0.0</v>
      </c>
      <c r="F509" s="11">
        <v>0.0</v>
      </c>
      <c r="G509" s="12">
        <f t="shared" si="227"/>
        <v>0</v>
      </c>
      <c r="H509" s="13"/>
      <c r="I509" s="9"/>
      <c r="J509" s="7"/>
      <c r="K509" s="14"/>
      <c r="L509" s="15"/>
      <c r="M509" s="15"/>
      <c r="N509" s="13"/>
      <c r="O509" s="16"/>
    </row>
    <row r="510" ht="14.25" customHeight="1">
      <c r="A510" s="7" t="s">
        <v>821</v>
      </c>
      <c r="B510" s="8" t="str">
        <f t="shared" si="226"/>
        <v>#REF!</v>
      </c>
      <c r="C510" s="9" t="s">
        <v>45</v>
      </c>
      <c r="D510" s="10">
        <v>0.0</v>
      </c>
      <c r="E510" s="8">
        <v>0.0</v>
      </c>
      <c r="F510" s="11">
        <v>0.0</v>
      </c>
      <c r="G510" s="12">
        <f t="shared" si="227"/>
        <v>0</v>
      </c>
      <c r="H510" s="13"/>
      <c r="I510" s="9"/>
      <c r="J510" s="7"/>
      <c r="K510" s="14"/>
      <c r="L510" s="15"/>
      <c r="M510" s="15"/>
      <c r="N510" s="13"/>
      <c r="O510" s="16"/>
    </row>
    <row r="511" ht="14.25" customHeight="1">
      <c r="A511" s="7" t="s">
        <v>821</v>
      </c>
      <c r="B511" s="8" t="str">
        <f t="shared" si="226"/>
        <v>#REF!</v>
      </c>
      <c r="C511" s="9" t="s">
        <v>47</v>
      </c>
      <c r="D511" s="10">
        <v>0.0</v>
      </c>
      <c r="E511" s="8">
        <v>0.0</v>
      </c>
      <c r="F511" s="11">
        <v>0.0</v>
      </c>
      <c r="G511" s="12">
        <f t="shared" si="227"/>
        <v>0</v>
      </c>
      <c r="H511" s="13"/>
      <c r="I511" s="9"/>
      <c r="J511" s="7"/>
      <c r="K511" s="14"/>
      <c r="L511" s="15"/>
      <c r="M511" s="15"/>
      <c r="N511" s="13"/>
      <c r="O511" s="16"/>
    </row>
    <row r="512" ht="14.25" customHeight="1">
      <c r="A512" s="7" t="s">
        <v>822</v>
      </c>
      <c r="B512" s="8" t="str">
        <f t="shared" si="226"/>
        <v>#REF!</v>
      </c>
      <c r="C512" s="9" t="s">
        <v>21</v>
      </c>
      <c r="D512" s="10">
        <v>0.0</v>
      </c>
      <c r="E512" s="8">
        <v>0.0</v>
      </c>
      <c r="F512" s="11">
        <v>0.0</v>
      </c>
      <c r="G512" s="12">
        <f t="shared" si="227"/>
        <v>0</v>
      </c>
      <c r="H512" s="13"/>
      <c r="I512" s="9"/>
      <c r="J512" s="7"/>
      <c r="K512" s="14"/>
      <c r="L512" s="15"/>
      <c r="M512" s="15"/>
      <c r="N512" s="13"/>
      <c r="O512" s="16"/>
    </row>
    <row r="513" ht="14.25" customHeight="1">
      <c r="A513" s="7" t="s">
        <v>822</v>
      </c>
      <c r="B513" s="8" t="str">
        <f t="shared" si="226"/>
        <v>#REF!</v>
      </c>
      <c r="C513" s="9" t="s">
        <v>69</v>
      </c>
      <c r="D513" s="10">
        <v>0.0</v>
      </c>
      <c r="E513" s="8">
        <v>0.0</v>
      </c>
      <c r="F513" s="11">
        <v>0.0</v>
      </c>
      <c r="G513" s="12">
        <f t="shared" si="227"/>
        <v>0</v>
      </c>
      <c r="H513" s="13"/>
      <c r="I513" s="9"/>
      <c r="J513" s="7"/>
      <c r="K513" s="14"/>
      <c r="L513" s="15"/>
      <c r="M513" s="15"/>
      <c r="N513" s="13"/>
      <c r="O513" s="16"/>
    </row>
    <row r="514" ht="14.25" customHeight="1">
      <c r="A514" s="7" t="s">
        <v>822</v>
      </c>
      <c r="B514" s="8" t="s">
        <v>823</v>
      </c>
      <c r="C514" s="9" t="s">
        <v>47</v>
      </c>
      <c r="D514" s="10">
        <v>2.879516095E7</v>
      </c>
      <c r="E514" s="8">
        <v>0.0</v>
      </c>
      <c r="F514" s="11">
        <v>2.8795161E7</v>
      </c>
      <c r="G514" s="12">
        <f t="shared" si="227"/>
        <v>28795161</v>
      </c>
      <c r="H514" s="13">
        <v>8.90907254E8</v>
      </c>
      <c r="I514" s="9" t="s">
        <v>259</v>
      </c>
      <c r="J514" s="7">
        <v>2.8795161E7</v>
      </c>
      <c r="K514" s="14">
        <v>7.1587022347E10</v>
      </c>
      <c r="L514" s="15" t="s">
        <v>50</v>
      </c>
      <c r="M514" s="15" t="s">
        <v>824</v>
      </c>
      <c r="N514" s="13" t="s">
        <v>825</v>
      </c>
      <c r="O514" s="16">
        <v>42355.0</v>
      </c>
    </row>
    <row r="515" ht="14.25" customHeight="1">
      <c r="A515" s="7" t="s">
        <v>822</v>
      </c>
      <c r="B515" s="8" t="s">
        <v>823</v>
      </c>
      <c r="C515" s="9" t="s">
        <v>22</v>
      </c>
      <c r="D515" s="10">
        <v>706623.52</v>
      </c>
      <c r="E515" s="8">
        <v>0.0</v>
      </c>
      <c r="F515" s="11">
        <v>706623.0</v>
      </c>
      <c r="G515" s="12">
        <f t="shared" si="227"/>
        <v>706623</v>
      </c>
      <c r="H515" s="13">
        <v>8.00140949E8</v>
      </c>
      <c r="I515" s="9" t="s">
        <v>82</v>
      </c>
      <c r="J515" s="7">
        <v>706623.0</v>
      </c>
      <c r="K515" s="14">
        <v>2.0522334E8</v>
      </c>
      <c r="L515" s="15" t="s">
        <v>83</v>
      </c>
      <c r="M515" s="15" t="s">
        <v>826</v>
      </c>
      <c r="N515" s="13" t="s">
        <v>827</v>
      </c>
      <c r="O515" s="16">
        <v>42356.0</v>
      </c>
    </row>
    <row r="516" ht="14.25" customHeight="1">
      <c r="A516" s="7" t="s">
        <v>822</v>
      </c>
      <c r="B516" s="8" t="s">
        <v>823</v>
      </c>
      <c r="C516" s="9" t="s">
        <v>45</v>
      </c>
      <c r="D516" s="10">
        <v>347805.01</v>
      </c>
      <c r="E516" s="8">
        <v>0.0</v>
      </c>
      <c r="F516" s="11">
        <v>347805.0</v>
      </c>
      <c r="G516" s="12">
        <f t="shared" si="227"/>
        <v>347805</v>
      </c>
      <c r="H516" s="13">
        <v>9.00156264E8</v>
      </c>
      <c r="I516" s="9" t="s">
        <v>91</v>
      </c>
      <c r="J516" s="7">
        <v>347805.0</v>
      </c>
      <c r="K516" s="14" t="s">
        <v>92</v>
      </c>
      <c r="L516" s="15" t="s">
        <v>50</v>
      </c>
      <c r="M516" s="15" t="s">
        <v>828</v>
      </c>
      <c r="N516" s="13" t="s">
        <v>829</v>
      </c>
      <c r="O516" s="16">
        <v>42360.0</v>
      </c>
    </row>
    <row r="517" ht="14.25" customHeight="1">
      <c r="A517" s="7" t="s">
        <v>822</v>
      </c>
      <c r="B517" s="8" t="s">
        <v>823</v>
      </c>
      <c r="C517" s="9" t="s">
        <v>32</v>
      </c>
      <c r="D517" s="10">
        <v>608975.52</v>
      </c>
      <c r="E517" s="8">
        <v>0.0</v>
      </c>
      <c r="F517" s="11">
        <v>608975.0</v>
      </c>
      <c r="G517" s="12">
        <f t="shared" si="227"/>
        <v>608975</v>
      </c>
      <c r="H517" s="13">
        <v>8.00250119E8</v>
      </c>
      <c r="I517" s="9" t="str">
        <f>VLOOKUP(H517,'[3]IPS CTA BANCARIA (2)'!$B$1:$H$188,2,0)</f>
        <v>#REF!</v>
      </c>
      <c r="J517" s="7">
        <v>608975.0</v>
      </c>
      <c r="K517" s="14" t="str">
        <f>VLOOKUP(H517,'[3]IPS CTA BANCARIA (2)'!$B$1:$H$188,4,0)</f>
        <v>#REF!</v>
      </c>
      <c r="L517" s="15" t="str">
        <f>VLOOKUP(H517,'[3]IPS CTA BANCARIA (2)'!$B$1:$H$188,5,0)</f>
        <v>#REF!</v>
      </c>
      <c r="M517" s="15" t="s">
        <v>830</v>
      </c>
      <c r="N517" s="13" t="s">
        <v>831</v>
      </c>
      <c r="O517" s="16">
        <v>42360.0</v>
      </c>
    </row>
    <row r="518" ht="14.25" customHeight="1">
      <c r="A518" s="7" t="s">
        <v>832</v>
      </c>
      <c r="B518" s="8" t="str">
        <f t="shared" ref="B518:B519" si="228">VLOOKUP(A518,'[2]Hoja1'!$A$1:$AH$126,2,0)</f>
        <v>#REF!</v>
      </c>
      <c r="C518" s="9" t="s">
        <v>21</v>
      </c>
      <c r="D518" s="10">
        <v>0.0</v>
      </c>
      <c r="E518" s="8">
        <v>0.0</v>
      </c>
      <c r="F518" s="11">
        <v>0.0</v>
      </c>
      <c r="G518" s="12">
        <f t="shared" si="227"/>
        <v>0</v>
      </c>
      <c r="H518" s="13"/>
      <c r="I518" s="9"/>
      <c r="J518" s="7"/>
      <c r="K518" s="14"/>
      <c r="L518" s="15"/>
      <c r="M518" s="15"/>
      <c r="N518" s="13"/>
      <c r="O518" s="16"/>
    </row>
    <row r="519" ht="14.25" customHeight="1">
      <c r="A519" s="7" t="s">
        <v>832</v>
      </c>
      <c r="B519" s="8" t="str">
        <f t="shared" si="228"/>
        <v>#REF!</v>
      </c>
      <c r="C519" s="9" t="s">
        <v>70</v>
      </c>
      <c r="D519" s="10">
        <v>8295847.18</v>
      </c>
      <c r="E519" s="8">
        <v>0.0</v>
      </c>
      <c r="F519" s="11">
        <v>8295847.0</v>
      </c>
      <c r="G519" s="12">
        <f t="shared" si="227"/>
        <v>8295847</v>
      </c>
      <c r="H519" s="13">
        <v>8.00068653E8</v>
      </c>
      <c r="I519" s="9" t="str">
        <f>+VLOOKUP(H519,'[1]IPS CTA BANCARIA (2)'!$B$1:$I$186,2,0)</f>
        <v>#REF!</v>
      </c>
      <c r="J519" s="7">
        <v>2205292.0</v>
      </c>
      <c r="K519" s="14" t="str">
        <f>+VLOOKUP(H519,'[1]IPS CTA BANCARIA (2)'!$B$1:$I$186,4,0)</f>
        <v>#REF!</v>
      </c>
      <c r="L519" s="15" t="str">
        <f>+VLOOKUP(H519,'[1]IPS CTA BANCARIA (2)'!$B$1:$I$186,5,0)</f>
        <v>#REF!</v>
      </c>
      <c r="M519" s="15" t="s">
        <v>833</v>
      </c>
      <c r="N519" s="13" t="s">
        <v>27</v>
      </c>
      <c r="O519" s="16"/>
    </row>
    <row r="520" ht="14.25" customHeight="1">
      <c r="A520" s="7" t="s">
        <v>832</v>
      </c>
      <c r="B520" s="8" t="s">
        <v>834</v>
      </c>
      <c r="C520" s="9" t="s">
        <v>70</v>
      </c>
      <c r="D520" s="10"/>
      <c r="E520" s="8"/>
      <c r="F520" s="11"/>
      <c r="G520" s="17"/>
      <c r="H520" s="13">
        <v>8.00068653E8</v>
      </c>
      <c r="I520" s="9" t="s">
        <v>835</v>
      </c>
      <c r="J520" s="7">
        <v>6090555.0</v>
      </c>
      <c r="K520" s="14">
        <v>3.96469999769E11</v>
      </c>
      <c r="L520" s="15" t="s">
        <v>56</v>
      </c>
      <c r="M520" s="15" t="s">
        <v>836</v>
      </c>
      <c r="N520" s="13" t="s">
        <v>837</v>
      </c>
      <c r="O520" s="16">
        <v>42360.0</v>
      </c>
    </row>
    <row r="521" ht="14.25" customHeight="1">
      <c r="A521" s="7" t="s">
        <v>832</v>
      </c>
      <c r="B521" s="8" t="s">
        <v>834</v>
      </c>
      <c r="C521" s="9" t="s">
        <v>47</v>
      </c>
      <c r="D521" s="10">
        <v>1152561.09</v>
      </c>
      <c r="E521" s="8">
        <v>0.0</v>
      </c>
      <c r="F521" s="11">
        <v>1152562.0</v>
      </c>
      <c r="G521" s="12">
        <f t="shared" ref="G521:G537" si="229">+F521</f>
        <v>1152562</v>
      </c>
      <c r="H521" s="13">
        <v>8.90907254E8</v>
      </c>
      <c r="I521" s="9" t="s">
        <v>259</v>
      </c>
      <c r="J521" s="7">
        <v>1152562.0</v>
      </c>
      <c r="K521" s="14">
        <v>7.1587022347E10</v>
      </c>
      <c r="L521" s="15" t="s">
        <v>50</v>
      </c>
      <c r="M521" s="15" t="s">
        <v>838</v>
      </c>
      <c r="N521" s="13" t="s">
        <v>839</v>
      </c>
      <c r="O521" s="16">
        <v>42355.0</v>
      </c>
    </row>
    <row r="522" ht="14.25" customHeight="1">
      <c r="A522" s="7" t="s">
        <v>832</v>
      </c>
      <c r="B522" s="8" t="s">
        <v>834</v>
      </c>
      <c r="C522" s="9" t="s">
        <v>22</v>
      </c>
      <c r="D522" s="10">
        <v>259875.83</v>
      </c>
      <c r="E522" s="8">
        <v>0.0</v>
      </c>
      <c r="F522" s="11">
        <v>259876.0</v>
      </c>
      <c r="G522" s="12">
        <f t="shared" si="229"/>
        <v>259876</v>
      </c>
      <c r="H522" s="13">
        <v>8.00140949E8</v>
      </c>
      <c r="I522" s="9" t="s">
        <v>82</v>
      </c>
      <c r="J522" s="7">
        <v>259876.0</v>
      </c>
      <c r="K522" s="14">
        <v>2.0522334E8</v>
      </c>
      <c r="L522" s="15" t="s">
        <v>83</v>
      </c>
      <c r="M522" s="15" t="s">
        <v>840</v>
      </c>
      <c r="N522" s="13" t="s">
        <v>841</v>
      </c>
      <c r="O522" s="16">
        <v>42356.0</v>
      </c>
    </row>
    <row r="523" ht="14.25" customHeight="1">
      <c r="A523" s="7" t="s">
        <v>832</v>
      </c>
      <c r="B523" s="8" t="s">
        <v>834</v>
      </c>
      <c r="C523" s="9" t="s">
        <v>45</v>
      </c>
      <c r="D523" s="10">
        <v>81123.7</v>
      </c>
      <c r="E523" s="8">
        <v>0.0</v>
      </c>
      <c r="F523" s="11">
        <v>81124.0</v>
      </c>
      <c r="G523" s="12">
        <f t="shared" si="229"/>
        <v>81124</v>
      </c>
      <c r="H523" s="13">
        <v>9.00156264E8</v>
      </c>
      <c r="I523" s="9" t="s">
        <v>91</v>
      </c>
      <c r="J523" s="7">
        <v>81124.0</v>
      </c>
      <c r="K523" s="14" t="s">
        <v>92</v>
      </c>
      <c r="L523" s="15" t="s">
        <v>50</v>
      </c>
      <c r="M523" s="15" t="s">
        <v>842</v>
      </c>
      <c r="N523" s="13" t="s">
        <v>843</v>
      </c>
      <c r="O523" s="16">
        <v>42360.0</v>
      </c>
    </row>
    <row r="524" ht="14.25" customHeight="1">
      <c r="A524" s="7" t="s">
        <v>832</v>
      </c>
      <c r="B524" s="8" t="s">
        <v>834</v>
      </c>
      <c r="C524" s="9" t="s">
        <v>32</v>
      </c>
      <c r="D524" s="10">
        <v>99198.2</v>
      </c>
      <c r="E524" s="8">
        <v>0.0</v>
      </c>
      <c r="F524" s="11">
        <v>99199.0</v>
      </c>
      <c r="G524" s="12">
        <f t="shared" si="229"/>
        <v>99199</v>
      </c>
      <c r="H524" s="13">
        <v>8.00250119E8</v>
      </c>
      <c r="I524" s="9" t="str">
        <f>VLOOKUP(H524,'[3]IPS CTA BANCARIA (2)'!$B$1:$H$188,2,0)</f>
        <v>#REF!</v>
      </c>
      <c r="J524" s="7">
        <v>99199.0</v>
      </c>
      <c r="K524" s="14" t="str">
        <f>VLOOKUP(H524,'[3]IPS CTA BANCARIA (2)'!$B$1:$H$188,4,0)</f>
        <v>#REF!</v>
      </c>
      <c r="L524" s="15" t="str">
        <f>VLOOKUP(H524,'[3]IPS CTA BANCARIA (2)'!$B$1:$H$188,5,0)</f>
        <v>#REF!</v>
      </c>
      <c r="M524" s="15" t="s">
        <v>844</v>
      </c>
      <c r="N524" s="13" t="s">
        <v>845</v>
      </c>
      <c r="O524" s="16">
        <v>42360.0</v>
      </c>
    </row>
    <row r="525" ht="14.25" customHeight="1">
      <c r="A525" s="7" t="s">
        <v>846</v>
      </c>
      <c r="B525" s="8" t="str">
        <f t="shared" ref="B525:B537" si="230">VLOOKUP(A525,'[2]Hoja1'!$A$1:$AH$126,2,0)</f>
        <v>#REF!</v>
      </c>
      <c r="C525" s="9" t="s">
        <v>21</v>
      </c>
      <c r="D525" s="10">
        <v>0.0</v>
      </c>
      <c r="E525" s="8">
        <v>0.0</v>
      </c>
      <c r="F525" s="11">
        <v>0.0</v>
      </c>
      <c r="G525" s="12">
        <f t="shared" si="229"/>
        <v>0</v>
      </c>
      <c r="H525" s="13"/>
      <c r="I525" s="9"/>
      <c r="J525" s="7"/>
      <c r="K525" s="14"/>
      <c r="L525" s="15"/>
      <c r="M525" s="15"/>
      <c r="N525" s="13"/>
      <c r="O525" s="16"/>
    </row>
    <row r="526" ht="14.25" customHeight="1">
      <c r="A526" s="7" t="s">
        <v>846</v>
      </c>
      <c r="B526" s="8" t="str">
        <f t="shared" si="230"/>
        <v>#REF!</v>
      </c>
      <c r="C526" s="9" t="s">
        <v>69</v>
      </c>
      <c r="D526" s="10">
        <v>0.0</v>
      </c>
      <c r="E526" s="8">
        <v>0.0</v>
      </c>
      <c r="F526" s="11">
        <v>0.0</v>
      </c>
      <c r="G526" s="12">
        <f t="shared" si="229"/>
        <v>0</v>
      </c>
      <c r="H526" s="13"/>
      <c r="I526" s="9"/>
      <c r="J526" s="7"/>
      <c r="K526" s="14"/>
      <c r="L526" s="15"/>
      <c r="M526" s="15"/>
      <c r="N526" s="13"/>
      <c r="O526" s="16"/>
    </row>
    <row r="527" ht="14.25" customHeight="1">
      <c r="A527" s="7" t="s">
        <v>846</v>
      </c>
      <c r="B527" s="8" t="str">
        <f t="shared" si="230"/>
        <v>#REF!</v>
      </c>
      <c r="C527" s="9" t="s">
        <v>22</v>
      </c>
      <c r="D527" s="10">
        <v>6369268.69</v>
      </c>
      <c r="E527" s="8">
        <v>1054415.6900000004</v>
      </c>
      <c r="F527" s="11">
        <v>5314853.0</v>
      </c>
      <c r="G527" s="12">
        <f t="shared" si="229"/>
        <v>5314853</v>
      </c>
      <c r="H527" s="13">
        <v>8.00140949E8</v>
      </c>
      <c r="I527" s="9" t="str">
        <f t="shared" ref="I527:I532" si="231">+VLOOKUP(H527,'[1]IPS CTA BANCARIA (2)'!$B$1:$I$186,2,0)</f>
        <v>#REF!</v>
      </c>
      <c r="J527" s="7">
        <v>5314853.0</v>
      </c>
      <c r="K527" s="14" t="str">
        <f t="shared" ref="K527:K532" si="232">+VLOOKUP(H527,'[1]IPS CTA BANCARIA (2)'!$B$1:$I$186,4,0)</f>
        <v>#REF!</v>
      </c>
      <c r="L527" s="15" t="str">
        <f t="shared" ref="L527:L532" si="233">+VLOOKUP(H527,'[1]IPS CTA BANCARIA (2)'!$B$1:$I$186,5,0)</f>
        <v>#REF!</v>
      </c>
      <c r="M527" s="15" t="s">
        <v>847</v>
      </c>
      <c r="N527" s="13" t="s">
        <v>848</v>
      </c>
      <c r="O527" s="16">
        <v>42367.0</v>
      </c>
    </row>
    <row r="528" ht="14.25" customHeight="1">
      <c r="A528" s="7" t="s">
        <v>846</v>
      </c>
      <c r="B528" s="8" t="str">
        <f t="shared" si="230"/>
        <v>#REF!</v>
      </c>
      <c r="C528" s="9" t="s">
        <v>25</v>
      </c>
      <c r="D528" s="10">
        <v>5317561.82</v>
      </c>
      <c r="E528" s="8">
        <v>880308.8200000003</v>
      </c>
      <c r="F528" s="11">
        <v>4437253.0</v>
      </c>
      <c r="G528" s="12">
        <f t="shared" si="229"/>
        <v>4437253</v>
      </c>
      <c r="H528" s="13">
        <v>8.00130907E8</v>
      </c>
      <c r="I528" s="9" t="str">
        <f t="shared" si="231"/>
        <v>#REF!</v>
      </c>
      <c r="J528" s="7">
        <v>4437253.0</v>
      </c>
      <c r="K528" s="14" t="str">
        <f t="shared" si="232"/>
        <v>#REF!</v>
      </c>
      <c r="L528" s="15" t="str">
        <f t="shared" si="233"/>
        <v>#REF!</v>
      </c>
      <c r="M528" s="15" t="s">
        <v>849</v>
      </c>
      <c r="N528" s="13" t="s">
        <v>27</v>
      </c>
      <c r="O528" s="16"/>
    </row>
    <row r="529" ht="14.25" customHeight="1">
      <c r="A529" s="7" t="s">
        <v>846</v>
      </c>
      <c r="B529" s="8" t="str">
        <f t="shared" si="230"/>
        <v>#REF!</v>
      </c>
      <c r="C529" s="9" t="s">
        <v>28</v>
      </c>
      <c r="D529" s="10">
        <v>122189.17</v>
      </c>
      <c r="E529" s="8">
        <v>20228.17</v>
      </c>
      <c r="F529" s="11">
        <v>101961.0</v>
      </c>
      <c r="G529" s="12">
        <f t="shared" si="229"/>
        <v>101961</v>
      </c>
      <c r="H529" s="13">
        <v>8.0025144E8</v>
      </c>
      <c r="I529" s="9" t="str">
        <f t="shared" si="231"/>
        <v>#REF!</v>
      </c>
      <c r="J529" s="7">
        <v>101961.0</v>
      </c>
      <c r="K529" s="14" t="str">
        <f t="shared" si="232"/>
        <v>#REF!</v>
      </c>
      <c r="L529" s="15" t="str">
        <f t="shared" si="233"/>
        <v>#REF!</v>
      </c>
      <c r="M529" s="15" t="s">
        <v>850</v>
      </c>
      <c r="N529" s="13" t="s">
        <v>27</v>
      </c>
      <c r="O529" s="16"/>
    </row>
    <row r="530" ht="14.25" customHeight="1">
      <c r="A530" s="7" t="s">
        <v>846</v>
      </c>
      <c r="B530" s="8" t="str">
        <f t="shared" si="230"/>
        <v>#REF!</v>
      </c>
      <c r="C530" s="9" t="s">
        <v>30</v>
      </c>
      <c r="D530" s="10">
        <v>8152413.84</v>
      </c>
      <c r="E530" s="8">
        <v>1349610.8399999999</v>
      </c>
      <c r="F530" s="11">
        <v>6802803.0</v>
      </c>
      <c r="G530" s="12">
        <f t="shared" si="229"/>
        <v>6802803</v>
      </c>
      <c r="H530" s="13">
        <v>8.00088702E8</v>
      </c>
      <c r="I530" s="9" t="str">
        <f t="shared" si="231"/>
        <v>#REF!</v>
      </c>
      <c r="J530" s="7">
        <v>6802803.0</v>
      </c>
      <c r="K530" s="14" t="str">
        <f t="shared" si="232"/>
        <v>#REF!</v>
      </c>
      <c r="L530" s="15" t="str">
        <f t="shared" si="233"/>
        <v>#REF!</v>
      </c>
      <c r="M530" s="15" t="s">
        <v>851</v>
      </c>
      <c r="N530" s="13" t="s">
        <v>27</v>
      </c>
      <c r="O530" s="16"/>
    </row>
    <row r="531" ht="14.25" customHeight="1">
      <c r="A531" s="7" t="s">
        <v>846</v>
      </c>
      <c r="B531" s="8" t="str">
        <f t="shared" si="230"/>
        <v>#REF!</v>
      </c>
      <c r="C531" s="9" t="s">
        <v>32</v>
      </c>
      <c r="D531" s="10">
        <v>2711602.84</v>
      </c>
      <c r="E531" s="8">
        <v>448898.83999999985</v>
      </c>
      <c r="F531" s="11">
        <v>2262704.0</v>
      </c>
      <c r="G531" s="12">
        <f t="shared" si="229"/>
        <v>2262704</v>
      </c>
      <c r="H531" s="13">
        <v>8.00250119E8</v>
      </c>
      <c r="I531" s="9" t="str">
        <f t="shared" si="231"/>
        <v>#REF!</v>
      </c>
      <c r="J531" s="7">
        <v>2262704.0</v>
      </c>
      <c r="K531" s="14" t="str">
        <f t="shared" si="232"/>
        <v>#REF!</v>
      </c>
      <c r="L531" s="15" t="str">
        <f t="shared" si="233"/>
        <v>#REF!</v>
      </c>
      <c r="M531" s="15" t="s">
        <v>852</v>
      </c>
      <c r="N531" s="13" t="s">
        <v>27</v>
      </c>
      <c r="O531" s="16"/>
    </row>
    <row r="532" ht="14.25" customHeight="1">
      <c r="A532" s="7" t="s">
        <v>846</v>
      </c>
      <c r="B532" s="8" t="str">
        <f t="shared" si="230"/>
        <v>#REF!</v>
      </c>
      <c r="C532" s="9" t="s">
        <v>34</v>
      </c>
      <c r="D532" s="10">
        <v>2585491.54</v>
      </c>
      <c r="E532" s="8">
        <v>428021.54000000004</v>
      </c>
      <c r="F532" s="11">
        <v>2157470.0</v>
      </c>
      <c r="G532" s="12">
        <f t="shared" si="229"/>
        <v>2157470</v>
      </c>
      <c r="H532" s="13">
        <v>8.05000427E8</v>
      </c>
      <c r="I532" s="9" t="str">
        <f t="shared" si="231"/>
        <v>#REF!</v>
      </c>
      <c r="J532" s="7">
        <v>2157470.0</v>
      </c>
      <c r="K532" s="14" t="str">
        <f t="shared" si="232"/>
        <v>#REF!</v>
      </c>
      <c r="L532" s="15" t="str">
        <f t="shared" si="233"/>
        <v>#REF!</v>
      </c>
      <c r="M532" s="15" t="s">
        <v>853</v>
      </c>
      <c r="N532" s="13" t="s">
        <v>27</v>
      </c>
      <c r="O532" s="16"/>
    </row>
    <row r="533" ht="14.25" customHeight="1">
      <c r="A533" s="7" t="s">
        <v>846</v>
      </c>
      <c r="B533" s="8" t="str">
        <f t="shared" si="230"/>
        <v>#REF!</v>
      </c>
      <c r="C533" s="9" t="s">
        <v>36</v>
      </c>
      <c r="D533" s="10">
        <v>17705.37</v>
      </c>
      <c r="E533" s="8">
        <v>17705.37</v>
      </c>
      <c r="F533" s="11">
        <v>0.0</v>
      </c>
      <c r="G533" s="12">
        <f t="shared" si="229"/>
        <v>0</v>
      </c>
      <c r="H533" s="13"/>
      <c r="I533" s="9"/>
      <c r="J533" s="7"/>
      <c r="K533" s="14"/>
      <c r="L533" s="15"/>
      <c r="M533" s="15"/>
      <c r="N533" s="13"/>
      <c r="O533" s="16"/>
    </row>
    <row r="534" ht="14.25" customHeight="1">
      <c r="A534" s="7" t="s">
        <v>846</v>
      </c>
      <c r="B534" s="8" t="str">
        <f t="shared" si="230"/>
        <v>#REF!</v>
      </c>
      <c r="C534" s="9" t="s">
        <v>38</v>
      </c>
      <c r="D534" s="10">
        <v>53859.73</v>
      </c>
      <c r="E534" s="8">
        <v>53859.73</v>
      </c>
      <c r="F534" s="11">
        <v>0.0</v>
      </c>
      <c r="G534" s="12">
        <f t="shared" si="229"/>
        <v>0</v>
      </c>
      <c r="H534" s="13"/>
      <c r="I534" s="9"/>
      <c r="J534" s="7"/>
      <c r="K534" s="14"/>
      <c r="L534" s="15"/>
      <c r="M534" s="15"/>
      <c r="N534" s="13"/>
      <c r="O534" s="16"/>
    </row>
    <row r="535" ht="14.25" customHeight="1">
      <c r="A535" s="7" t="s">
        <v>846</v>
      </c>
      <c r="B535" s="8" t="str">
        <f t="shared" si="230"/>
        <v>#REF!</v>
      </c>
      <c r="C535" s="9" t="s">
        <v>40</v>
      </c>
      <c r="D535" s="10">
        <v>1220387.25</v>
      </c>
      <c r="E535" s="8">
        <v>202032.25</v>
      </c>
      <c r="F535" s="11">
        <v>1018355.0</v>
      </c>
      <c r="G535" s="12">
        <f t="shared" si="229"/>
        <v>1018355</v>
      </c>
      <c r="H535" s="13">
        <v>8.30009783E8</v>
      </c>
      <c r="I535" s="9" t="str">
        <f t="shared" ref="I535:I537" si="234">+VLOOKUP(H535,'[1]IPS CTA BANCARIA (2)'!$B$1:$I$186,2,0)</f>
        <v>#REF!</v>
      </c>
      <c r="J535" s="7">
        <v>1018355.0</v>
      </c>
      <c r="K535" s="14" t="str">
        <f t="shared" ref="K535:K537" si="235">+VLOOKUP(H535,'[1]IPS CTA BANCARIA (2)'!$B$1:$I$186,4,0)</f>
        <v>#REF!</v>
      </c>
      <c r="L535" s="15" t="str">
        <f t="shared" ref="L535:L537" si="236">+VLOOKUP(H535,'[1]IPS CTA BANCARIA (2)'!$B$1:$I$186,5,0)</f>
        <v>#REF!</v>
      </c>
      <c r="M535" s="15" t="s">
        <v>854</v>
      </c>
      <c r="N535" s="13" t="s">
        <v>855</v>
      </c>
      <c r="O535" s="16">
        <v>42368.0</v>
      </c>
    </row>
    <row r="536" ht="14.25" customHeight="1">
      <c r="A536" s="7" t="s">
        <v>846</v>
      </c>
      <c r="B536" s="8" t="str">
        <f t="shared" si="230"/>
        <v>#REF!</v>
      </c>
      <c r="C536" s="9" t="s">
        <v>45</v>
      </c>
      <c r="D536" s="10">
        <v>2195439.82</v>
      </c>
      <c r="E536" s="8">
        <v>363449.81999999983</v>
      </c>
      <c r="F536" s="11">
        <v>1831990.0</v>
      </c>
      <c r="G536" s="12">
        <f t="shared" si="229"/>
        <v>1831990</v>
      </c>
      <c r="H536" s="13">
        <v>9.00156264E8</v>
      </c>
      <c r="I536" s="9" t="str">
        <f t="shared" si="234"/>
        <v>#REF!</v>
      </c>
      <c r="J536" s="7">
        <v>1831990.0</v>
      </c>
      <c r="K536" s="14" t="str">
        <f t="shared" si="235"/>
        <v>#REF!</v>
      </c>
      <c r="L536" s="15" t="str">
        <f t="shared" si="236"/>
        <v>#REF!</v>
      </c>
      <c r="M536" s="15" t="s">
        <v>856</v>
      </c>
      <c r="N536" s="13" t="s">
        <v>27</v>
      </c>
      <c r="O536" s="16"/>
    </row>
    <row r="537" ht="14.25" customHeight="1">
      <c r="A537" s="7" t="s">
        <v>846</v>
      </c>
      <c r="B537" s="8" t="str">
        <f t="shared" si="230"/>
        <v>#REF!</v>
      </c>
      <c r="C537" s="9" t="s">
        <v>47</v>
      </c>
      <c r="D537" s="10">
        <v>3.2886587693E8</v>
      </c>
      <c r="E537" s="8">
        <v>5.438316993E7</v>
      </c>
      <c r="F537" s="11">
        <v>2.74482707E8</v>
      </c>
      <c r="G537" s="12">
        <f t="shared" si="229"/>
        <v>274482707</v>
      </c>
      <c r="H537" s="13">
        <v>8.90907254E8</v>
      </c>
      <c r="I537" s="9" t="str">
        <f t="shared" si="234"/>
        <v>#REF!</v>
      </c>
      <c r="J537" s="7">
        <v>2.4824864E7</v>
      </c>
      <c r="K537" s="14" t="str">
        <f t="shared" si="235"/>
        <v>#REF!</v>
      </c>
      <c r="L537" s="15" t="str">
        <f t="shared" si="236"/>
        <v>#REF!</v>
      </c>
      <c r="M537" s="15" t="s">
        <v>857</v>
      </c>
      <c r="N537" s="13" t="s">
        <v>27</v>
      </c>
      <c r="O537" s="16"/>
    </row>
    <row r="538" ht="14.25" customHeight="1">
      <c r="A538" s="7" t="s">
        <v>846</v>
      </c>
      <c r="B538" s="8" t="s">
        <v>858</v>
      </c>
      <c r="C538" s="9" t="s">
        <v>47</v>
      </c>
      <c r="D538" s="10"/>
      <c r="E538" s="8"/>
      <c r="F538" s="11"/>
      <c r="G538" s="17"/>
      <c r="H538" s="13">
        <v>8.90907254E8</v>
      </c>
      <c r="I538" s="9" t="s">
        <v>259</v>
      </c>
      <c r="J538" s="7">
        <v>2.49657843E8</v>
      </c>
      <c r="K538" s="14">
        <v>7.1587022347E10</v>
      </c>
      <c r="L538" s="15" t="s">
        <v>50</v>
      </c>
      <c r="M538" s="15" t="s">
        <v>859</v>
      </c>
      <c r="N538" s="13" t="s">
        <v>860</v>
      </c>
      <c r="O538" s="16">
        <v>42355.0</v>
      </c>
    </row>
    <row r="539" ht="14.25" customHeight="1">
      <c r="A539" s="7" t="s">
        <v>861</v>
      </c>
      <c r="B539" s="8" t="str">
        <f t="shared" ref="B539:B543" si="237">VLOOKUP(A539,'[2]Hoja1'!$A$1:$AH$126,2,0)</f>
        <v>#REF!</v>
      </c>
      <c r="C539" s="9" t="s">
        <v>21</v>
      </c>
      <c r="D539" s="10">
        <v>0.0</v>
      </c>
      <c r="E539" s="8">
        <v>0.0</v>
      </c>
      <c r="F539" s="11">
        <v>0.0</v>
      </c>
      <c r="G539" s="12">
        <f t="shared" ref="G539:G543" si="238">+F539</f>
        <v>0</v>
      </c>
      <c r="H539" s="13"/>
      <c r="I539" s="9"/>
      <c r="J539" s="7"/>
      <c r="K539" s="14"/>
      <c r="L539" s="15"/>
      <c r="M539" s="15"/>
      <c r="N539" s="13"/>
      <c r="O539" s="16"/>
    </row>
    <row r="540" ht="14.25" customHeight="1">
      <c r="A540" s="7" t="s">
        <v>861</v>
      </c>
      <c r="B540" s="8" t="str">
        <f t="shared" si="237"/>
        <v>#REF!</v>
      </c>
      <c r="C540" s="9" t="s">
        <v>22</v>
      </c>
      <c r="D540" s="10">
        <v>314626.0</v>
      </c>
      <c r="E540" s="8">
        <v>0.0</v>
      </c>
      <c r="F540" s="11">
        <v>314626.0</v>
      </c>
      <c r="G540" s="12">
        <f t="shared" si="238"/>
        <v>314626</v>
      </c>
      <c r="H540" s="13">
        <v>8.00140949E8</v>
      </c>
      <c r="I540" s="9" t="str">
        <f t="shared" ref="I540:I543" si="239">+VLOOKUP(H540,'[1]IPS CTA BANCARIA (2)'!$B$1:$I$186,2,0)</f>
        <v>#REF!</v>
      </c>
      <c r="J540" s="7">
        <v>314626.0</v>
      </c>
      <c r="K540" s="14" t="str">
        <f t="shared" ref="K540:K543" si="240">+VLOOKUP(H540,'[1]IPS CTA BANCARIA (2)'!$B$1:$I$186,4,0)</f>
        <v>#REF!</v>
      </c>
      <c r="L540" s="15" t="str">
        <f t="shared" ref="L540:L543" si="241">+VLOOKUP(H540,'[1]IPS CTA BANCARIA (2)'!$B$1:$I$186,5,0)</f>
        <v>#REF!</v>
      </c>
      <c r="M540" s="15" t="s">
        <v>862</v>
      </c>
      <c r="N540" s="13" t="s">
        <v>863</v>
      </c>
      <c r="O540" s="16">
        <v>42367.0</v>
      </c>
    </row>
    <row r="541" ht="14.25" customHeight="1">
      <c r="A541" s="7" t="s">
        <v>861</v>
      </c>
      <c r="B541" s="8" t="str">
        <f t="shared" si="237"/>
        <v>#REF!</v>
      </c>
      <c r="C541" s="9" t="s">
        <v>32</v>
      </c>
      <c r="D541" s="10">
        <v>275358.5</v>
      </c>
      <c r="E541" s="8">
        <v>0.0</v>
      </c>
      <c r="F541" s="11">
        <v>275358.0</v>
      </c>
      <c r="G541" s="12">
        <f t="shared" si="238"/>
        <v>275358</v>
      </c>
      <c r="H541" s="13">
        <v>8.00250119E8</v>
      </c>
      <c r="I541" s="9" t="str">
        <f t="shared" si="239"/>
        <v>#REF!</v>
      </c>
      <c r="J541" s="7">
        <v>275358.0</v>
      </c>
      <c r="K541" s="14" t="str">
        <f t="shared" si="240"/>
        <v>#REF!</v>
      </c>
      <c r="L541" s="15" t="str">
        <f t="shared" si="241"/>
        <v>#REF!</v>
      </c>
      <c r="M541" s="15" t="s">
        <v>864</v>
      </c>
      <c r="N541" s="13" t="s">
        <v>27</v>
      </c>
      <c r="O541" s="16"/>
    </row>
    <row r="542" ht="14.25" customHeight="1">
      <c r="A542" s="7" t="s">
        <v>861</v>
      </c>
      <c r="B542" s="8" t="str">
        <f t="shared" si="237"/>
        <v>#REF!</v>
      </c>
      <c r="C542" s="9" t="s">
        <v>45</v>
      </c>
      <c r="D542" s="10">
        <v>70754.95</v>
      </c>
      <c r="E542" s="8">
        <v>0.0</v>
      </c>
      <c r="F542" s="11">
        <v>70755.0</v>
      </c>
      <c r="G542" s="12">
        <f t="shared" si="238"/>
        <v>70755</v>
      </c>
      <c r="H542" s="13">
        <v>9.00156264E8</v>
      </c>
      <c r="I542" s="9" t="str">
        <f t="shared" si="239"/>
        <v>#REF!</v>
      </c>
      <c r="J542" s="7">
        <v>70755.0</v>
      </c>
      <c r="K542" s="14" t="str">
        <f t="shared" si="240"/>
        <v>#REF!</v>
      </c>
      <c r="L542" s="15" t="str">
        <f t="shared" si="241"/>
        <v>#REF!</v>
      </c>
      <c r="M542" s="15" t="s">
        <v>865</v>
      </c>
      <c r="N542" s="13" t="s">
        <v>27</v>
      </c>
      <c r="O542" s="16"/>
    </row>
    <row r="543" ht="14.25" customHeight="1">
      <c r="A543" s="7" t="s">
        <v>861</v>
      </c>
      <c r="B543" s="8" t="str">
        <f t="shared" si="237"/>
        <v>#REF!</v>
      </c>
      <c r="C543" s="9" t="s">
        <v>47</v>
      </c>
      <c r="D543" s="10">
        <v>1.843218355E7</v>
      </c>
      <c r="E543" s="8">
        <v>0.0</v>
      </c>
      <c r="F543" s="11">
        <v>1.8432184E7</v>
      </c>
      <c r="G543" s="12">
        <f t="shared" si="238"/>
        <v>18432184</v>
      </c>
      <c r="H543" s="13">
        <v>8.90907254E8</v>
      </c>
      <c r="I543" s="9" t="str">
        <f t="shared" si="239"/>
        <v>#REF!</v>
      </c>
      <c r="J543" s="7">
        <v>3432933.0</v>
      </c>
      <c r="K543" s="14" t="str">
        <f t="shared" si="240"/>
        <v>#REF!</v>
      </c>
      <c r="L543" s="15" t="str">
        <f t="shared" si="241"/>
        <v>#REF!</v>
      </c>
      <c r="M543" s="15" t="s">
        <v>866</v>
      </c>
      <c r="N543" s="13" t="s">
        <v>27</v>
      </c>
      <c r="O543" s="16"/>
    </row>
    <row r="544" ht="14.25" customHeight="1">
      <c r="A544" s="7" t="s">
        <v>861</v>
      </c>
      <c r="B544" s="8" t="s">
        <v>867</v>
      </c>
      <c r="C544" s="9" t="s">
        <v>47</v>
      </c>
      <c r="D544" s="10"/>
      <c r="E544" s="8"/>
      <c r="F544" s="11"/>
      <c r="G544" s="17"/>
      <c r="H544" s="13">
        <v>8.90907254E8</v>
      </c>
      <c r="I544" s="9" t="s">
        <v>259</v>
      </c>
      <c r="J544" s="7">
        <v>1.4999251E7</v>
      </c>
      <c r="K544" s="14">
        <v>7.1587022347E10</v>
      </c>
      <c r="L544" s="15" t="s">
        <v>50</v>
      </c>
      <c r="M544" s="15" t="s">
        <v>868</v>
      </c>
      <c r="N544" s="13" t="s">
        <v>869</v>
      </c>
      <c r="O544" s="16">
        <v>42355.0</v>
      </c>
    </row>
    <row r="545" ht="14.25" customHeight="1">
      <c r="A545" s="7" t="s">
        <v>870</v>
      </c>
      <c r="B545" s="8" t="str">
        <f t="shared" ref="B545:B550" si="242">VLOOKUP(A545,'[2]Hoja1'!$A$1:$AH$126,2,0)</f>
        <v>#REF!</v>
      </c>
      <c r="C545" s="9" t="s">
        <v>21</v>
      </c>
      <c r="D545" s="10">
        <v>0.0</v>
      </c>
      <c r="E545" s="8">
        <v>0.0</v>
      </c>
      <c r="F545" s="11">
        <v>0.0</v>
      </c>
      <c r="G545" s="12">
        <f t="shared" ref="G545:G550" si="243">+F545</f>
        <v>0</v>
      </c>
      <c r="H545" s="13"/>
      <c r="I545" s="9"/>
      <c r="J545" s="7"/>
      <c r="K545" s="14"/>
      <c r="L545" s="15"/>
      <c r="M545" s="15"/>
      <c r="N545" s="13"/>
      <c r="O545" s="16"/>
    </row>
    <row r="546" ht="14.25" customHeight="1">
      <c r="A546" s="7" t="s">
        <v>870</v>
      </c>
      <c r="B546" s="8" t="str">
        <f t="shared" si="242"/>
        <v>#REF!</v>
      </c>
      <c r="C546" s="9" t="s">
        <v>242</v>
      </c>
      <c r="D546" s="10">
        <v>5434670.28</v>
      </c>
      <c r="E546" s="8">
        <v>0.0</v>
      </c>
      <c r="F546" s="11">
        <v>5434670.0</v>
      </c>
      <c r="G546" s="12">
        <f t="shared" si="243"/>
        <v>5434670</v>
      </c>
      <c r="H546" s="13">
        <v>8.90900518E8</v>
      </c>
      <c r="I546" s="9" t="str">
        <f t="shared" ref="I546:I550" si="244">+VLOOKUP(H546,'[1]IPS CTA BANCARIA (2)'!$B$1:$I$186,2,0)</f>
        <v>#REF!</v>
      </c>
      <c r="J546" s="7">
        <v>5434670.0</v>
      </c>
      <c r="K546" s="14" t="str">
        <f t="shared" ref="K546:K550" si="245">+VLOOKUP(H546,'[1]IPS CTA BANCARIA (2)'!$B$1:$I$186,4,0)</f>
        <v>#REF!</v>
      </c>
      <c r="L546" s="15" t="str">
        <f t="shared" ref="L546:L550" si="246">+VLOOKUP(H546,'[1]IPS CTA BANCARIA (2)'!$B$1:$I$186,5,0)</f>
        <v>#REF!</v>
      </c>
      <c r="M546" s="15" t="s">
        <v>871</v>
      </c>
      <c r="N546" s="13" t="s">
        <v>872</v>
      </c>
      <c r="O546" s="16">
        <v>42368.0</v>
      </c>
    </row>
    <row r="547" ht="14.25" customHeight="1">
      <c r="A547" s="7" t="s">
        <v>870</v>
      </c>
      <c r="B547" s="8" t="str">
        <f t="shared" si="242"/>
        <v>#REF!</v>
      </c>
      <c r="C547" s="9" t="s">
        <v>22</v>
      </c>
      <c r="D547" s="10">
        <v>502300.98</v>
      </c>
      <c r="E547" s="8">
        <v>0.0</v>
      </c>
      <c r="F547" s="11">
        <v>502301.0</v>
      </c>
      <c r="G547" s="12">
        <f t="shared" si="243"/>
        <v>502301</v>
      </c>
      <c r="H547" s="13">
        <v>8.00140949E8</v>
      </c>
      <c r="I547" s="9" t="str">
        <f t="shared" si="244"/>
        <v>#REF!</v>
      </c>
      <c r="J547" s="7">
        <v>502301.0</v>
      </c>
      <c r="K547" s="14" t="str">
        <f t="shared" si="245"/>
        <v>#REF!</v>
      </c>
      <c r="L547" s="15" t="str">
        <f t="shared" si="246"/>
        <v>#REF!</v>
      </c>
      <c r="M547" s="15" t="s">
        <v>873</v>
      </c>
      <c r="N547" s="13" t="s">
        <v>874</v>
      </c>
      <c r="O547" s="16">
        <v>42367.0</v>
      </c>
    </row>
    <row r="548" ht="14.25" customHeight="1">
      <c r="A548" s="7" t="s">
        <v>870</v>
      </c>
      <c r="B548" s="8" t="str">
        <f t="shared" si="242"/>
        <v>#REF!</v>
      </c>
      <c r="C548" s="9" t="s">
        <v>32</v>
      </c>
      <c r="D548" s="10">
        <v>452532.09</v>
      </c>
      <c r="E548" s="8">
        <v>0.0</v>
      </c>
      <c r="F548" s="11">
        <v>452532.0</v>
      </c>
      <c r="G548" s="12">
        <f t="shared" si="243"/>
        <v>452532</v>
      </c>
      <c r="H548" s="13">
        <v>8.00250119E8</v>
      </c>
      <c r="I548" s="9" t="str">
        <f t="shared" si="244"/>
        <v>#REF!</v>
      </c>
      <c r="J548" s="7">
        <v>452532.0</v>
      </c>
      <c r="K548" s="14" t="str">
        <f t="shared" si="245"/>
        <v>#REF!</v>
      </c>
      <c r="L548" s="15" t="str">
        <f t="shared" si="246"/>
        <v>#REF!</v>
      </c>
      <c r="M548" s="15" t="s">
        <v>875</v>
      </c>
      <c r="N548" s="13" t="s">
        <v>27</v>
      </c>
      <c r="O548" s="16"/>
    </row>
    <row r="549" ht="14.25" customHeight="1">
      <c r="A549" s="7" t="s">
        <v>870</v>
      </c>
      <c r="B549" s="8" t="str">
        <f t="shared" si="242"/>
        <v>#REF!</v>
      </c>
      <c r="C549" s="9" t="s">
        <v>45</v>
      </c>
      <c r="D549" s="10">
        <v>266625.37</v>
      </c>
      <c r="E549" s="8">
        <v>0.0</v>
      </c>
      <c r="F549" s="11">
        <v>266625.0</v>
      </c>
      <c r="G549" s="12">
        <f t="shared" si="243"/>
        <v>266625</v>
      </c>
      <c r="H549" s="13">
        <v>9.00156264E8</v>
      </c>
      <c r="I549" s="9" t="str">
        <f t="shared" si="244"/>
        <v>#REF!</v>
      </c>
      <c r="J549" s="7">
        <v>266625.0</v>
      </c>
      <c r="K549" s="14" t="str">
        <f t="shared" si="245"/>
        <v>#REF!</v>
      </c>
      <c r="L549" s="15" t="str">
        <f t="shared" si="246"/>
        <v>#REF!</v>
      </c>
      <c r="M549" s="15" t="s">
        <v>876</v>
      </c>
      <c r="N549" s="13" t="s">
        <v>27</v>
      </c>
      <c r="O549" s="16"/>
    </row>
    <row r="550" ht="14.25" customHeight="1">
      <c r="A550" s="7" t="s">
        <v>870</v>
      </c>
      <c r="B550" s="8" t="str">
        <f t="shared" si="242"/>
        <v>#REF!</v>
      </c>
      <c r="C550" s="9" t="s">
        <v>47</v>
      </c>
      <c r="D550" s="10">
        <v>2.979697628E7</v>
      </c>
      <c r="E550" s="8">
        <v>0.0</v>
      </c>
      <c r="F550" s="11">
        <v>2.9796976E7</v>
      </c>
      <c r="G550" s="12">
        <f t="shared" si="243"/>
        <v>29796976</v>
      </c>
      <c r="H550" s="13">
        <v>8.90907254E8</v>
      </c>
      <c r="I550" s="9" t="str">
        <f t="shared" si="244"/>
        <v>#REF!</v>
      </c>
      <c r="J550" s="7">
        <v>44080.0</v>
      </c>
      <c r="K550" s="14" t="str">
        <f t="shared" si="245"/>
        <v>#REF!</v>
      </c>
      <c r="L550" s="15" t="str">
        <f t="shared" si="246"/>
        <v>#REF!</v>
      </c>
      <c r="M550" s="15" t="s">
        <v>877</v>
      </c>
      <c r="N550" s="13" t="s">
        <v>27</v>
      </c>
      <c r="O550" s="16"/>
    </row>
    <row r="551" ht="14.25" customHeight="1">
      <c r="A551" s="7" t="s">
        <v>870</v>
      </c>
      <c r="B551" s="8" t="s">
        <v>878</v>
      </c>
      <c r="C551" s="9" t="s">
        <v>47</v>
      </c>
      <c r="D551" s="10"/>
      <c r="E551" s="8"/>
      <c r="F551" s="11"/>
      <c r="G551" s="17"/>
      <c r="H551" s="13">
        <v>8.90907254E8</v>
      </c>
      <c r="I551" s="9" t="s">
        <v>259</v>
      </c>
      <c r="J551" s="7">
        <v>2.9752896E7</v>
      </c>
      <c r="K551" s="14">
        <v>7.1587022347E10</v>
      </c>
      <c r="L551" s="15" t="s">
        <v>50</v>
      </c>
      <c r="M551" s="15" t="s">
        <v>879</v>
      </c>
      <c r="N551" s="13" t="s">
        <v>880</v>
      </c>
      <c r="O551" s="16">
        <v>42355.0</v>
      </c>
    </row>
    <row r="552" ht="14.25" customHeight="1">
      <c r="A552" s="7" t="s">
        <v>881</v>
      </c>
      <c r="B552" s="8" t="str">
        <f>VLOOKUP(A552,'[2]Hoja1'!$A$1:$AH$126,2,0)</f>
        <v>#REF!</v>
      </c>
      <c r="C552" s="9" t="s">
        <v>70</v>
      </c>
      <c r="D552" s="10">
        <v>3.155084189E7</v>
      </c>
      <c r="E552" s="8">
        <v>0.0</v>
      </c>
      <c r="F552" s="11">
        <v>3.1550842E7</v>
      </c>
      <c r="G552" s="12">
        <f>+F552</f>
        <v>31550842</v>
      </c>
      <c r="H552" s="13">
        <v>8.90980765E8</v>
      </c>
      <c r="I552" s="9" t="str">
        <f>+VLOOKUP(H552,'[1]IPS CTA BANCARIA (2)'!$B$1:$I$186,2,0)</f>
        <v>#REF!</v>
      </c>
      <c r="J552" s="7">
        <v>7259959.0</v>
      </c>
      <c r="K552" s="14" t="str">
        <f>+VLOOKUP(H552,'[1]IPS CTA BANCARIA (2)'!$B$1:$I$186,4,0)</f>
        <v>#REF!</v>
      </c>
      <c r="L552" s="15" t="str">
        <f>+VLOOKUP(H552,'[1]IPS CTA BANCARIA (2)'!$B$1:$I$186,5,0)</f>
        <v>#REF!</v>
      </c>
      <c r="M552" s="15" t="s">
        <v>882</v>
      </c>
      <c r="N552" s="13" t="s">
        <v>27</v>
      </c>
      <c r="O552" s="16"/>
    </row>
    <row r="553" ht="14.25" customHeight="1">
      <c r="A553" s="7" t="s">
        <v>881</v>
      </c>
      <c r="B553" s="8" t="s">
        <v>883</v>
      </c>
      <c r="C553" s="9" t="s">
        <v>70</v>
      </c>
      <c r="D553" s="10"/>
      <c r="E553" s="8"/>
      <c r="F553" s="11"/>
      <c r="G553" s="17"/>
      <c r="H553" s="13">
        <v>8.90980765E8</v>
      </c>
      <c r="I553" s="9" t="s">
        <v>884</v>
      </c>
      <c r="J553" s="7">
        <v>2.4290883E7</v>
      </c>
      <c r="K553" s="14">
        <v>3.99269999849E11</v>
      </c>
      <c r="L553" s="15" t="s">
        <v>56</v>
      </c>
      <c r="M553" s="15" t="s">
        <v>885</v>
      </c>
      <c r="N553" s="13" t="s">
        <v>886</v>
      </c>
      <c r="O553" s="16">
        <v>42360.0</v>
      </c>
    </row>
    <row r="554" ht="14.25" customHeight="1">
      <c r="A554" s="7" t="s">
        <v>881</v>
      </c>
      <c r="B554" s="8" t="s">
        <v>883</v>
      </c>
      <c r="C554" s="9" t="s">
        <v>30</v>
      </c>
      <c r="D554" s="10"/>
      <c r="E554" s="8"/>
      <c r="F554" s="11"/>
      <c r="G554" s="17"/>
      <c r="H554" s="13">
        <v>8.00088702E8</v>
      </c>
      <c r="I554" s="9" t="s">
        <v>78</v>
      </c>
      <c r="J554" s="7">
        <v>42.0</v>
      </c>
      <c r="K554" s="14" t="s">
        <v>79</v>
      </c>
      <c r="L554" s="15" t="s">
        <v>50</v>
      </c>
      <c r="M554" s="15" t="s">
        <v>887</v>
      </c>
      <c r="N554" s="13" t="s">
        <v>888</v>
      </c>
      <c r="O554" s="16">
        <v>42360.0</v>
      </c>
    </row>
    <row r="555" ht="14.25" customHeight="1">
      <c r="A555" s="7" t="s">
        <v>881</v>
      </c>
      <c r="B555" s="8" t="s">
        <v>883</v>
      </c>
      <c r="C555" s="9" t="s">
        <v>22</v>
      </c>
      <c r="D555" s="10">
        <v>193862.52</v>
      </c>
      <c r="E555" s="8">
        <v>0.0</v>
      </c>
      <c r="F555" s="11">
        <v>193862.0</v>
      </c>
      <c r="G555" s="12">
        <f t="shared" ref="G555:G562" si="247">+F555</f>
        <v>193862</v>
      </c>
      <c r="H555" s="13">
        <v>8.00140949E8</v>
      </c>
      <c r="I555" s="9" t="s">
        <v>82</v>
      </c>
      <c r="J555" s="7">
        <v>193862.0</v>
      </c>
      <c r="K555" s="14">
        <v>2.0522334E8</v>
      </c>
      <c r="L555" s="15" t="s">
        <v>83</v>
      </c>
      <c r="M555" s="15" t="s">
        <v>889</v>
      </c>
      <c r="N555" s="13" t="s">
        <v>890</v>
      </c>
      <c r="O555" s="16">
        <v>42356.0</v>
      </c>
    </row>
    <row r="556" ht="14.25" customHeight="1">
      <c r="A556" s="7" t="s">
        <v>881</v>
      </c>
      <c r="B556" s="8" t="s">
        <v>883</v>
      </c>
      <c r="C556" s="9" t="s">
        <v>34</v>
      </c>
      <c r="D556" s="10">
        <v>403858.83</v>
      </c>
      <c r="E556" s="8">
        <v>0.0</v>
      </c>
      <c r="F556" s="11">
        <v>403859.0</v>
      </c>
      <c r="G556" s="12">
        <f t="shared" si="247"/>
        <v>403859</v>
      </c>
      <c r="H556" s="13">
        <v>8.05000427E8</v>
      </c>
      <c r="I556" s="9" t="s">
        <v>86</v>
      </c>
      <c r="J556" s="7">
        <v>403859.0</v>
      </c>
      <c r="K556" s="14" t="s">
        <v>87</v>
      </c>
      <c r="L556" s="15" t="s">
        <v>88</v>
      </c>
      <c r="M556" s="15" t="s">
        <v>891</v>
      </c>
      <c r="N556" s="13" t="s">
        <v>892</v>
      </c>
      <c r="O556" s="16">
        <v>42360.0</v>
      </c>
    </row>
    <row r="557" ht="14.25" customHeight="1">
      <c r="A557" s="7" t="s">
        <v>881</v>
      </c>
      <c r="B557" s="8" t="s">
        <v>883</v>
      </c>
      <c r="C557" s="9" t="s">
        <v>25</v>
      </c>
      <c r="D557" s="10">
        <v>6550.92</v>
      </c>
      <c r="E557" s="8">
        <v>0.0</v>
      </c>
      <c r="F557" s="11">
        <v>6551.0</v>
      </c>
      <c r="G557" s="12">
        <f t="shared" si="247"/>
        <v>6551</v>
      </c>
      <c r="H557" s="13">
        <v>8.00130907E8</v>
      </c>
      <c r="I557" s="9" t="s">
        <v>127</v>
      </c>
      <c r="J557" s="7">
        <v>6551.0</v>
      </c>
      <c r="K557" s="14">
        <v>9.087086706E10</v>
      </c>
      <c r="L557" s="15" t="s">
        <v>128</v>
      </c>
      <c r="M557" s="15" t="s">
        <v>893</v>
      </c>
      <c r="N557" s="13" t="s">
        <v>894</v>
      </c>
      <c r="O557" s="16">
        <v>42360.0</v>
      </c>
    </row>
    <row r="558" ht="14.25" customHeight="1">
      <c r="A558" s="7" t="s">
        <v>881</v>
      </c>
      <c r="B558" s="8" t="s">
        <v>883</v>
      </c>
      <c r="C558" s="9" t="s">
        <v>45</v>
      </c>
      <c r="D558" s="10">
        <v>212925.8</v>
      </c>
      <c r="E558" s="8">
        <v>0.0</v>
      </c>
      <c r="F558" s="11">
        <v>212925.0</v>
      </c>
      <c r="G558" s="12">
        <f t="shared" si="247"/>
        <v>212925</v>
      </c>
      <c r="H558" s="13">
        <v>9.00156264E8</v>
      </c>
      <c r="I558" s="9" t="s">
        <v>91</v>
      </c>
      <c r="J558" s="7">
        <v>212925.0</v>
      </c>
      <c r="K558" s="14" t="s">
        <v>92</v>
      </c>
      <c r="L558" s="15" t="s">
        <v>50</v>
      </c>
      <c r="M558" s="15" t="s">
        <v>895</v>
      </c>
      <c r="N558" s="13" t="s">
        <v>896</v>
      </c>
      <c r="O558" s="16">
        <v>42360.0</v>
      </c>
    </row>
    <row r="559" ht="14.25" customHeight="1">
      <c r="A559" s="7" t="s">
        <v>881</v>
      </c>
      <c r="B559" s="8" t="s">
        <v>883</v>
      </c>
      <c r="C559" s="9" t="s">
        <v>32</v>
      </c>
      <c r="D559" s="10">
        <v>185882.04</v>
      </c>
      <c r="E559" s="8">
        <v>0.0</v>
      </c>
      <c r="F559" s="11">
        <v>185882.0</v>
      </c>
      <c r="G559" s="12">
        <f t="shared" si="247"/>
        <v>185882</v>
      </c>
      <c r="H559" s="13">
        <v>8.00250119E8</v>
      </c>
      <c r="I559" s="9" t="str">
        <f>VLOOKUP(H559,'[3]IPS CTA BANCARIA (2)'!$B$1:$H$188,2,0)</f>
        <v>#REF!</v>
      </c>
      <c r="J559" s="7">
        <v>185882.0</v>
      </c>
      <c r="K559" s="14" t="str">
        <f>VLOOKUP(H559,'[3]IPS CTA BANCARIA (2)'!$B$1:$H$188,4,0)</f>
        <v>#REF!</v>
      </c>
      <c r="L559" s="15" t="str">
        <f>VLOOKUP(H559,'[3]IPS CTA BANCARIA (2)'!$B$1:$H$188,5,0)</f>
        <v>#REF!</v>
      </c>
      <c r="M559" s="15" t="s">
        <v>897</v>
      </c>
      <c r="N559" s="13" t="s">
        <v>898</v>
      </c>
      <c r="O559" s="16">
        <v>42360.0</v>
      </c>
    </row>
    <row r="560" ht="14.25" customHeight="1">
      <c r="A560" s="7" t="s">
        <v>899</v>
      </c>
      <c r="B560" s="8" t="str">
        <f t="shared" ref="B560:B562" si="248">VLOOKUP(A560,'[2]Hoja1'!$A$1:$AH$126,2,0)</f>
        <v>#REF!</v>
      </c>
      <c r="C560" s="9" t="s">
        <v>21</v>
      </c>
      <c r="D560" s="10">
        <v>0.0</v>
      </c>
      <c r="E560" s="8">
        <v>0.0</v>
      </c>
      <c r="F560" s="11">
        <v>0.0</v>
      </c>
      <c r="G560" s="12">
        <f t="shared" si="247"/>
        <v>0</v>
      </c>
      <c r="H560" s="13"/>
      <c r="I560" s="9"/>
      <c r="J560" s="7"/>
      <c r="K560" s="14"/>
      <c r="L560" s="15"/>
      <c r="M560" s="15"/>
      <c r="N560" s="13"/>
      <c r="O560" s="16"/>
    </row>
    <row r="561" ht="14.25" customHeight="1">
      <c r="A561" s="7" t="s">
        <v>899</v>
      </c>
      <c r="B561" s="8" t="str">
        <f t="shared" si="248"/>
        <v>#REF!</v>
      </c>
      <c r="C561" s="9" t="s">
        <v>69</v>
      </c>
      <c r="D561" s="10">
        <v>0.0</v>
      </c>
      <c r="E561" s="8">
        <v>0.0</v>
      </c>
      <c r="F561" s="11">
        <v>0.0</v>
      </c>
      <c r="G561" s="12">
        <f t="shared" si="247"/>
        <v>0</v>
      </c>
      <c r="H561" s="13"/>
      <c r="I561" s="9"/>
      <c r="J561" s="7"/>
      <c r="K561" s="14"/>
      <c r="L561" s="15"/>
      <c r="M561" s="15"/>
      <c r="N561" s="13"/>
      <c r="O561" s="16"/>
    </row>
    <row r="562" ht="14.25" customHeight="1">
      <c r="A562" s="7" t="s">
        <v>899</v>
      </c>
      <c r="B562" s="8" t="str">
        <f t="shared" si="248"/>
        <v>#REF!</v>
      </c>
      <c r="C562" s="9" t="s">
        <v>156</v>
      </c>
      <c r="D562" s="10">
        <v>1.993898928E7</v>
      </c>
      <c r="E562" s="8">
        <v>0.0</v>
      </c>
      <c r="F562" s="11">
        <v>1.9938989E7</v>
      </c>
      <c r="G562" s="12">
        <f t="shared" si="247"/>
        <v>19938989</v>
      </c>
      <c r="H562" s="13">
        <v>8.90905154E8</v>
      </c>
      <c r="I562" s="9" t="str">
        <f>+VLOOKUP(H562,'[1]IPS CTA BANCARIA (2)'!$B$1:$I$186,2,0)</f>
        <v>#REF!</v>
      </c>
      <c r="J562" s="7">
        <v>1540290.0</v>
      </c>
      <c r="K562" s="14" t="str">
        <f>+VLOOKUP(H562,'[1]IPS CTA BANCARIA (2)'!$B$1:$I$186,4,0)</f>
        <v>#REF!</v>
      </c>
      <c r="L562" s="15" t="str">
        <f>+VLOOKUP(H562,'[1]IPS CTA BANCARIA (2)'!$B$1:$I$186,5,0)</f>
        <v>#REF!</v>
      </c>
      <c r="M562" s="15" t="s">
        <v>900</v>
      </c>
      <c r="N562" s="13" t="s">
        <v>27</v>
      </c>
      <c r="O562" s="16"/>
    </row>
    <row r="563" ht="14.25" customHeight="1">
      <c r="A563" s="7" t="s">
        <v>899</v>
      </c>
      <c r="B563" s="8" t="s">
        <v>901</v>
      </c>
      <c r="C563" s="9" t="s">
        <v>156</v>
      </c>
      <c r="D563" s="10"/>
      <c r="E563" s="8"/>
      <c r="F563" s="11"/>
      <c r="G563" s="17"/>
      <c r="H563" s="13">
        <v>8.90905154E8</v>
      </c>
      <c r="I563" s="9" t="s">
        <v>178</v>
      </c>
      <c r="J563" s="7">
        <v>1.8398699E7</v>
      </c>
      <c r="K563" s="14">
        <v>2.390515402E9</v>
      </c>
      <c r="L563" s="15" t="s">
        <v>50</v>
      </c>
      <c r="M563" s="15" t="s">
        <v>902</v>
      </c>
      <c r="N563" s="13" t="s">
        <v>903</v>
      </c>
      <c r="O563" s="16">
        <v>42360.0</v>
      </c>
    </row>
    <row r="564" ht="14.25" customHeight="1">
      <c r="A564" s="7" t="s">
        <v>899</v>
      </c>
      <c r="B564" s="8" t="s">
        <v>901</v>
      </c>
      <c r="C564" s="9" t="s">
        <v>47</v>
      </c>
      <c r="D564" s="10">
        <v>1.831715586E7</v>
      </c>
      <c r="E564" s="8">
        <v>0.0</v>
      </c>
      <c r="F564" s="11">
        <v>1.8317156E7</v>
      </c>
      <c r="G564" s="12">
        <f t="shared" ref="G564:G574" si="249">+F564</f>
        <v>18317156</v>
      </c>
      <c r="H564" s="13">
        <v>8.90907254E8</v>
      </c>
      <c r="I564" s="9" t="s">
        <v>259</v>
      </c>
      <c r="J564" s="7">
        <v>1.8317156E7</v>
      </c>
      <c r="K564" s="14">
        <v>7.1587022347E10</v>
      </c>
      <c r="L564" s="15" t="s">
        <v>50</v>
      </c>
      <c r="M564" s="15" t="s">
        <v>904</v>
      </c>
      <c r="N564" s="13" t="s">
        <v>905</v>
      </c>
      <c r="O564" s="16">
        <v>42355.0</v>
      </c>
    </row>
    <row r="565" ht="14.25" customHeight="1">
      <c r="A565" s="7" t="s">
        <v>899</v>
      </c>
      <c r="B565" s="8" t="s">
        <v>901</v>
      </c>
      <c r="C565" s="9" t="s">
        <v>30</v>
      </c>
      <c r="D565" s="10">
        <v>1805058.08</v>
      </c>
      <c r="E565" s="8">
        <v>0.0</v>
      </c>
      <c r="F565" s="11">
        <v>1805059.0</v>
      </c>
      <c r="G565" s="12">
        <f t="shared" si="249"/>
        <v>1805059</v>
      </c>
      <c r="H565" s="13">
        <v>8.00088702E8</v>
      </c>
      <c r="I565" s="9" t="s">
        <v>78</v>
      </c>
      <c r="J565" s="7">
        <v>1805059.0</v>
      </c>
      <c r="K565" s="14" t="s">
        <v>79</v>
      </c>
      <c r="L565" s="15" t="s">
        <v>50</v>
      </c>
      <c r="M565" s="15" t="s">
        <v>906</v>
      </c>
      <c r="N565" s="13" t="s">
        <v>907</v>
      </c>
      <c r="O565" s="16">
        <v>42360.0</v>
      </c>
    </row>
    <row r="566" ht="14.25" customHeight="1">
      <c r="A566" s="7" t="s">
        <v>899</v>
      </c>
      <c r="B566" s="8" t="s">
        <v>901</v>
      </c>
      <c r="C566" s="9" t="s">
        <v>22</v>
      </c>
      <c r="D566" s="10">
        <v>360482.45</v>
      </c>
      <c r="E566" s="8">
        <v>0.0</v>
      </c>
      <c r="F566" s="11">
        <v>360482.0</v>
      </c>
      <c r="G566" s="12">
        <f t="shared" si="249"/>
        <v>360482</v>
      </c>
      <c r="H566" s="13">
        <v>8.00140949E8</v>
      </c>
      <c r="I566" s="9" t="s">
        <v>82</v>
      </c>
      <c r="J566" s="7">
        <v>360482.0</v>
      </c>
      <c r="K566" s="14">
        <v>2.0522334E8</v>
      </c>
      <c r="L566" s="15" t="s">
        <v>83</v>
      </c>
      <c r="M566" s="15" t="s">
        <v>908</v>
      </c>
      <c r="N566" s="13" t="s">
        <v>801</v>
      </c>
      <c r="O566" s="16">
        <v>42356.0</v>
      </c>
    </row>
    <row r="567" ht="14.25" customHeight="1">
      <c r="A567" s="7" t="s">
        <v>899</v>
      </c>
      <c r="B567" s="8" t="s">
        <v>901</v>
      </c>
      <c r="C567" s="9" t="s">
        <v>34</v>
      </c>
      <c r="D567" s="10">
        <v>2317763.62</v>
      </c>
      <c r="E567" s="8">
        <v>0.0</v>
      </c>
      <c r="F567" s="11">
        <v>2317764.0</v>
      </c>
      <c r="G567" s="12">
        <f t="shared" si="249"/>
        <v>2317764</v>
      </c>
      <c r="H567" s="13">
        <v>8.05000427E8</v>
      </c>
      <c r="I567" s="9" t="s">
        <v>86</v>
      </c>
      <c r="J567" s="7">
        <v>2317764.0</v>
      </c>
      <c r="K567" s="14" t="s">
        <v>87</v>
      </c>
      <c r="L567" s="15" t="s">
        <v>88</v>
      </c>
      <c r="M567" s="15" t="s">
        <v>909</v>
      </c>
      <c r="N567" s="13" t="s">
        <v>910</v>
      </c>
      <c r="O567" s="16">
        <v>42360.0</v>
      </c>
    </row>
    <row r="568" ht="14.25" customHeight="1">
      <c r="A568" s="7" t="s">
        <v>899</v>
      </c>
      <c r="B568" s="8" t="s">
        <v>901</v>
      </c>
      <c r="C568" s="9" t="s">
        <v>25</v>
      </c>
      <c r="D568" s="10">
        <v>14781.17</v>
      </c>
      <c r="E568" s="8">
        <v>0.0</v>
      </c>
      <c r="F568" s="11">
        <v>14781.0</v>
      </c>
      <c r="G568" s="12">
        <f t="shared" si="249"/>
        <v>14781</v>
      </c>
      <c r="H568" s="13">
        <v>8.00130907E8</v>
      </c>
      <c r="I568" s="9" t="s">
        <v>127</v>
      </c>
      <c r="J568" s="7">
        <v>14781.0</v>
      </c>
      <c r="K568" s="14">
        <v>9.087086706E10</v>
      </c>
      <c r="L568" s="15" t="s">
        <v>128</v>
      </c>
      <c r="M568" s="15" t="s">
        <v>911</v>
      </c>
      <c r="N568" s="13" t="s">
        <v>912</v>
      </c>
      <c r="O568" s="16">
        <v>42360.0</v>
      </c>
    </row>
    <row r="569" ht="19.5" customHeight="1">
      <c r="A569" s="7" t="s">
        <v>899</v>
      </c>
      <c r="B569" s="8" t="s">
        <v>901</v>
      </c>
      <c r="C569" s="9" t="s">
        <v>45</v>
      </c>
      <c r="D569" s="10">
        <v>399838.84</v>
      </c>
      <c r="E569" s="8">
        <v>0.0</v>
      </c>
      <c r="F569" s="11">
        <v>399839.0</v>
      </c>
      <c r="G569" s="12">
        <f t="shared" si="249"/>
        <v>399839</v>
      </c>
      <c r="H569" s="13">
        <v>9.00156264E8</v>
      </c>
      <c r="I569" s="9" t="s">
        <v>91</v>
      </c>
      <c r="J569" s="7">
        <v>399839.0</v>
      </c>
      <c r="K569" s="14" t="s">
        <v>92</v>
      </c>
      <c r="L569" s="15" t="s">
        <v>50</v>
      </c>
      <c r="M569" s="15" t="s">
        <v>913</v>
      </c>
      <c r="N569" s="13" t="s">
        <v>914</v>
      </c>
      <c r="O569" s="16">
        <v>42360.0</v>
      </c>
    </row>
    <row r="570" ht="14.25" customHeight="1">
      <c r="A570" s="7" t="s">
        <v>899</v>
      </c>
      <c r="B570" s="8" t="s">
        <v>901</v>
      </c>
      <c r="C570" s="9" t="s">
        <v>32</v>
      </c>
      <c r="D570" s="10">
        <v>286721.1</v>
      </c>
      <c r="E570" s="8">
        <v>0.0</v>
      </c>
      <c r="F570" s="11">
        <v>286721.0</v>
      </c>
      <c r="G570" s="12">
        <f t="shared" si="249"/>
        <v>286721</v>
      </c>
      <c r="H570" s="13">
        <v>8.00250119E8</v>
      </c>
      <c r="I570" s="9" t="str">
        <f>VLOOKUP(H570,'[3]IPS CTA BANCARIA (2)'!$B$1:$H$188,2,0)</f>
        <v>#REF!</v>
      </c>
      <c r="J570" s="7">
        <v>286721.0</v>
      </c>
      <c r="K570" s="14" t="str">
        <f>VLOOKUP(H570,'[3]IPS CTA BANCARIA (2)'!$B$1:$H$188,4,0)</f>
        <v>#REF!</v>
      </c>
      <c r="L570" s="15" t="str">
        <f>VLOOKUP(H570,'[3]IPS CTA BANCARIA (2)'!$B$1:$H$188,5,0)</f>
        <v>#REF!</v>
      </c>
      <c r="M570" s="15" t="s">
        <v>915</v>
      </c>
      <c r="N570" s="13" t="s">
        <v>916</v>
      </c>
      <c r="O570" s="16">
        <v>42360.0</v>
      </c>
    </row>
    <row r="571" ht="14.25" customHeight="1">
      <c r="A571" s="7" t="s">
        <v>899</v>
      </c>
      <c r="B571" s="8" t="s">
        <v>901</v>
      </c>
      <c r="C571" s="9" t="s">
        <v>28</v>
      </c>
      <c r="D571" s="10">
        <v>1123.6</v>
      </c>
      <c r="E571" s="8">
        <v>0.0</v>
      </c>
      <c r="F571" s="11">
        <v>1124.0</v>
      </c>
      <c r="G571" s="12">
        <f t="shared" si="249"/>
        <v>1124</v>
      </c>
      <c r="H571" s="13">
        <v>8.0025144E8</v>
      </c>
      <c r="I571" s="9" t="s">
        <v>917</v>
      </c>
      <c r="J571" s="7">
        <v>1124.0</v>
      </c>
      <c r="K571" s="14" t="s">
        <v>918</v>
      </c>
      <c r="L571" s="15" t="s">
        <v>83</v>
      </c>
      <c r="M571" s="15" t="s">
        <v>919</v>
      </c>
      <c r="N571" s="13" t="s">
        <v>920</v>
      </c>
      <c r="O571" s="16">
        <v>42360.0</v>
      </c>
    </row>
    <row r="572" ht="14.25" customHeight="1">
      <c r="A572" s="7" t="s">
        <v>921</v>
      </c>
      <c r="B572" s="8" t="str">
        <f t="shared" ref="B572:B574" si="250">VLOOKUP(A572,'[2]Hoja1'!$A$1:$AH$126,2,0)</f>
        <v>#REF!</v>
      </c>
      <c r="C572" s="9" t="s">
        <v>21</v>
      </c>
      <c r="D572" s="10">
        <v>0.0</v>
      </c>
      <c r="E572" s="8">
        <v>0.0</v>
      </c>
      <c r="F572" s="11">
        <v>0.0</v>
      </c>
      <c r="G572" s="12">
        <f t="shared" si="249"/>
        <v>0</v>
      </c>
      <c r="H572" s="13"/>
      <c r="I572" s="9"/>
      <c r="J572" s="7"/>
      <c r="K572" s="14"/>
      <c r="L572" s="15"/>
      <c r="M572" s="15"/>
      <c r="N572" s="13"/>
      <c r="O572" s="16"/>
    </row>
    <row r="573" ht="14.25" customHeight="1">
      <c r="A573" s="7" t="s">
        <v>921</v>
      </c>
      <c r="B573" s="8" t="str">
        <f t="shared" si="250"/>
        <v>#REF!</v>
      </c>
      <c r="C573" s="9" t="s">
        <v>69</v>
      </c>
      <c r="D573" s="10">
        <v>0.0</v>
      </c>
      <c r="E573" s="8">
        <v>0.0</v>
      </c>
      <c r="F573" s="11">
        <v>0.0</v>
      </c>
      <c r="G573" s="12">
        <f t="shared" si="249"/>
        <v>0</v>
      </c>
      <c r="H573" s="13"/>
      <c r="I573" s="9"/>
      <c r="J573" s="7"/>
      <c r="K573" s="14"/>
      <c r="L573" s="15"/>
      <c r="M573" s="15"/>
      <c r="N573" s="13"/>
      <c r="O573" s="16"/>
    </row>
    <row r="574" ht="14.25" customHeight="1">
      <c r="A574" s="7" t="s">
        <v>921</v>
      </c>
      <c r="B574" s="8" t="str">
        <f t="shared" si="250"/>
        <v>#REF!</v>
      </c>
      <c r="C574" s="9" t="s">
        <v>34</v>
      </c>
      <c r="D574" s="10">
        <v>797767.52</v>
      </c>
      <c r="E574" s="8">
        <v>40957.52000000002</v>
      </c>
      <c r="F574" s="11">
        <v>756810.0</v>
      </c>
      <c r="G574" s="12">
        <f t="shared" si="249"/>
        <v>756810</v>
      </c>
      <c r="H574" s="13">
        <v>8.05000427E8</v>
      </c>
      <c r="I574" s="9" t="str">
        <f>+VLOOKUP(H574,'[1]IPS CTA BANCARIA (2)'!$B$1:$I$186,2,0)</f>
        <v>#REF!</v>
      </c>
      <c r="J574" s="7">
        <v>756276.0</v>
      </c>
      <c r="K574" s="14" t="str">
        <f>+VLOOKUP(H574,'[1]IPS CTA BANCARIA (2)'!$B$1:$I$186,4,0)</f>
        <v>#REF!</v>
      </c>
      <c r="L574" s="15" t="str">
        <f>+VLOOKUP(H574,'[1]IPS CTA BANCARIA (2)'!$B$1:$I$186,5,0)</f>
        <v>#REF!</v>
      </c>
      <c r="M574" s="15" t="s">
        <v>922</v>
      </c>
      <c r="N574" s="13" t="s">
        <v>27</v>
      </c>
      <c r="O574" s="16"/>
    </row>
    <row r="575" ht="14.25" customHeight="1">
      <c r="A575" s="7" t="s">
        <v>921</v>
      </c>
      <c r="B575" s="8" t="s">
        <v>923</v>
      </c>
      <c r="C575" s="9" t="s">
        <v>34</v>
      </c>
      <c r="D575" s="10"/>
      <c r="E575" s="8"/>
      <c r="F575" s="11"/>
      <c r="G575" s="17"/>
      <c r="H575" s="13">
        <v>8.05000427E8</v>
      </c>
      <c r="I575" s="9" t="s">
        <v>86</v>
      </c>
      <c r="J575" s="7">
        <v>534.0</v>
      </c>
      <c r="K575" s="14" t="s">
        <v>87</v>
      </c>
      <c r="L575" s="15" t="s">
        <v>88</v>
      </c>
      <c r="M575" s="15" t="s">
        <v>924</v>
      </c>
      <c r="N575" s="13" t="s">
        <v>925</v>
      </c>
      <c r="O575" s="16">
        <v>42360.0</v>
      </c>
    </row>
    <row r="576" ht="14.25" customHeight="1">
      <c r="A576" s="7" t="s">
        <v>921</v>
      </c>
      <c r="B576" s="8" t="str">
        <f t="shared" ref="B576:B577" si="251">VLOOKUP(A576,'[2]Hoja1'!$A$1:$AH$126,2,0)</f>
        <v>#REF!</v>
      </c>
      <c r="C576" s="9" t="s">
        <v>45</v>
      </c>
      <c r="D576" s="10">
        <v>870512.88</v>
      </c>
      <c r="E576" s="8">
        <v>44692.880000000005</v>
      </c>
      <c r="F576" s="11">
        <v>825820.0</v>
      </c>
      <c r="G576" s="12">
        <f t="shared" ref="G576:G577" si="252">+F576</f>
        <v>825820</v>
      </c>
      <c r="H576" s="13">
        <v>9.00156264E8</v>
      </c>
      <c r="I576" s="9" t="str">
        <f t="shared" ref="I576:I577" si="253">+VLOOKUP(H576,'[1]IPS CTA BANCARIA (2)'!$B$1:$I$186,2,0)</f>
        <v>#REF!</v>
      </c>
      <c r="J576" s="7">
        <v>825820.0</v>
      </c>
      <c r="K576" s="14" t="str">
        <f t="shared" ref="K576:K577" si="254">+VLOOKUP(H576,'[1]IPS CTA BANCARIA (2)'!$B$1:$I$186,4,0)</f>
        <v>#REF!</v>
      </c>
      <c r="L576" s="15" t="str">
        <f t="shared" ref="L576:L577" si="255">+VLOOKUP(H576,'[1]IPS CTA BANCARIA (2)'!$B$1:$I$186,5,0)</f>
        <v>#REF!</v>
      </c>
      <c r="M576" s="15" t="s">
        <v>926</v>
      </c>
      <c r="N576" s="13" t="s">
        <v>27</v>
      </c>
      <c r="O576" s="16"/>
    </row>
    <row r="577" ht="14.25" customHeight="1">
      <c r="A577" s="7" t="s">
        <v>921</v>
      </c>
      <c r="B577" s="8" t="str">
        <f t="shared" si="251"/>
        <v>#REF!</v>
      </c>
      <c r="C577" s="9" t="s">
        <v>47</v>
      </c>
      <c r="D577" s="10">
        <v>1.2738292899E8</v>
      </c>
      <c r="E577" s="8">
        <v>6539887.989999995</v>
      </c>
      <c r="F577" s="11">
        <v>1.20843041E8</v>
      </c>
      <c r="G577" s="12">
        <f t="shared" si="252"/>
        <v>120843041</v>
      </c>
      <c r="H577" s="13">
        <v>8.90980066E8</v>
      </c>
      <c r="I577" s="9" t="str">
        <f t="shared" si="253"/>
        <v>#REF!</v>
      </c>
      <c r="J577" s="7">
        <v>360000.0</v>
      </c>
      <c r="K577" s="14" t="str">
        <f t="shared" si="254"/>
        <v>#REF!</v>
      </c>
      <c r="L577" s="15" t="str">
        <f t="shared" si="255"/>
        <v>#REF!</v>
      </c>
      <c r="M577" s="15" t="s">
        <v>927</v>
      </c>
      <c r="N577" s="13" t="s">
        <v>27</v>
      </c>
      <c r="O577" s="16"/>
    </row>
    <row r="578" ht="14.25" customHeight="1">
      <c r="A578" s="7" t="s">
        <v>921</v>
      </c>
      <c r="B578" s="8" t="s">
        <v>923</v>
      </c>
      <c r="C578" s="9" t="s">
        <v>47</v>
      </c>
      <c r="D578" s="10"/>
      <c r="E578" s="8"/>
      <c r="F578" s="11"/>
      <c r="G578" s="17"/>
      <c r="H578" s="13">
        <v>8.90980066E8</v>
      </c>
      <c r="I578" s="9" t="s">
        <v>262</v>
      </c>
      <c r="J578" s="7">
        <v>1.20483041E8</v>
      </c>
      <c r="K578" s="14">
        <v>6.650442399E10</v>
      </c>
      <c r="L578" s="15" t="s">
        <v>50</v>
      </c>
      <c r="M578" s="15" t="s">
        <v>928</v>
      </c>
      <c r="N578" s="13" t="s">
        <v>929</v>
      </c>
      <c r="O578" s="16">
        <v>42355.0</v>
      </c>
    </row>
    <row r="579" ht="14.25" customHeight="1">
      <c r="A579" s="7" t="s">
        <v>921</v>
      </c>
      <c r="B579" s="8" t="s">
        <v>923</v>
      </c>
      <c r="C579" s="9" t="s">
        <v>30</v>
      </c>
      <c r="D579" s="10">
        <v>4446581.09</v>
      </c>
      <c r="E579" s="8">
        <v>228289.08999999985</v>
      </c>
      <c r="F579" s="11">
        <v>4218292.0</v>
      </c>
      <c r="G579" s="12">
        <f t="shared" ref="G579:G586" si="256">+F579</f>
        <v>4218292</v>
      </c>
      <c r="H579" s="13">
        <v>8.00088702E8</v>
      </c>
      <c r="I579" s="9" t="s">
        <v>78</v>
      </c>
      <c r="J579" s="7">
        <v>4218292.0</v>
      </c>
      <c r="K579" s="14" t="s">
        <v>79</v>
      </c>
      <c r="L579" s="15" t="s">
        <v>50</v>
      </c>
      <c r="M579" s="15" t="s">
        <v>930</v>
      </c>
      <c r="N579" s="13" t="s">
        <v>931</v>
      </c>
      <c r="O579" s="16">
        <v>42360.0</v>
      </c>
    </row>
    <row r="580" ht="14.25" customHeight="1">
      <c r="A580" s="7" t="s">
        <v>921</v>
      </c>
      <c r="B580" s="8" t="s">
        <v>923</v>
      </c>
      <c r="C580" s="9" t="s">
        <v>28</v>
      </c>
      <c r="D580" s="10">
        <v>11434.52</v>
      </c>
      <c r="E580" s="8">
        <v>587.5200000000004</v>
      </c>
      <c r="F580" s="11">
        <v>10847.0</v>
      </c>
      <c r="G580" s="12">
        <f t="shared" si="256"/>
        <v>10847</v>
      </c>
      <c r="H580" s="13">
        <v>8.0025144E8</v>
      </c>
      <c r="I580" s="9" t="s">
        <v>917</v>
      </c>
      <c r="J580" s="7">
        <v>10847.0</v>
      </c>
      <c r="K580" s="14" t="s">
        <v>918</v>
      </c>
      <c r="L580" s="15" t="s">
        <v>83</v>
      </c>
      <c r="M580" s="15" t="s">
        <v>932</v>
      </c>
      <c r="N580" s="13" t="s">
        <v>933</v>
      </c>
      <c r="O580" s="16">
        <v>42360.0</v>
      </c>
    </row>
    <row r="581" ht="14.25" customHeight="1">
      <c r="A581" s="7" t="s">
        <v>934</v>
      </c>
      <c r="B581" s="8" t="str">
        <f t="shared" ref="B581:B586" si="257">VLOOKUP(A581,'[2]Hoja1'!$A$1:$AH$126,2,0)</f>
        <v>#REF!</v>
      </c>
      <c r="C581" s="9" t="s">
        <v>21</v>
      </c>
      <c r="D581" s="10">
        <v>0.0</v>
      </c>
      <c r="E581" s="8">
        <v>0.0</v>
      </c>
      <c r="F581" s="11">
        <v>0.0</v>
      </c>
      <c r="G581" s="12">
        <f t="shared" si="256"/>
        <v>0</v>
      </c>
      <c r="H581" s="13"/>
      <c r="I581" s="9"/>
      <c r="J581" s="7"/>
      <c r="K581" s="14"/>
      <c r="L581" s="15"/>
      <c r="M581" s="15"/>
      <c r="N581" s="13"/>
      <c r="O581" s="16"/>
    </row>
    <row r="582" ht="14.25" customHeight="1">
      <c r="A582" s="7" t="s">
        <v>934</v>
      </c>
      <c r="B582" s="8" t="str">
        <f t="shared" si="257"/>
        <v>#REF!</v>
      </c>
      <c r="C582" s="9" t="s">
        <v>22</v>
      </c>
      <c r="D582" s="10">
        <v>1626018.63</v>
      </c>
      <c r="E582" s="8">
        <v>0.0</v>
      </c>
      <c r="F582" s="11">
        <v>1626020.0</v>
      </c>
      <c r="G582" s="12">
        <f t="shared" si="256"/>
        <v>1626020</v>
      </c>
      <c r="H582" s="13">
        <v>8.00140949E8</v>
      </c>
      <c r="I582" s="9" t="str">
        <f t="shared" ref="I582:I586" si="258">+VLOOKUP(H582,'[1]IPS CTA BANCARIA (2)'!$B$1:$I$186,2,0)</f>
        <v>#REF!</v>
      </c>
      <c r="J582" s="7">
        <v>1626020.0</v>
      </c>
      <c r="K582" s="14" t="str">
        <f t="shared" ref="K582:K586" si="259">+VLOOKUP(H582,'[1]IPS CTA BANCARIA (2)'!$B$1:$I$186,4,0)</f>
        <v>#REF!</v>
      </c>
      <c r="L582" s="15" t="str">
        <f t="shared" ref="L582:L586" si="260">+VLOOKUP(H582,'[1]IPS CTA BANCARIA (2)'!$B$1:$I$186,5,0)</f>
        <v>#REF!</v>
      </c>
      <c r="M582" s="15" t="s">
        <v>935</v>
      </c>
      <c r="N582" s="13" t="s">
        <v>936</v>
      </c>
      <c r="O582" s="16">
        <v>42367.0</v>
      </c>
    </row>
    <row r="583" ht="14.25" customHeight="1">
      <c r="A583" s="7" t="s">
        <v>934</v>
      </c>
      <c r="B583" s="8" t="str">
        <f t="shared" si="257"/>
        <v>#REF!</v>
      </c>
      <c r="C583" s="9" t="s">
        <v>32</v>
      </c>
      <c r="D583" s="10">
        <v>520363.05</v>
      </c>
      <c r="E583" s="8">
        <v>0.0</v>
      </c>
      <c r="F583" s="11">
        <v>520364.0</v>
      </c>
      <c r="G583" s="12">
        <f t="shared" si="256"/>
        <v>520364</v>
      </c>
      <c r="H583" s="13">
        <v>8.00250119E8</v>
      </c>
      <c r="I583" s="9" t="str">
        <f t="shared" si="258"/>
        <v>#REF!</v>
      </c>
      <c r="J583" s="7">
        <v>520364.0</v>
      </c>
      <c r="K583" s="14" t="str">
        <f t="shared" si="259"/>
        <v>#REF!</v>
      </c>
      <c r="L583" s="15" t="str">
        <f t="shared" si="260"/>
        <v>#REF!</v>
      </c>
      <c r="M583" s="15" t="s">
        <v>937</v>
      </c>
      <c r="N583" s="13" t="s">
        <v>27</v>
      </c>
      <c r="O583" s="16"/>
    </row>
    <row r="584" ht="14.25" customHeight="1">
      <c r="A584" s="7" t="s">
        <v>934</v>
      </c>
      <c r="B584" s="8" t="str">
        <f t="shared" si="257"/>
        <v>#REF!</v>
      </c>
      <c r="C584" s="9" t="s">
        <v>34</v>
      </c>
      <c r="D584" s="10">
        <v>1554232.19</v>
      </c>
      <c r="E584" s="8">
        <v>0.0</v>
      </c>
      <c r="F584" s="11">
        <v>1554233.0</v>
      </c>
      <c r="G584" s="12">
        <f t="shared" si="256"/>
        <v>1554233</v>
      </c>
      <c r="H584" s="13">
        <v>8.05000427E8</v>
      </c>
      <c r="I584" s="9" t="str">
        <f t="shared" si="258"/>
        <v>#REF!</v>
      </c>
      <c r="J584" s="7">
        <v>1554233.0</v>
      </c>
      <c r="K584" s="14" t="str">
        <f t="shared" si="259"/>
        <v>#REF!</v>
      </c>
      <c r="L584" s="15" t="str">
        <f t="shared" si="260"/>
        <v>#REF!</v>
      </c>
      <c r="M584" s="15" t="s">
        <v>938</v>
      </c>
      <c r="N584" s="13" t="s">
        <v>27</v>
      </c>
      <c r="O584" s="16"/>
    </row>
    <row r="585" ht="14.25" customHeight="1">
      <c r="A585" s="7" t="s">
        <v>934</v>
      </c>
      <c r="B585" s="8" t="str">
        <f t="shared" si="257"/>
        <v>#REF!</v>
      </c>
      <c r="C585" s="9" t="s">
        <v>45</v>
      </c>
      <c r="D585" s="10">
        <v>1182685.16</v>
      </c>
      <c r="E585" s="8">
        <v>0.0</v>
      </c>
      <c r="F585" s="11">
        <v>1182686.0</v>
      </c>
      <c r="G585" s="12">
        <f t="shared" si="256"/>
        <v>1182686</v>
      </c>
      <c r="H585" s="13">
        <v>9.00156264E8</v>
      </c>
      <c r="I585" s="9" t="str">
        <f t="shared" si="258"/>
        <v>#REF!</v>
      </c>
      <c r="J585" s="7">
        <v>1182686.0</v>
      </c>
      <c r="K585" s="14" t="str">
        <f t="shared" si="259"/>
        <v>#REF!</v>
      </c>
      <c r="L585" s="15" t="str">
        <f t="shared" si="260"/>
        <v>#REF!</v>
      </c>
      <c r="M585" s="15" t="s">
        <v>939</v>
      </c>
      <c r="N585" s="13" t="s">
        <v>27</v>
      </c>
      <c r="O585" s="16"/>
    </row>
    <row r="586" ht="14.25" customHeight="1">
      <c r="A586" s="7" t="s">
        <v>934</v>
      </c>
      <c r="B586" s="8" t="str">
        <f t="shared" si="257"/>
        <v>#REF!</v>
      </c>
      <c r="C586" s="9" t="s">
        <v>47</v>
      </c>
      <c r="D586" s="10">
        <v>7.196571097E7</v>
      </c>
      <c r="E586" s="8">
        <v>0.0</v>
      </c>
      <c r="F586" s="11">
        <v>7.1965712E7</v>
      </c>
      <c r="G586" s="12">
        <f t="shared" si="256"/>
        <v>71965712</v>
      </c>
      <c r="H586" s="13">
        <v>8.90980066E8</v>
      </c>
      <c r="I586" s="9" t="str">
        <f t="shared" si="258"/>
        <v>#REF!</v>
      </c>
      <c r="J586" s="7">
        <v>1.2253321E7</v>
      </c>
      <c r="K586" s="14" t="str">
        <f t="shared" si="259"/>
        <v>#REF!</v>
      </c>
      <c r="L586" s="15" t="str">
        <f t="shared" si="260"/>
        <v>#REF!</v>
      </c>
      <c r="M586" s="15" t="s">
        <v>940</v>
      </c>
      <c r="N586" s="13" t="s">
        <v>27</v>
      </c>
      <c r="O586" s="16"/>
    </row>
    <row r="587" ht="14.25" customHeight="1">
      <c r="A587" s="7" t="s">
        <v>934</v>
      </c>
      <c r="B587" s="8" t="s">
        <v>941</v>
      </c>
      <c r="C587" s="9" t="s">
        <v>47</v>
      </c>
      <c r="D587" s="10"/>
      <c r="E587" s="8"/>
      <c r="F587" s="11"/>
      <c r="G587" s="17"/>
      <c r="H587" s="13">
        <v>8.90980066E8</v>
      </c>
      <c r="I587" s="9" t="s">
        <v>262</v>
      </c>
      <c r="J587" s="7">
        <v>5.9712391E7</v>
      </c>
      <c r="K587" s="14">
        <v>6.650442399E10</v>
      </c>
      <c r="L587" s="15" t="s">
        <v>50</v>
      </c>
      <c r="M587" s="15" t="s">
        <v>942</v>
      </c>
      <c r="N587" s="13" t="s">
        <v>943</v>
      </c>
      <c r="O587" s="16">
        <v>42355.0</v>
      </c>
    </row>
    <row r="588" ht="14.25" customHeight="1">
      <c r="A588" s="7" t="s">
        <v>944</v>
      </c>
      <c r="B588" s="8" t="str">
        <f t="shared" ref="B588:B589" si="261">VLOOKUP(A588,'[2]Hoja1'!$A$1:$AH$126,2,0)</f>
        <v>#REF!</v>
      </c>
      <c r="C588" s="9" t="s">
        <v>21</v>
      </c>
      <c r="D588" s="10">
        <v>0.0</v>
      </c>
      <c r="E588" s="8">
        <v>0.0</v>
      </c>
      <c r="F588" s="11">
        <v>0.0</v>
      </c>
      <c r="G588" s="12">
        <f t="shared" ref="G588:G599" si="262">+F588</f>
        <v>0</v>
      </c>
      <c r="H588" s="13"/>
      <c r="I588" s="9"/>
      <c r="J588" s="7"/>
      <c r="K588" s="14"/>
      <c r="L588" s="15"/>
      <c r="M588" s="15"/>
      <c r="N588" s="13"/>
      <c r="O588" s="16"/>
    </row>
    <row r="589" ht="14.25" customHeight="1">
      <c r="A589" s="7" t="s">
        <v>944</v>
      </c>
      <c r="B589" s="8" t="str">
        <f t="shared" si="261"/>
        <v>#REF!</v>
      </c>
      <c r="C589" s="9" t="s">
        <v>69</v>
      </c>
      <c r="D589" s="10">
        <v>0.0</v>
      </c>
      <c r="E589" s="8">
        <v>0.0</v>
      </c>
      <c r="F589" s="11">
        <v>0.0</v>
      </c>
      <c r="G589" s="12">
        <f t="shared" si="262"/>
        <v>0</v>
      </c>
      <c r="H589" s="13"/>
      <c r="I589" s="9"/>
      <c r="J589" s="7"/>
      <c r="K589" s="14"/>
      <c r="L589" s="15"/>
      <c r="M589" s="15"/>
      <c r="N589" s="13"/>
      <c r="O589" s="16"/>
    </row>
    <row r="590" ht="14.25" customHeight="1">
      <c r="A590" s="7" t="s">
        <v>944</v>
      </c>
      <c r="B590" s="8" t="s">
        <v>945</v>
      </c>
      <c r="C590" s="9" t="s">
        <v>47</v>
      </c>
      <c r="D590" s="10">
        <v>1.06394884E7</v>
      </c>
      <c r="E590" s="8">
        <v>0.0</v>
      </c>
      <c r="F590" s="11">
        <v>1.0639488E7</v>
      </c>
      <c r="G590" s="12">
        <f t="shared" si="262"/>
        <v>10639488</v>
      </c>
      <c r="H590" s="13">
        <v>8.90980066E8</v>
      </c>
      <c r="I590" s="9" t="s">
        <v>262</v>
      </c>
      <c r="J590" s="7">
        <v>1.0639488E7</v>
      </c>
      <c r="K590" s="14">
        <v>6.650442399E10</v>
      </c>
      <c r="L590" s="15" t="s">
        <v>50</v>
      </c>
      <c r="M590" s="15" t="s">
        <v>946</v>
      </c>
      <c r="N590" s="13" t="s">
        <v>947</v>
      </c>
      <c r="O590" s="16">
        <v>42355.0</v>
      </c>
    </row>
    <row r="591" ht="14.25" customHeight="1">
      <c r="A591" s="7" t="s">
        <v>944</v>
      </c>
      <c r="B591" s="8" t="s">
        <v>945</v>
      </c>
      <c r="C591" s="9" t="s">
        <v>30</v>
      </c>
      <c r="D591" s="10">
        <v>59229.06</v>
      </c>
      <c r="E591" s="8">
        <v>0.0</v>
      </c>
      <c r="F591" s="11">
        <v>59230.0</v>
      </c>
      <c r="G591" s="12">
        <f t="shared" si="262"/>
        <v>59230</v>
      </c>
      <c r="H591" s="13">
        <v>8.00088702E8</v>
      </c>
      <c r="I591" s="9" t="s">
        <v>78</v>
      </c>
      <c r="J591" s="7">
        <v>59230.0</v>
      </c>
      <c r="K591" s="14" t="s">
        <v>79</v>
      </c>
      <c r="L591" s="15" t="s">
        <v>50</v>
      </c>
      <c r="M591" s="15" t="s">
        <v>948</v>
      </c>
      <c r="N591" s="13" t="s">
        <v>949</v>
      </c>
      <c r="O591" s="16">
        <v>42360.0</v>
      </c>
    </row>
    <row r="592" ht="14.25" customHeight="1">
      <c r="A592" s="7" t="s">
        <v>944</v>
      </c>
      <c r="B592" s="8" t="s">
        <v>945</v>
      </c>
      <c r="C592" s="9" t="s">
        <v>22</v>
      </c>
      <c r="D592" s="10">
        <v>151446.6</v>
      </c>
      <c r="E592" s="8">
        <v>0.0</v>
      </c>
      <c r="F592" s="11">
        <v>151447.0</v>
      </c>
      <c r="G592" s="12">
        <f t="shared" si="262"/>
        <v>151447</v>
      </c>
      <c r="H592" s="13">
        <v>8.00140949E8</v>
      </c>
      <c r="I592" s="9" t="s">
        <v>82</v>
      </c>
      <c r="J592" s="7">
        <v>151447.0</v>
      </c>
      <c r="K592" s="14">
        <v>2.0522334E8</v>
      </c>
      <c r="L592" s="15" t="s">
        <v>83</v>
      </c>
      <c r="M592" s="15" t="s">
        <v>950</v>
      </c>
      <c r="N592" s="13" t="s">
        <v>951</v>
      </c>
      <c r="O592" s="16">
        <v>42356.0</v>
      </c>
    </row>
    <row r="593" ht="14.25" customHeight="1">
      <c r="A593" s="7" t="s">
        <v>944</v>
      </c>
      <c r="B593" s="8" t="s">
        <v>945</v>
      </c>
      <c r="C593" s="9" t="s">
        <v>34</v>
      </c>
      <c r="D593" s="10">
        <v>553717.61</v>
      </c>
      <c r="E593" s="8">
        <v>0.0</v>
      </c>
      <c r="F593" s="11">
        <v>553718.0</v>
      </c>
      <c r="G593" s="12">
        <f t="shared" si="262"/>
        <v>553718</v>
      </c>
      <c r="H593" s="13">
        <v>8.05000427E8</v>
      </c>
      <c r="I593" s="9" t="s">
        <v>86</v>
      </c>
      <c r="J593" s="7">
        <v>553718.0</v>
      </c>
      <c r="K593" s="14" t="s">
        <v>87</v>
      </c>
      <c r="L593" s="15" t="s">
        <v>88</v>
      </c>
      <c r="M593" s="15" t="s">
        <v>952</v>
      </c>
      <c r="N593" s="13" t="s">
        <v>953</v>
      </c>
      <c r="O593" s="16">
        <v>42360.0</v>
      </c>
    </row>
    <row r="594" ht="14.25" customHeight="1">
      <c r="A594" s="7" t="s">
        <v>944</v>
      </c>
      <c r="B594" s="8" t="s">
        <v>945</v>
      </c>
      <c r="C594" s="9" t="s">
        <v>25</v>
      </c>
      <c r="D594" s="10">
        <v>32748.69</v>
      </c>
      <c r="E594" s="8">
        <v>0.0</v>
      </c>
      <c r="F594" s="11">
        <v>32749.0</v>
      </c>
      <c r="G594" s="12">
        <f t="shared" si="262"/>
        <v>32749</v>
      </c>
      <c r="H594" s="13">
        <v>8.00130907E8</v>
      </c>
      <c r="I594" s="9" t="s">
        <v>127</v>
      </c>
      <c r="J594" s="7">
        <v>32749.0</v>
      </c>
      <c r="K594" s="14">
        <v>9.087086706E10</v>
      </c>
      <c r="L594" s="15" t="s">
        <v>128</v>
      </c>
      <c r="M594" s="15" t="s">
        <v>954</v>
      </c>
      <c r="N594" s="13" t="s">
        <v>955</v>
      </c>
      <c r="O594" s="16">
        <v>42360.0</v>
      </c>
    </row>
    <row r="595" ht="14.25" customHeight="1">
      <c r="A595" s="7" t="s">
        <v>944</v>
      </c>
      <c r="B595" s="8" t="s">
        <v>945</v>
      </c>
      <c r="C595" s="9" t="s">
        <v>45</v>
      </c>
      <c r="D595" s="10">
        <v>66775.41</v>
      </c>
      <c r="E595" s="8">
        <v>0.0</v>
      </c>
      <c r="F595" s="11">
        <v>66775.0</v>
      </c>
      <c r="G595" s="12">
        <f t="shared" si="262"/>
        <v>66775</v>
      </c>
      <c r="H595" s="13">
        <v>9.00156264E8</v>
      </c>
      <c r="I595" s="9" t="s">
        <v>91</v>
      </c>
      <c r="J595" s="7">
        <v>66775.0</v>
      </c>
      <c r="K595" s="14" t="s">
        <v>92</v>
      </c>
      <c r="L595" s="15" t="s">
        <v>50</v>
      </c>
      <c r="M595" s="15" t="s">
        <v>956</v>
      </c>
      <c r="N595" s="13" t="s">
        <v>957</v>
      </c>
      <c r="O595" s="16">
        <v>42360.0</v>
      </c>
    </row>
    <row r="596" ht="14.25" customHeight="1">
      <c r="A596" s="7" t="s">
        <v>944</v>
      </c>
      <c r="B596" s="8" t="s">
        <v>945</v>
      </c>
      <c r="C596" s="9" t="s">
        <v>32</v>
      </c>
      <c r="D596" s="10">
        <v>44903.23</v>
      </c>
      <c r="E596" s="8">
        <v>0.0</v>
      </c>
      <c r="F596" s="11">
        <v>44903.0</v>
      </c>
      <c r="G596" s="12">
        <f t="shared" si="262"/>
        <v>44903</v>
      </c>
      <c r="H596" s="13">
        <v>8.00250119E8</v>
      </c>
      <c r="I596" s="9" t="str">
        <f>VLOOKUP(H596,'[3]IPS CTA BANCARIA (2)'!$B$1:$H$188,2,0)</f>
        <v>#REF!</v>
      </c>
      <c r="J596" s="7">
        <v>44903.0</v>
      </c>
      <c r="K596" s="14" t="str">
        <f>VLOOKUP(H596,'[3]IPS CTA BANCARIA (2)'!$B$1:$H$188,4,0)</f>
        <v>#REF!</v>
      </c>
      <c r="L596" s="15" t="str">
        <f>VLOOKUP(H596,'[3]IPS CTA BANCARIA (2)'!$B$1:$H$188,5,0)</f>
        <v>#REF!</v>
      </c>
      <c r="M596" s="15" t="s">
        <v>958</v>
      </c>
      <c r="N596" s="13" t="s">
        <v>959</v>
      </c>
      <c r="O596" s="16">
        <v>42360.0</v>
      </c>
    </row>
    <row r="597" ht="14.25" customHeight="1">
      <c r="A597" s="7" t="s">
        <v>960</v>
      </c>
      <c r="B597" s="8" t="str">
        <f t="shared" ref="B597:B599" si="263">VLOOKUP(A597,'[2]Hoja1'!$A$1:$AH$126,2,0)</f>
        <v>#REF!</v>
      </c>
      <c r="C597" s="9" t="s">
        <v>21</v>
      </c>
      <c r="D597" s="10">
        <v>0.0</v>
      </c>
      <c r="E597" s="8">
        <v>0.0</v>
      </c>
      <c r="F597" s="11">
        <v>0.0</v>
      </c>
      <c r="G597" s="12">
        <f t="shared" si="262"/>
        <v>0</v>
      </c>
      <c r="H597" s="13"/>
      <c r="I597" s="9"/>
      <c r="J597" s="7"/>
      <c r="K597" s="14"/>
      <c r="L597" s="15"/>
      <c r="M597" s="15"/>
      <c r="N597" s="13"/>
      <c r="O597" s="16"/>
    </row>
    <row r="598" ht="14.25" customHeight="1">
      <c r="A598" s="7" t="s">
        <v>960</v>
      </c>
      <c r="B598" s="8" t="str">
        <f t="shared" si="263"/>
        <v>#REF!</v>
      </c>
      <c r="C598" s="9" t="s">
        <v>69</v>
      </c>
      <c r="D598" s="10">
        <v>0.0</v>
      </c>
      <c r="E598" s="8">
        <v>0.0</v>
      </c>
      <c r="F598" s="11">
        <v>0.0</v>
      </c>
      <c r="G598" s="12">
        <f t="shared" si="262"/>
        <v>0</v>
      </c>
      <c r="H598" s="13"/>
      <c r="I598" s="9"/>
      <c r="J598" s="7"/>
      <c r="K598" s="14"/>
      <c r="L598" s="15"/>
      <c r="M598" s="15"/>
      <c r="N598" s="13"/>
      <c r="O598" s="16"/>
    </row>
    <row r="599" ht="14.25" customHeight="1">
      <c r="A599" s="7" t="s">
        <v>960</v>
      </c>
      <c r="B599" s="8" t="str">
        <f t="shared" si="263"/>
        <v>#REF!</v>
      </c>
      <c r="C599" s="9" t="s">
        <v>22</v>
      </c>
      <c r="D599" s="10">
        <v>1272566.25</v>
      </c>
      <c r="E599" s="8">
        <v>0.0</v>
      </c>
      <c r="F599" s="11">
        <v>1272566.0</v>
      </c>
      <c r="G599" s="12">
        <f t="shared" si="262"/>
        <v>1272566</v>
      </c>
      <c r="H599" s="13">
        <v>8.00140949E8</v>
      </c>
      <c r="I599" s="9" t="str">
        <f>+VLOOKUP(H599,'[1]IPS CTA BANCARIA (2)'!$B$1:$I$186,2,0)</f>
        <v>#REF!</v>
      </c>
      <c r="J599" s="7">
        <v>461708.0</v>
      </c>
      <c r="K599" s="14" t="str">
        <f>+VLOOKUP(H599,'[1]IPS CTA BANCARIA (2)'!$B$1:$I$186,4,0)</f>
        <v>#REF!</v>
      </c>
      <c r="L599" s="15" t="str">
        <f>+VLOOKUP(H599,'[1]IPS CTA BANCARIA (2)'!$B$1:$I$186,5,0)</f>
        <v>#REF!</v>
      </c>
      <c r="M599" s="15" t="s">
        <v>961</v>
      </c>
      <c r="N599" s="13" t="s">
        <v>962</v>
      </c>
      <c r="O599" s="16">
        <v>42367.0</v>
      </c>
    </row>
    <row r="600" ht="14.25" customHeight="1">
      <c r="A600" s="7" t="s">
        <v>960</v>
      </c>
      <c r="B600" s="8" t="s">
        <v>963</v>
      </c>
      <c r="C600" s="9" t="s">
        <v>22</v>
      </c>
      <c r="D600" s="10"/>
      <c r="E600" s="8"/>
      <c r="F600" s="11"/>
      <c r="G600" s="17"/>
      <c r="H600" s="13">
        <v>8.00140949E8</v>
      </c>
      <c r="I600" s="9" t="s">
        <v>82</v>
      </c>
      <c r="J600" s="7">
        <v>810858.0</v>
      </c>
      <c r="K600" s="14">
        <v>2.0522334E8</v>
      </c>
      <c r="L600" s="15" t="s">
        <v>83</v>
      </c>
      <c r="M600" s="15" t="s">
        <v>964</v>
      </c>
      <c r="N600" s="13" t="s">
        <v>965</v>
      </c>
      <c r="O600" s="16">
        <v>42356.0</v>
      </c>
    </row>
    <row r="601" ht="14.25" customHeight="1">
      <c r="A601" s="7" t="s">
        <v>960</v>
      </c>
      <c r="B601" s="8" t="str">
        <f t="shared" ref="B601:B603" si="264">VLOOKUP(A601,'[2]Hoja1'!$A$1:$AH$126,2,0)</f>
        <v>#REF!</v>
      </c>
      <c r="C601" s="9" t="s">
        <v>25</v>
      </c>
      <c r="D601" s="10">
        <v>0.0</v>
      </c>
      <c r="E601" s="8">
        <v>0.0</v>
      </c>
      <c r="F601" s="11">
        <v>0.0</v>
      </c>
      <c r="G601" s="12">
        <f t="shared" ref="G601:G611" si="265">+F601</f>
        <v>0</v>
      </c>
      <c r="H601" s="13"/>
      <c r="I601" s="9"/>
      <c r="J601" s="7"/>
      <c r="K601" s="14"/>
      <c r="L601" s="15"/>
      <c r="M601" s="15"/>
      <c r="N601" s="13"/>
      <c r="O601" s="16"/>
    </row>
    <row r="602" ht="14.25" customHeight="1">
      <c r="A602" s="7" t="s">
        <v>960</v>
      </c>
      <c r="B602" s="8" t="str">
        <f t="shared" si="264"/>
        <v>#REF!</v>
      </c>
      <c r="C602" s="9" t="s">
        <v>32</v>
      </c>
      <c r="D602" s="10">
        <v>373435.85</v>
      </c>
      <c r="E602" s="8">
        <v>0.0</v>
      </c>
      <c r="F602" s="11">
        <v>373435.0</v>
      </c>
      <c r="G602" s="12">
        <f t="shared" si="265"/>
        <v>373435</v>
      </c>
      <c r="H602" s="13">
        <v>8.00250119E8</v>
      </c>
      <c r="I602" s="9" t="str">
        <f t="shared" ref="I602:I603" si="266">+VLOOKUP(H602,'[1]IPS CTA BANCARIA (2)'!$B$1:$I$186,2,0)</f>
        <v>#REF!</v>
      </c>
      <c r="J602" s="7">
        <v>373435.0</v>
      </c>
      <c r="K602" s="14" t="str">
        <f t="shared" ref="K602:K603" si="267">+VLOOKUP(H602,'[1]IPS CTA BANCARIA (2)'!$B$1:$I$186,4,0)</f>
        <v>#REF!</v>
      </c>
      <c r="L602" s="15" t="str">
        <f t="shared" ref="L602:L603" si="268">+VLOOKUP(H602,'[1]IPS CTA BANCARIA (2)'!$B$1:$I$186,5,0)</f>
        <v>#REF!</v>
      </c>
      <c r="M602" s="15" t="s">
        <v>966</v>
      </c>
      <c r="N602" s="13" t="s">
        <v>27</v>
      </c>
      <c r="O602" s="16"/>
    </row>
    <row r="603" ht="14.25" customHeight="1">
      <c r="A603" s="7" t="s">
        <v>960</v>
      </c>
      <c r="B603" s="8" t="str">
        <f t="shared" si="264"/>
        <v>#REF!</v>
      </c>
      <c r="C603" s="9" t="s">
        <v>45</v>
      </c>
      <c r="D603" s="10">
        <v>192092.15</v>
      </c>
      <c r="E603" s="8">
        <v>0.0</v>
      </c>
      <c r="F603" s="11">
        <v>192092.0</v>
      </c>
      <c r="G603" s="12">
        <f t="shared" si="265"/>
        <v>192092</v>
      </c>
      <c r="H603" s="13">
        <v>9.00156264E8</v>
      </c>
      <c r="I603" s="9" t="str">
        <f t="shared" si="266"/>
        <v>#REF!</v>
      </c>
      <c r="J603" s="7">
        <v>192092.0</v>
      </c>
      <c r="K603" s="14" t="str">
        <f t="shared" si="267"/>
        <v>#REF!</v>
      </c>
      <c r="L603" s="15" t="str">
        <f t="shared" si="268"/>
        <v>#REF!</v>
      </c>
      <c r="M603" s="15" t="s">
        <v>967</v>
      </c>
      <c r="N603" s="13" t="s">
        <v>27</v>
      </c>
      <c r="O603" s="16"/>
    </row>
    <row r="604" ht="14.25" customHeight="1">
      <c r="A604" s="7" t="s">
        <v>960</v>
      </c>
      <c r="B604" s="8" t="s">
        <v>963</v>
      </c>
      <c r="C604" s="9" t="s">
        <v>47</v>
      </c>
      <c r="D604" s="10">
        <v>5.588743775E7</v>
      </c>
      <c r="E604" s="8">
        <v>0.0</v>
      </c>
      <c r="F604" s="11">
        <v>5.5887437E7</v>
      </c>
      <c r="G604" s="12">
        <f t="shared" si="265"/>
        <v>55887437</v>
      </c>
      <c r="H604" s="13">
        <v>8.90981137E8</v>
      </c>
      <c r="I604" s="9" t="s">
        <v>265</v>
      </c>
      <c r="J604" s="7">
        <v>5.5887437E7</v>
      </c>
      <c r="K604" s="14">
        <v>9.20016045E8</v>
      </c>
      <c r="L604" s="15" t="s">
        <v>266</v>
      </c>
      <c r="M604" s="15" t="s">
        <v>968</v>
      </c>
      <c r="N604" s="13" t="s">
        <v>969</v>
      </c>
      <c r="O604" s="16">
        <v>42355.0</v>
      </c>
    </row>
    <row r="605" ht="14.25" customHeight="1">
      <c r="A605" s="7" t="s">
        <v>970</v>
      </c>
      <c r="B605" s="8" t="str">
        <f t="shared" ref="B605:B611" si="269">VLOOKUP(A605,'[2]Hoja1'!$A$1:$AH$126,2,0)</f>
        <v>#REF!</v>
      </c>
      <c r="C605" s="9" t="s">
        <v>21</v>
      </c>
      <c r="D605" s="10">
        <v>0.0</v>
      </c>
      <c r="E605" s="8">
        <v>0.0</v>
      </c>
      <c r="F605" s="11">
        <v>0.0</v>
      </c>
      <c r="G605" s="12">
        <f t="shared" si="265"/>
        <v>0</v>
      </c>
      <c r="H605" s="13"/>
      <c r="I605" s="9"/>
      <c r="J605" s="7"/>
      <c r="K605" s="14"/>
      <c r="L605" s="15"/>
      <c r="M605" s="15"/>
      <c r="N605" s="13"/>
      <c r="O605" s="16"/>
    </row>
    <row r="606" ht="14.25" customHeight="1">
      <c r="A606" s="7" t="s">
        <v>970</v>
      </c>
      <c r="B606" s="8" t="str">
        <f t="shared" si="269"/>
        <v>#REF!</v>
      </c>
      <c r="C606" s="9" t="s">
        <v>69</v>
      </c>
      <c r="D606" s="10">
        <v>2622.57</v>
      </c>
      <c r="E606" s="8">
        <v>0.0</v>
      </c>
      <c r="F606" s="11">
        <v>2623.0</v>
      </c>
      <c r="G606" s="12">
        <f t="shared" si="265"/>
        <v>2623</v>
      </c>
      <c r="H606" s="13"/>
      <c r="I606" s="9"/>
      <c r="J606" s="7"/>
      <c r="K606" s="14"/>
      <c r="L606" s="15"/>
      <c r="M606" s="15"/>
      <c r="N606" s="13" t="s">
        <v>138</v>
      </c>
      <c r="O606" s="16"/>
    </row>
    <row r="607" ht="14.25" customHeight="1">
      <c r="A607" s="7" t="s">
        <v>970</v>
      </c>
      <c r="B607" s="8" t="str">
        <f t="shared" si="269"/>
        <v>#REF!</v>
      </c>
      <c r="C607" s="9" t="s">
        <v>22</v>
      </c>
      <c r="D607" s="10">
        <v>1948101.27</v>
      </c>
      <c r="E607" s="8">
        <v>0.0</v>
      </c>
      <c r="F607" s="11">
        <v>1948101.0</v>
      </c>
      <c r="G607" s="12">
        <f t="shared" si="265"/>
        <v>1948101</v>
      </c>
      <c r="H607" s="13">
        <v>8.00140949E8</v>
      </c>
      <c r="I607" s="9" t="str">
        <f t="shared" ref="I607:I611" si="270">+VLOOKUP(H607,'[1]IPS CTA BANCARIA (2)'!$B$1:$I$186,2,0)</f>
        <v>#REF!</v>
      </c>
      <c r="J607" s="7">
        <v>1948101.0</v>
      </c>
      <c r="K607" s="14" t="str">
        <f t="shared" ref="K607:K611" si="271">+VLOOKUP(H607,'[1]IPS CTA BANCARIA (2)'!$B$1:$I$186,4,0)</f>
        <v>#REF!</v>
      </c>
      <c r="L607" s="15" t="str">
        <f t="shared" ref="L607:L611" si="272">+VLOOKUP(H607,'[1]IPS CTA BANCARIA (2)'!$B$1:$I$186,5,0)</f>
        <v>#REF!</v>
      </c>
      <c r="M607" s="15" t="s">
        <v>971</v>
      </c>
      <c r="N607" s="13" t="s">
        <v>972</v>
      </c>
      <c r="O607" s="16">
        <v>42367.0</v>
      </c>
    </row>
    <row r="608" ht="14.25" customHeight="1">
      <c r="A608" s="7" t="s">
        <v>970</v>
      </c>
      <c r="B608" s="8" t="str">
        <f t="shared" si="269"/>
        <v>#REF!</v>
      </c>
      <c r="C608" s="9" t="s">
        <v>32</v>
      </c>
      <c r="D608" s="10">
        <v>1235787.53</v>
      </c>
      <c r="E608" s="8">
        <v>0.0</v>
      </c>
      <c r="F608" s="11">
        <v>1235788.0</v>
      </c>
      <c r="G608" s="12">
        <f t="shared" si="265"/>
        <v>1235788</v>
      </c>
      <c r="H608" s="13">
        <v>8.00250119E8</v>
      </c>
      <c r="I608" s="9" t="str">
        <f t="shared" si="270"/>
        <v>#REF!</v>
      </c>
      <c r="J608" s="7">
        <v>1235788.0</v>
      </c>
      <c r="K608" s="14" t="str">
        <f t="shared" si="271"/>
        <v>#REF!</v>
      </c>
      <c r="L608" s="15" t="str">
        <f t="shared" si="272"/>
        <v>#REF!</v>
      </c>
      <c r="M608" s="15" t="s">
        <v>973</v>
      </c>
      <c r="N608" s="13" t="s">
        <v>27</v>
      </c>
      <c r="O608" s="16"/>
    </row>
    <row r="609" ht="14.25" customHeight="1">
      <c r="A609" s="7" t="s">
        <v>970</v>
      </c>
      <c r="B609" s="8" t="str">
        <f t="shared" si="269"/>
        <v>#REF!</v>
      </c>
      <c r="C609" s="9" t="s">
        <v>34</v>
      </c>
      <c r="D609" s="10">
        <v>897782.98</v>
      </c>
      <c r="E609" s="8">
        <v>0.0</v>
      </c>
      <c r="F609" s="11">
        <v>897783.0</v>
      </c>
      <c r="G609" s="12">
        <f t="shared" si="265"/>
        <v>897783</v>
      </c>
      <c r="H609" s="13">
        <v>8.05000427E8</v>
      </c>
      <c r="I609" s="9" t="str">
        <f t="shared" si="270"/>
        <v>#REF!</v>
      </c>
      <c r="J609" s="7">
        <v>897783.0</v>
      </c>
      <c r="K609" s="14" t="str">
        <f t="shared" si="271"/>
        <v>#REF!</v>
      </c>
      <c r="L609" s="15" t="str">
        <f t="shared" si="272"/>
        <v>#REF!</v>
      </c>
      <c r="M609" s="15" t="s">
        <v>938</v>
      </c>
      <c r="N609" s="13" t="s">
        <v>27</v>
      </c>
      <c r="O609" s="16"/>
    </row>
    <row r="610" ht="14.25" customHeight="1">
      <c r="A610" s="7" t="s">
        <v>970</v>
      </c>
      <c r="B610" s="8" t="str">
        <f t="shared" si="269"/>
        <v>#REF!</v>
      </c>
      <c r="C610" s="9" t="s">
        <v>45</v>
      </c>
      <c r="D610" s="10">
        <v>528931.47</v>
      </c>
      <c r="E610" s="8">
        <v>0.0</v>
      </c>
      <c r="F610" s="11">
        <v>528931.0</v>
      </c>
      <c r="G610" s="12">
        <f t="shared" si="265"/>
        <v>528931</v>
      </c>
      <c r="H610" s="13">
        <v>9.00156264E8</v>
      </c>
      <c r="I610" s="9" t="str">
        <f t="shared" si="270"/>
        <v>#REF!</v>
      </c>
      <c r="J610" s="7">
        <v>528931.0</v>
      </c>
      <c r="K610" s="14" t="str">
        <f t="shared" si="271"/>
        <v>#REF!</v>
      </c>
      <c r="L610" s="15" t="str">
        <f t="shared" si="272"/>
        <v>#REF!</v>
      </c>
      <c r="M610" s="15" t="s">
        <v>974</v>
      </c>
      <c r="N610" s="13" t="s">
        <v>27</v>
      </c>
      <c r="O610" s="16"/>
    </row>
    <row r="611" ht="14.25" customHeight="1">
      <c r="A611" s="7" t="s">
        <v>970</v>
      </c>
      <c r="B611" s="8" t="str">
        <f t="shared" si="269"/>
        <v>#REF!</v>
      </c>
      <c r="C611" s="9" t="s">
        <v>47</v>
      </c>
      <c r="D611" s="10">
        <v>5.460994318E7</v>
      </c>
      <c r="E611" s="8">
        <v>0.0</v>
      </c>
      <c r="F611" s="11">
        <v>5.4609943E7</v>
      </c>
      <c r="G611" s="12">
        <f t="shared" si="265"/>
        <v>54609943</v>
      </c>
      <c r="H611" s="13">
        <v>8.90981137E8</v>
      </c>
      <c r="I611" s="9" t="str">
        <f t="shared" si="270"/>
        <v>#REF!</v>
      </c>
      <c r="J611" s="7">
        <v>8276546.0</v>
      </c>
      <c r="K611" s="14" t="str">
        <f t="shared" si="271"/>
        <v>#REF!</v>
      </c>
      <c r="L611" s="15" t="str">
        <f t="shared" si="272"/>
        <v>#REF!</v>
      </c>
      <c r="M611" s="15" t="s">
        <v>975</v>
      </c>
      <c r="N611" s="13" t="s">
        <v>27</v>
      </c>
      <c r="O611" s="16"/>
    </row>
    <row r="612" ht="14.25" customHeight="1">
      <c r="A612" s="7" t="s">
        <v>970</v>
      </c>
      <c r="B612" s="8" t="s">
        <v>976</v>
      </c>
      <c r="C612" s="9" t="s">
        <v>47</v>
      </c>
      <c r="D612" s="10"/>
      <c r="E612" s="8"/>
      <c r="F612" s="11"/>
      <c r="G612" s="17"/>
      <c r="H612" s="13">
        <v>8.90981137E8</v>
      </c>
      <c r="I612" s="9" t="s">
        <v>265</v>
      </c>
      <c r="J612" s="7">
        <v>4.6333397E7</v>
      </c>
      <c r="K612" s="14">
        <v>9.20016045E8</v>
      </c>
      <c r="L612" s="15" t="s">
        <v>266</v>
      </c>
      <c r="M612" s="15" t="s">
        <v>977</v>
      </c>
      <c r="N612" s="13" t="s">
        <v>978</v>
      </c>
      <c r="O612" s="16">
        <v>42355.0</v>
      </c>
    </row>
    <row r="613" ht="14.25" customHeight="1">
      <c r="A613" s="7" t="s">
        <v>979</v>
      </c>
      <c r="B613" s="8" t="str">
        <f>VLOOKUP(A613,'[2]Hoja1'!$A$1:$AH$126,2,0)</f>
        <v>#REF!</v>
      </c>
      <c r="C613" s="9" t="s">
        <v>69</v>
      </c>
      <c r="D613" s="10">
        <v>0.0</v>
      </c>
      <c r="E613" s="8">
        <v>0.0</v>
      </c>
      <c r="F613" s="11">
        <v>0.0</v>
      </c>
      <c r="G613" s="12">
        <f t="shared" ref="G613:G627" si="273">+F613</f>
        <v>0</v>
      </c>
      <c r="H613" s="13"/>
      <c r="I613" s="9"/>
      <c r="J613" s="7"/>
      <c r="K613" s="14"/>
      <c r="L613" s="15"/>
      <c r="M613" s="15"/>
      <c r="N613" s="13"/>
      <c r="O613" s="16"/>
    </row>
    <row r="614" ht="14.25" customHeight="1">
      <c r="A614" s="7" t="s">
        <v>979</v>
      </c>
      <c r="B614" s="8" t="s">
        <v>980</v>
      </c>
      <c r="C614" s="9" t="s">
        <v>47</v>
      </c>
      <c r="D614" s="10">
        <v>7.985281292E7</v>
      </c>
      <c r="E614" s="8">
        <v>0.0</v>
      </c>
      <c r="F614" s="11">
        <v>7.9852813E7</v>
      </c>
      <c r="G614" s="12">
        <f t="shared" si="273"/>
        <v>79852813</v>
      </c>
      <c r="H614" s="13">
        <v>8.90981137E8</v>
      </c>
      <c r="I614" s="9" t="s">
        <v>265</v>
      </c>
      <c r="J614" s="7">
        <v>7.9852813E7</v>
      </c>
      <c r="K614" s="14">
        <v>9.20016045E8</v>
      </c>
      <c r="L614" s="15" t="s">
        <v>266</v>
      </c>
      <c r="M614" s="15" t="s">
        <v>981</v>
      </c>
      <c r="N614" s="13" t="s">
        <v>982</v>
      </c>
      <c r="O614" s="16">
        <v>42355.0</v>
      </c>
    </row>
    <row r="615" ht="14.25" customHeight="1">
      <c r="A615" s="7" t="s">
        <v>979</v>
      </c>
      <c r="B615" s="8" t="s">
        <v>980</v>
      </c>
      <c r="C615" s="9" t="s">
        <v>30</v>
      </c>
      <c r="D615" s="10">
        <v>1122338.09</v>
      </c>
      <c r="E615" s="8">
        <v>0.0</v>
      </c>
      <c r="F615" s="11">
        <v>1122338.0</v>
      </c>
      <c r="G615" s="12">
        <f t="shared" si="273"/>
        <v>1122338</v>
      </c>
      <c r="H615" s="13">
        <v>8.00088702E8</v>
      </c>
      <c r="I615" s="9" t="s">
        <v>78</v>
      </c>
      <c r="J615" s="7">
        <v>1122338.0</v>
      </c>
      <c r="K615" s="14" t="s">
        <v>79</v>
      </c>
      <c r="L615" s="15" t="s">
        <v>50</v>
      </c>
      <c r="M615" s="15" t="s">
        <v>983</v>
      </c>
      <c r="N615" s="13" t="s">
        <v>984</v>
      </c>
      <c r="O615" s="16">
        <v>42360.0</v>
      </c>
    </row>
    <row r="616" ht="14.25" customHeight="1">
      <c r="A616" s="7" t="s">
        <v>979</v>
      </c>
      <c r="B616" s="8" t="s">
        <v>980</v>
      </c>
      <c r="C616" s="9" t="s">
        <v>22</v>
      </c>
      <c r="D616" s="10">
        <v>750403.66</v>
      </c>
      <c r="E616" s="8">
        <v>0.0</v>
      </c>
      <c r="F616" s="11">
        <v>750403.0</v>
      </c>
      <c r="G616" s="12">
        <f t="shared" si="273"/>
        <v>750403</v>
      </c>
      <c r="H616" s="13">
        <v>8.00140949E8</v>
      </c>
      <c r="I616" s="9" t="s">
        <v>82</v>
      </c>
      <c r="J616" s="7">
        <v>750403.0</v>
      </c>
      <c r="K616" s="14">
        <v>2.0522334E8</v>
      </c>
      <c r="L616" s="15" t="s">
        <v>83</v>
      </c>
      <c r="M616" s="15" t="s">
        <v>985</v>
      </c>
      <c r="N616" s="13" t="s">
        <v>986</v>
      </c>
      <c r="O616" s="16">
        <v>42356.0</v>
      </c>
    </row>
    <row r="617" ht="14.25" customHeight="1">
      <c r="A617" s="7" t="s">
        <v>979</v>
      </c>
      <c r="B617" s="8" t="s">
        <v>980</v>
      </c>
      <c r="C617" s="9" t="s">
        <v>34</v>
      </c>
      <c r="D617" s="10">
        <v>1901155.0</v>
      </c>
      <c r="E617" s="8">
        <v>0.0</v>
      </c>
      <c r="F617" s="11">
        <v>1901155.0</v>
      </c>
      <c r="G617" s="12">
        <f t="shared" si="273"/>
        <v>1901155</v>
      </c>
      <c r="H617" s="13">
        <v>8.05000427E8</v>
      </c>
      <c r="I617" s="9" t="s">
        <v>86</v>
      </c>
      <c r="J617" s="7">
        <v>1901155.0</v>
      </c>
      <c r="K617" s="14" t="s">
        <v>87</v>
      </c>
      <c r="L617" s="15" t="s">
        <v>88</v>
      </c>
      <c r="M617" s="15" t="s">
        <v>987</v>
      </c>
      <c r="N617" s="13" t="s">
        <v>988</v>
      </c>
      <c r="O617" s="16">
        <v>42360.0</v>
      </c>
    </row>
    <row r="618" ht="14.25" customHeight="1">
      <c r="A618" s="7" t="s">
        <v>979</v>
      </c>
      <c r="B618" s="8" t="s">
        <v>980</v>
      </c>
      <c r="C618" s="9" t="s">
        <v>25</v>
      </c>
      <c r="D618" s="10">
        <v>137747.37</v>
      </c>
      <c r="E618" s="8">
        <v>0.0</v>
      </c>
      <c r="F618" s="11">
        <v>137747.0</v>
      </c>
      <c r="G618" s="12">
        <f t="shared" si="273"/>
        <v>137747</v>
      </c>
      <c r="H618" s="13">
        <v>8.00130907E8</v>
      </c>
      <c r="I618" s="9" t="s">
        <v>127</v>
      </c>
      <c r="J618" s="7">
        <v>137747.0</v>
      </c>
      <c r="K618" s="14">
        <v>9.087086706E10</v>
      </c>
      <c r="L618" s="15" t="s">
        <v>128</v>
      </c>
      <c r="M618" s="15" t="s">
        <v>989</v>
      </c>
      <c r="N618" s="13" t="s">
        <v>990</v>
      </c>
      <c r="O618" s="16">
        <v>42360.0</v>
      </c>
    </row>
    <row r="619" ht="14.25" customHeight="1">
      <c r="A619" s="7" t="s">
        <v>979</v>
      </c>
      <c r="B619" s="8" t="s">
        <v>980</v>
      </c>
      <c r="C619" s="9" t="s">
        <v>45</v>
      </c>
      <c r="D619" s="10">
        <v>626680.88</v>
      </c>
      <c r="E619" s="8">
        <v>0.0</v>
      </c>
      <c r="F619" s="11">
        <v>626680.0</v>
      </c>
      <c r="G619" s="12">
        <f t="shared" si="273"/>
        <v>626680</v>
      </c>
      <c r="H619" s="13">
        <v>9.00156264E8</v>
      </c>
      <c r="I619" s="9" t="s">
        <v>91</v>
      </c>
      <c r="J619" s="7">
        <v>626680.0</v>
      </c>
      <c r="K619" s="14" t="s">
        <v>92</v>
      </c>
      <c r="L619" s="15" t="s">
        <v>50</v>
      </c>
      <c r="M619" s="15" t="s">
        <v>991</v>
      </c>
      <c r="N619" s="13" t="s">
        <v>992</v>
      </c>
      <c r="O619" s="16">
        <v>42360.0</v>
      </c>
    </row>
    <row r="620" ht="14.25" customHeight="1">
      <c r="A620" s="7" t="s">
        <v>979</v>
      </c>
      <c r="B620" s="8" t="s">
        <v>980</v>
      </c>
      <c r="C620" s="9" t="s">
        <v>32</v>
      </c>
      <c r="D620" s="10">
        <v>264900.08</v>
      </c>
      <c r="E620" s="8">
        <v>0.0</v>
      </c>
      <c r="F620" s="11">
        <v>264900.0</v>
      </c>
      <c r="G620" s="12">
        <f t="shared" si="273"/>
        <v>264900</v>
      </c>
      <c r="H620" s="13">
        <v>8.00250119E8</v>
      </c>
      <c r="I620" s="9" t="str">
        <f>VLOOKUP(H620,'[3]IPS CTA BANCARIA (2)'!$B$1:$H$188,2,0)</f>
        <v>#REF!</v>
      </c>
      <c r="J620" s="7">
        <v>264900.0</v>
      </c>
      <c r="K620" s="14" t="str">
        <f>VLOOKUP(H620,'[3]IPS CTA BANCARIA (2)'!$B$1:$H$188,4,0)</f>
        <v>#REF!</v>
      </c>
      <c r="L620" s="15" t="str">
        <f>VLOOKUP(H620,'[3]IPS CTA BANCARIA (2)'!$B$1:$H$188,5,0)</f>
        <v>#REF!</v>
      </c>
      <c r="M620" s="15" t="s">
        <v>993</v>
      </c>
      <c r="N620" s="13" t="s">
        <v>994</v>
      </c>
      <c r="O620" s="16">
        <v>42360.0</v>
      </c>
    </row>
    <row r="621" ht="14.25" customHeight="1">
      <c r="A621" s="7" t="s">
        <v>995</v>
      </c>
      <c r="B621" s="8" t="str">
        <f>VLOOKUP(A621,'[2]Hoja1'!$A$1:$AH$126,2,0)</f>
        <v>#REF!</v>
      </c>
      <c r="C621" s="9" t="s">
        <v>69</v>
      </c>
      <c r="D621" s="10">
        <v>0.0</v>
      </c>
      <c r="E621" s="8">
        <v>0.0</v>
      </c>
      <c r="F621" s="11">
        <v>0.0</v>
      </c>
      <c r="G621" s="12">
        <f t="shared" si="273"/>
        <v>0</v>
      </c>
      <c r="H621" s="13"/>
      <c r="I621" s="9"/>
      <c r="J621" s="7"/>
      <c r="K621" s="14"/>
      <c r="L621" s="15"/>
      <c r="M621" s="15"/>
      <c r="N621" s="13"/>
      <c r="O621" s="16"/>
    </row>
    <row r="622" ht="14.25" customHeight="1">
      <c r="A622" s="7" t="s">
        <v>995</v>
      </c>
      <c r="B622" s="8" t="s">
        <v>996</v>
      </c>
      <c r="C622" s="9" t="s">
        <v>47</v>
      </c>
      <c r="D622" s="10">
        <v>1.970385451E7</v>
      </c>
      <c r="E622" s="8">
        <v>0.0</v>
      </c>
      <c r="F622" s="11">
        <v>1.9703854E7</v>
      </c>
      <c r="G622" s="12">
        <f t="shared" si="273"/>
        <v>19703854</v>
      </c>
      <c r="H622" s="13">
        <v>8.90980066E8</v>
      </c>
      <c r="I622" s="9" t="s">
        <v>262</v>
      </c>
      <c r="J622" s="7">
        <v>1.9703854E7</v>
      </c>
      <c r="K622" s="14">
        <v>6.650442399E10</v>
      </c>
      <c r="L622" s="15" t="s">
        <v>50</v>
      </c>
      <c r="M622" s="15" t="s">
        <v>997</v>
      </c>
      <c r="N622" s="13" t="s">
        <v>998</v>
      </c>
      <c r="O622" s="16">
        <v>42355.0</v>
      </c>
    </row>
    <row r="623" ht="14.25" customHeight="1">
      <c r="A623" s="7" t="s">
        <v>995</v>
      </c>
      <c r="B623" s="8" t="s">
        <v>996</v>
      </c>
      <c r="C623" s="9" t="s">
        <v>22</v>
      </c>
      <c r="D623" s="10">
        <v>297887.87</v>
      </c>
      <c r="E623" s="8">
        <v>0.0</v>
      </c>
      <c r="F623" s="11">
        <v>297888.0</v>
      </c>
      <c r="G623" s="12">
        <f t="shared" si="273"/>
        <v>297888</v>
      </c>
      <c r="H623" s="13">
        <v>8.00140949E8</v>
      </c>
      <c r="I623" s="9" t="s">
        <v>82</v>
      </c>
      <c r="J623" s="7">
        <v>297888.0</v>
      </c>
      <c r="K623" s="14">
        <v>2.0522334E8</v>
      </c>
      <c r="L623" s="15" t="s">
        <v>83</v>
      </c>
      <c r="M623" s="15" t="s">
        <v>999</v>
      </c>
      <c r="N623" s="13" t="s">
        <v>1000</v>
      </c>
      <c r="O623" s="16">
        <v>42356.0</v>
      </c>
    </row>
    <row r="624" ht="14.25" customHeight="1">
      <c r="A624" s="7" t="s">
        <v>995</v>
      </c>
      <c r="B624" s="8" t="s">
        <v>996</v>
      </c>
      <c r="C624" s="9" t="s">
        <v>45</v>
      </c>
      <c r="D624" s="10">
        <v>154695.23</v>
      </c>
      <c r="E624" s="8">
        <v>0.0</v>
      </c>
      <c r="F624" s="11">
        <v>154695.0</v>
      </c>
      <c r="G624" s="12">
        <f t="shared" si="273"/>
        <v>154695</v>
      </c>
      <c r="H624" s="13">
        <v>9.00156264E8</v>
      </c>
      <c r="I624" s="9" t="s">
        <v>91</v>
      </c>
      <c r="J624" s="7">
        <v>154695.0</v>
      </c>
      <c r="K624" s="14" t="s">
        <v>92</v>
      </c>
      <c r="L624" s="15" t="s">
        <v>50</v>
      </c>
      <c r="M624" s="15" t="s">
        <v>1001</v>
      </c>
      <c r="N624" s="13" t="s">
        <v>1002</v>
      </c>
      <c r="O624" s="16">
        <v>42360.0</v>
      </c>
    </row>
    <row r="625" ht="14.25" customHeight="1">
      <c r="A625" s="7" t="s">
        <v>995</v>
      </c>
      <c r="B625" s="8" t="s">
        <v>996</v>
      </c>
      <c r="C625" s="9" t="s">
        <v>32</v>
      </c>
      <c r="D625" s="10">
        <v>248035.39</v>
      </c>
      <c r="E625" s="8">
        <v>0.0</v>
      </c>
      <c r="F625" s="11">
        <v>248035.0</v>
      </c>
      <c r="G625" s="12">
        <f t="shared" si="273"/>
        <v>248035</v>
      </c>
      <c r="H625" s="13">
        <v>8.00250119E8</v>
      </c>
      <c r="I625" s="9" t="str">
        <f>VLOOKUP(H625,'[3]IPS CTA BANCARIA (2)'!$B$1:$H$188,2,0)</f>
        <v>#REF!</v>
      </c>
      <c r="J625" s="7">
        <v>248035.0</v>
      </c>
      <c r="K625" s="14" t="str">
        <f>VLOOKUP(H625,'[3]IPS CTA BANCARIA (2)'!$B$1:$H$188,4,0)</f>
        <v>#REF!</v>
      </c>
      <c r="L625" s="15" t="str">
        <f>VLOOKUP(H625,'[3]IPS CTA BANCARIA (2)'!$B$1:$H$188,5,0)</f>
        <v>#REF!</v>
      </c>
      <c r="M625" s="15" t="s">
        <v>1003</v>
      </c>
      <c r="N625" s="13" t="s">
        <v>1004</v>
      </c>
      <c r="O625" s="16">
        <v>42360.0</v>
      </c>
    </row>
    <row r="626" ht="14.25" customHeight="1">
      <c r="A626" s="7" t="s">
        <v>1005</v>
      </c>
      <c r="B626" s="8" t="str">
        <f t="shared" ref="B626:B627" si="274">VLOOKUP(A626,'[2]Hoja1'!$A$1:$AH$126,2,0)</f>
        <v>#REF!</v>
      </c>
      <c r="C626" s="9" t="s">
        <v>21</v>
      </c>
      <c r="D626" s="10">
        <v>0.0</v>
      </c>
      <c r="E626" s="8">
        <v>0.0</v>
      </c>
      <c r="F626" s="11">
        <v>0.0</v>
      </c>
      <c r="G626" s="12">
        <f t="shared" si="273"/>
        <v>0</v>
      </c>
      <c r="H626" s="13"/>
      <c r="I626" s="9"/>
      <c r="J626" s="7"/>
      <c r="K626" s="14"/>
      <c r="L626" s="15"/>
      <c r="M626" s="15"/>
      <c r="N626" s="13"/>
      <c r="O626" s="16"/>
    </row>
    <row r="627" ht="14.25" customHeight="1">
      <c r="A627" s="7" t="s">
        <v>1005</v>
      </c>
      <c r="B627" s="8" t="str">
        <f t="shared" si="274"/>
        <v>#REF!</v>
      </c>
      <c r="C627" s="9" t="s">
        <v>242</v>
      </c>
      <c r="D627" s="10">
        <v>4017615.69</v>
      </c>
      <c r="E627" s="8">
        <v>0.0</v>
      </c>
      <c r="F627" s="11">
        <v>4017616.0</v>
      </c>
      <c r="G627" s="12">
        <f t="shared" si="273"/>
        <v>4017616</v>
      </c>
      <c r="H627" s="13">
        <v>8.90900518E8</v>
      </c>
      <c r="I627" s="9" t="str">
        <f>+VLOOKUP(H627,'[1]IPS CTA BANCARIA (2)'!$B$1:$I$186,2,0)</f>
        <v>#REF!</v>
      </c>
      <c r="J627" s="7">
        <v>1948897.0</v>
      </c>
      <c r="K627" s="14" t="str">
        <f>+VLOOKUP(H627,'[1]IPS CTA BANCARIA (2)'!$B$1:$I$186,4,0)</f>
        <v>#REF!</v>
      </c>
      <c r="L627" s="15" t="str">
        <f>+VLOOKUP(H627,'[1]IPS CTA BANCARIA (2)'!$B$1:$I$186,5,0)</f>
        <v>#REF!</v>
      </c>
      <c r="M627" s="15" t="s">
        <v>1006</v>
      </c>
      <c r="N627" s="13" t="s">
        <v>1007</v>
      </c>
      <c r="O627" s="16">
        <v>42368.0</v>
      </c>
    </row>
    <row r="628" ht="14.25" customHeight="1">
      <c r="A628" s="7" t="s">
        <v>1005</v>
      </c>
      <c r="B628" s="8" t="s">
        <v>1008</v>
      </c>
      <c r="C628" s="9" t="s">
        <v>242</v>
      </c>
      <c r="D628" s="10"/>
      <c r="E628" s="8"/>
      <c r="F628" s="11"/>
      <c r="G628" s="17"/>
      <c r="H628" s="13">
        <v>8.90900518E8</v>
      </c>
      <c r="I628" s="9" t="s">
        <v>288</v>
      </c>
      <c r="J628" s="7">
        <v>2068719.0</v>
      </c>
      <c r="K628" s="14">
        <v>4.34888418E8</v>
      </c>
      <c r="L628" s="15" t="s">
        <v>83</v>
      </c>
      <c r="M628" s="15" t="s">
        <v>1009</v>
      </c>
      <c r="N628" s="13" t="s">
        <v>1010</v>
      </c>
      <c r="O628" s="16">
        <v>42360.0</v>
      </c>
    </row>
    <row r="629" ht="14.25" customHeight="1">
      <c r="A629" s="7" t="s">
        <v>1005</v>
      </c>
      <c r="B629" s="8" t="str">
        <f>VLOOKUP(A629,'[2]Hoja1'!$A$1:$AH$126,2,0)</f>
        <v>#REF!</v>
      </c>
      <c r="C629" s="9" t="s">
        <v>45</v>
      </c>
      <c r="D629" s="10">
        <v>148605.44</v>
      </c>
      <c r="E629" s="8">
        <v>0.0</v>
      </c>
      <c r="F629" s="11">
        <v>148606.0</v>
      </c>
      <c r="G629" s="12">
        <f t="shared" ref="G629:G632" si="275">+F629</f>
        <v>148606</v>
      </c>
      <c r="H629" s="13">
        <v>9.00156264E8</v>
      </c>
      <c r="I629" s="9" t="str">
        <f>+VLOOKUP(H629,'[1]IPS CTA BANCARIA (2)'!$B$1:$I$186,2,0)</f>
        <v>#REF!</v>
      </c>
      <c r="J629" s="7">
        <v>148606.0</v>
      </c>
      <c r="K629" s="14" t="str">
        <f>+VLOOKUP(H629,'[1]IPS CTA BANCARIA (2)'!$B$1:$I$186,4,0)</f>
        <v>#REF!</v>
      </c>
      <c r="L629" s="15" t="str">
        <f>+VLOOKUP(H629,'[1]IPS CTA BANCARIA (2)'!$B$1:$I$186,5,0)</f>
        <v>#REF!</v>
      </c>
      <c r="M629" s="15" t="s">
        <v>1011</v>
      </c>
      <c r="N629" s="13" t="s">
        <v>27</v>
      </c>
      <c r="O629" s="16"/>
    </row>
    <row r="630" ht="14.25" customHeight="1">
      <c r="A630" s="7" t="s">
        <v>1005</v>
      </c>
      <c r="B630" s="8" t="s">
        <v>1008</v>
      </c>
      <c r="C630" s="9" t="s">
        <v>47</v>
      </c>
      <c r="D630" s="10">
        <v>5239058.87</v>
      </c>
      <c r="E630" s="8">
        <v>0.0</v>
      </c>
      <c r="F630" s="11">
        <v>5239059.0</v>
      </c>
      <c r="G630" s="12">
        <f t="shared" si="275"/>
        <v>5239059</v>
      </c>
      <c r="H630" s="13">
        <v>8.90980066E8</v>
      </c>
      <c r="I630" s="9" t="s">
        <v>262</v>
      </c>
      <c r="J630" s="7">
        <v>5239059.0</v>
      </c>
      <c r="K630" s="14">
        <v>6.650442399E10</v>
      </c>
      <c r="L630" s="15" t="s">
        <v>50</v>
      </c>
      <c r="M630" s="15" t="s">
        <v>1012</v>
      </c>
      <c r="N630" s="13" t="s">
        <v>1013</v>
      </c>
      <c r="O630" s="16">
        <v>42355.0</v>
      </c>
    </row>
    <row r="631" ht="14.25" customHeight="1">
      <c r="A631" s="7" t="s">
        <v>1014</v>
      </c>
      <c r="B631" s="8" t="str">
        <f t="shared" ref="B631:B632" si="276">VLOOKUP(A631,'[2]Hoja1'!$A$1:$AH$126,2,0)</f>
        <v>#REF!</v>
      </c>
      <c r="C631" s="9" t="s">
        <v>21</v>
      </c>
      <c r="D631" s="10">
        <v>0.0</v>
      </c>
      <c r="E631" s="8">
        <v>0.0</v>
      </c>
      <c r="F631" s="11">
        <v>0.0</v>
      </c>
      <c r="G631" s="12">
        <f t="shared" si="275"/>
        <v>0</v>
      </c>
      <c r="H631" s="13"/>
      <c r="I631" s="9"/>
      <c r="J631" s="7"/>
      <c r="K631" s="14"/>
      <c r="L631" s="15"/>
      <c r="M631" s="15"/>
      <c r="N631" s="13"/>
      <c r="O631" s="16"/>
    </row>
    <row r="632" ht="14.25" customHeight="1">
      <c r="A632" s="7" t="s">
        <v>1014</v>
      </c>
      <c r="B632" s="8" t="str">
        <f t="shared" si="276"/>
        <v>#REF!</v>
      </c>
      <c r="C632" s="9" t="s">
        <v>242</v>
      </c>
      <c r="D632" s="10">
        <v>8526576.8</v>
      </c>
      <c r="E632" s="8">
        <v>0.0</v>
      </c>
      <c r="F632" s="11">
        <v>8526579.0</v>
      </c>
      <c r="G632" s="12">
        <f t="shared" si="275"/>
        <v>8526579</v>
      </c>
      <c r="H632" s="13">
        <v>8.90900518E8</v>
      </c>
      <c r="I632" s="9" t="str">
        <f>+VLOOKUP(H632,'[1]IPS CTA BANCARIA (2)'!$B$1:$I$186,2,0)</f>
        <v>#REF!</v>
      </c>
      <c r="J632" s="7">
        <v>5427556.0</v>
      </c>
      <c r="K632" s="14" t="str">
        <f>+VLOOKUP(H632,'[1]IPS CTA BANCARIA (2)'!$B$1:$I$186,4,0)</f>
        <v>#REF!</v>
      </c>
      <c r="L632" s="15" t="str">
        <f>+VLOOKUP(H632,'[1]IPS CTA BANCARIA (2)'!$B$1:$I$186,5,0)</f>
        <v>#REF!</v>
      </c>
      <c r="M632" s="15" t="s">
        <v>1015</v>
      </c>
      <c r="N632" s="13" t="s">
        <v>1016</v>
      </c>
      <c r="O632" s="16">
        <v>42368.0</v>
      </c>
    </row>
    <row r="633" ht="14.25" customHeight="1">
      <c r="A633" s="7" t="s">
        <v>1014</v>
      </c>
      <c r="B633" s="8" t="s">
        <v>1017</v>
      </c>
      <c r="C633" s="9" t="s">
        <v>242</v>
      </c>
      <c r="D633" s="10"/>
      <c r="E633" s="8"/>
      <c r="F633" s="11"/>
      <c r="G633" s="17"/>
      <c r="H633" s="13">
        <v>8.90900518E8</v>
      </c>
      <c r="I633" s="9" t="s">
        <v>288</v>
      </c>
      <c r="J633" s="7">
        <v>3099023.0</v>
      </c>
      <c r="K633" s="14">
        <v>4.34888418E8</v>
      </c>
      <c r="L633" s="15" t="s">
        <v>83</v>
      </c>
      <c r="M633" s="15" t="s">
        <v>1018</v>
      </c>
      <c r="N633" s="13" t="s">
        <v>1019</v>
      </c>
      <c r="O633" s="16">
        <v>42360.0</v>
      </c>
    </row>
    <row r="634" ht="14.25" customHeight="1">
      <c r="A634" s="7" t="s">
        <v>1014</v>
      </c>
      <c r="B634" s="8" t="str">
        <f t="shared" ref="B634:B639" si="277">VLOOKUP(A634,'[2]Hoja1'!$A$1:$AH$126,2,0)</f>
        <v>#REF!</v>
      </c>
      <c r="C634" s="9" t="s">
        <v>22</v>
      </c>
      <c r="D634" s="10">
        <v>505616.07</v>
      </c>
      <c r="E634" s="8">
        <v>0.0</v>
      </c>
      <c r="F634" s="11">
        <v>505617.0</v>
      </c>
      <c r="G634" s="12">
        <f t="shared" ref="G634:G638" si="278">+F634</f>
        <v>505617</v>
      </c>
      <c r="H634" s="13">
        <v>8.00140949E8</v>
      </c>
      <c r="I634" s="9" t="str">
        <f t="shared" ref="I634:I639" si="279">+VLOOKUP(H634,'[1]IPS CTA BANCARIA (2)'!$B$1:$I$186,2,0)</f>
        <v>#REF!</v>
      </c>
      <c r="J634" s="7">
        <v>505617.0</v>
      </c>
      <c r="K634" s="14" t="str">
        <f t="shared" ref="K634:K639" si="280">+VLOOKUP(H634,'[1]IPS CTA BANCARIA (2)'!$B$1:$I$186,4,0)</f>
        <v>#REF!</v>
      </c>
      <c r="L634" s="15" t="str">
        <f t="shared" ref="L634:L639" si="281">+VLOOKUP(H634,'[1]IPS CTA BANCARIA (2)'!$B$1:$I$186,5,0)</f>
        <v>#REF!</v>
      </c>
      <c r="M634" s="15" t="s">
        <v>1020</v>
      </c>
      <c r="N634" s="13" t="s">
        <v>1021</v>
      </c>
      <c r="O634" s="16">
        <v>42367.0</v>
      </c>
    </row>
    <row r="635" ht="14.25" customHeight="1">
      <c r="A635" s="7" t="s">
        <v>1014</v>
      </c>
      <c r="B635" s="8" t="str">
        <f t="shared" si="277"/>
        <v>#REF!</v>
      </c>
      <c r="C635" s="9" t="s">
        <v>32</v>
      </c>
      <c r="D635" s="10">
        <v>469535.19</v>
      </c>
      <c r="E635" s="8">
        <v>0.0</v>
      </c>
      <c r="F635" s="11">
        <v>469536.0</v>
      </c>
      <c r="G635" s="12">
        <f t="shared" si="278"/>
        <v>469536</v>
      </c>
      <c r="H635" s="13">
        <v>8.00250119E8</v>
      </c>
      <c r="I635" s="9" t="str">
        <f t="shared" si="279"/>
        <v>#REF!</v>
      </c>
      <c r="J635" s="7">
        <v>469536.0</v>
      </c>
      <c r="K635" s="14" t="str">
        <f t="shared" si="280"/>
        <v>#REF!</v>
      </c>
      <c r="L635" s="15" t="str">
        <f t="shared" si="281"/>
        <v>#REF!</v>
      </c>
      <c r="M635" s="15" t="s">
        <v>1022</v>
      </c>
      <c r="N635" s="13" t="s">
        <v>27</v>
      </c>
      <c r="O635" s="16"/>
    </row>
    <row r="636" ht="14.25" customHeight="1">
      <c r="A636" s="7" t="s">
        <v>1014</v>
      </c>
      <c r="B636" s="8" t="str">
        <f t="shared" si="277"/>
        <v>#REF!</v>
      </c>
      <c r="C636" s="9" t="s">
        <v>34</v>
      </c>
      <c r="D636" s="10">
        <v>469073.04</v>
      </c>
      <c r="E636" s="8">
        <v>0.0</v>
      </c>
      <c r="F636" s="11">
        <v>469074.0</v>
      </c>
      <c r="G636" s="12">
        <f t="shared" si="278"/>
        <v>469074</v>
      </c>
      <c r="H636" s="13">
        <v>8.05000427E8</v>
      </c>
      <c r="I636" s="9" t="str">
        <f t="shared" si="279"/>
        <v>#REF!</v>
      </c>
      <c r="J636" s="7">
        <v>469074.0</v>
      </c>
      <c r="K636" s="14" t="str">
        <f t="shared" si="280"/>
        <v>#REF!</v>
      </c>
      <c r="L636" s="15" t="str">
        <f t="shared" si="281"/>
        <v>#REF!</v>
      </c>
      <c r="M636" s="15" t="s">
        <v>1023</v>
      </c>
      <c r="N636" s="13" t="s">
        <v>27</v>
      </c>
      <c r="O636" s="16"/>
    </row>
    <row r="637" ht="14.25" customHeight="1">
      <c r="A637" s="7" t="s">
        <v>1014</v>
      </c>
      <c r="B637" s="8" t="str">
        <f t="shared" si="277"/>
        <v>#REF!</v>
      </c>
      <c r="C637" s="9" t="s">
        <v>45</v>
      </c>
      <c r="D637" s="10">
        <v>177990.37</v>
      </c>
      <c r="E637" s="8">
        <v>0.0</v>
      </c>
      <c r="F637" s="11">
        <v>177991.0</v>
      </c>
      <c r="G637" s="12">
        <f t="shared" si="278"/>
        <v>177991</v>
      </c>
      <c r="H637" s="13">
        <v>9.00156264E8</v>
      </c>
      <c r="I637" s="9" t="str">
        <f t="shared" si="279"/>
        <v>#REF!</v>
      </c>
      <c r="J637" s="7">
        <v>177991.0</v>
      </c>
      <c r="K637" s="14" t="str">
        <f t="shared" si="280"/>
        <v>#REF!</v>
      </c>
      <c r="L637" s="15" t="str">
        <f t="shared" si="281"/>
        <v>#REF!</v>
      </c>
      <c r="M637" s="15" t="s">
        <v>1024</v>
      </c>
      <c r="N637" s="13" t="s">
        <v>27</v>
      </c>
      <c r="O637" s="16"/>
    </row>
    <row r="638" ht="14.25" customHeight="1">
      <c r="A638" s="7" t="s">
        <v>1014</v>
      </c>
      <c r="B638" s="8" t="str">
        <f t="shared" si="277"/>
        <v>#REF!</v>
      </c>
      <c r="C638" s="9" t="s">
        <v>298</v>
      </c>
      <c r="D638" s="10">
        <v>2268992.25</v>
      </c>
      <c r="E638" s="8">
        <v>0.0</v>
      </c>
      <c r="F638" s="11">
        <v>2268994.0</v>
      </c>
      <c r="G638" s="12">
        <f t="shared" si="278"/>
        <v>2268994</v>
      </c>
      <c r="H638" s="13">
        <v>8.90981268E8</v>
      </c>
      <c r="I638" s="9" t="str">
        <f t="shared" si="279"/>
        <v>#REF!</v>
      </c>
      <c r="J638" s="7">
        <v>734660.0</v>
      </c>
      <c r="K638" s="14" t="str">
        <f t="shared" si="280"/>
        <v>#REF!</v>
      </c>
      <c r="L638" s="15" t="str">
        <f t="shared" si="281"/>
        <v>#REF!</v>
      </c>
      <c r="M638" s="15" t="s">
        <v>1025</v>
      </c>
      <c r="N638" s="13" t="s">
        <v>1026</v>
      </c>
      <c r="O638" s="16">
        <v>42362.0</v>
      </c>
    </row>
    <row r="639" ht="14.25" customHeight="1">
      <c r="A639" s="7" t="s">
        <v>1014</v>
      </c>
      <c r="B639" s="8" t="str">
        <f t="shared" si="277"/>
        <v>#REF!</v>
      </c>
      <c r="C639" s="9" t="s">
        <v>298</v>
      </c>
      <c r="D639" s="10"/>
      <c r="E639" s="8"/>
      <c r="F639" s="11"/>
      <c r="G639" s="17"/>
      <c r="H639" s="13">
        <v>9.00390423E8</v>
      </c>
      <c r="I639" s="9" t="str">
        <f t="shared" si="279"/>
        <v>#REF!</v>
      </c>
      <c r="J639" s="7">
        <v>1534334.0</v>
      </c>
      <c r="K639" s="14" t="str">
        <f t="shared" si="280"/>
        <v>#REF!</v>
      </c>
      <c r="L639" s="15" t="str">
        <f t="shared" si="281"/>
        <v>#REF!</v>
      </c>
      <c r="M639" s="15" t="s">
        <v>1027</v>
      </c>
      <c r="N639" s="13" t="s">
        <v>1028</v>
      </c>
      <c r="O639" s="16">
        <v>42362.0</v>
      </c>
    </row>
    <row r="640" ht="14.25" customHeight="1">
      <c r="A640" s="7" t="s">
        <v>1014</v>
      </c>
      <c r="B640" s="8" t="s">
        <v>1017</v>
      </c>
      <c r="C640" s="9" t="s">
        <v>47</v>
      </c>
      <c r="D640" s="10">
        <v>4.908737728E7</v>
      </c>
      <c r="E640" s="8">
        <v>0.0</v>
      </c>
      <c r="F640" s="11">
        <v>4.9087379E7</v>
      </c>
      <c r="G640" s="12">
        <f t="shared" ref="G640:G646" si="282">+F640</f>
        <v>49087379</v>
      </c>
      <c r="H640" s="13">
        <v>8.90980066E8</v>
      </c>
      <c r="I640" s="9" t="s">
        <v>262</v>
      </c>
      <c r="J640" s="7">
        <v>4.9087379E7</v>
      </c>
      <c r="K640" s="14">
        <v>6.650442399E10</v>
      </c>
      <c r="L640" s="15" t="s">
        <v>50</v>
      </c>
      <c r="M640" s="15" t="s">
        <v>1029</v>
      </c>
      <c r="N640" s="13" t="s">
        <v>1030</v>
      </c>
      <c r="O640" s="16">
        <v>42355.0</v>
      </c>
    </row>
    <row r="641" ht="14.25" customHeight="1">
      <c r="A641" s="7" t="s">
        <v>1031</v>
      </c>
      <c r="B641" s="8" t="str">
        <f t="shared" ref="B641:B646" si="283">VLOOKUP(A641,'[2]Hoja1'!$A$1:$AH$126,2,0)</f>
        <v>#REF!</v>
      </c>
      <c r="C641" s="9" t="s">
        <v>21</v>
      </c>
      <c r="D641" s="10">
        <v>0.0</v>
      </c>
      <c r="E641" s="8">
        <v>0.0</v>
      </c>
      <c r="F641" s="11">
        <v>0.0</v>
      </c>
      <c r="G641" s="12">
        <f t="shared" si="282"/>
        <v>0</v>
      </c>
      <c r="H641" s="13"/>
      <c r="I641" s="9"/>
      <c r="J641" s="7"/>
      <c r="K641" s="14"/>
      <c r="L641" s="15"/>
      <c r="M641" s="15"/>
      <c r="N641" s="13"/>
      <c r="O641" s="16"/>
    </row>
    <row r="642" ht="14.25" customHeight="1">
      <c r="A642" s="7" t="s">
        <v>1031</v>
      </c>
      <c r="B642" s="8" t="str">
        <f t="shared" si="283"/>
        <v>#REF!</v>
      </c>
      <c r="C642" s="9" t="s">
        <v>22</v>
      </c>
      <c r="D642" s="10">
        <v>578951.1</v>
      </c>
      <c r="E642" s="8">
        <v>0.0</v>
      </c>
      <c r="F642" s="11">
        <v>578951.0</v>
      </c>
      <c r="G642" s="12">
        <f t="shared" si="282"/>
        <v>578951</v>
      </c>
      <c r="H642" s="13">
        <v>8.00140949E8</v>
      </c>
      <c r="I642" s="9" t="str">
        <f t="shared" ref="I642:I645" si="284">+VLOOKUP(H642,'[1]IPS CTA BANCARIA (2)'!$B$1:$I$186,2,0)</f>
        <v>#REF!</v>
      </c>
      <c r="J642" s="7">
        <v>578951.0</v>
      </c>
      <c r="K642" s="14" t="str">
        <f t="shared" ref="K642:K645" si="285">+VLOOKUP(H642,'[1]IPS CTA BANCARIA (2)'!$B$1:$I$186,4,0)</f>
        <v>#REF!</v>
      </c>
      <c r="L642" s="15" t="str">
        <f t="shared" ref="L642:L645" si="286">+VLOOKUP(H642,'[1]IPS CTA BANCARIA (2)'!$B$1:$I$186,5,0)</f>
        <v>#REF!</v>
      </c>
      <c r="M642" s="15" t="s">
        <v>1032</v>
      </c>
      <c r="N642" s="13" t="s">
        <v>1033</v>
      </c>
      <c r="O642" s="16">
        <v>42367.0</v>
      </c>
    </row>
    <row r="643" ht="14.25" customHeight="1">
      <c r="A643" s="7" t="s">
        <v>1031</v>
      </c>
      <c r="B643" s="8" t="str">
        <f t="shared" si="283"/>
        <v>#REF!</v>
      </c>
      <c r="C643" s="9" t="s">
        <v>32</v>
      </c>
      <c r="D643" s="10">
        <v>383629.12</v>
      </c>
      <c r="E643" s="8">
        <v>0.0</v>
      </c>
      <c r="F643" s="11">
        <v>383629.0</v>
      </c>
      <c r="G643" s="12">
        <f t="shared" si="282"/>
        <v>383629</v>
      </c>
      <c r="H643" s="13">
        <v>8.00250119E8</v>
      </c>
      <c r="I643" s="9" t="str">
        <f t="shared" si="284"/>
        <v>#REF!</v>
      </c>
      <c r="J643" s="7">
        <v>383629.0</v>
      </c>
      <c r="K643" s="14" t="str">
        <f t="shared" si="285"/>
        <v>#REF!</v>
      </c>
      <c r="L643" s="15" t="str">
        <f t="shared" si="286"/>
        <v>#REF!</v>
      </c>
      <c r="M643" s="15" t="s">
        <v>1034</v>
      </c>
      <c r="N643" s="13" t="s">
        <v>27</v>
      </c>
      <c r="O643" s="16"/>
    </row>
    <row r="644" ht="14.25" customHeight="1">
      <c r="A644" s="7" t="s">
        <v>1031</v>
      </c>
      <c r="B644" s="8" t="str">
        <f t="shared" si="283"/>
        <v>#REF!</v>
      </c>
      <c r="C644" s="9" t="s">
        <v>34</v>
      </c>
      <c r="D644" s="10">
        <v>3868.53</v>
      </c>
      <c r="E644" s="8">
        <v>0.0</v>
      </c>
      <c r="F644" s="11">
        <v>3869.0</v>
      </c>
      <c r="G644" s="12">
        <f t="shared" si="282"/>
        <v>3869</v>
      </c>
      <c r="H644" s="13">
        <v>8.05000427E8</v>
      </c>
      <c r="I644" s="9" t="str">
        <f t="shared" si="284"/>
        <v>#REF!</v>
      </c>
      <c r="J644" s="7">
        <v>3869.0</v>
      </c>
      <c r="K644" s="14" t="str">
        <f t="shared" si="285"/>
        <v>#REF!</v>
      </c>
      <c r="L644" s="15" t="str">
        <f t="shared" si="286"/>
        <v>#REF!</v>
      </c>
      <c r="M644" s="15" t="s">
        <v>1035</v>
      </c>
      <c r="N644" s="13" t="s">
        <v>27</v>
      </c>
      <c r="O644" s="16"/>
    </row>
    <row r="645" ht="14.25" customHeight="1">
      <c r="A645" s="7" t="s">
        <v>1031</v>
      </c>
      <c r="B645" s="8" t="str">
        <f t="shared" si="283"/>
        <v>#REF!</v>
      </c>
      <c r="C645" s="9" t="s">
        <v>45</v>
      </c>
      <c r="D645" s="10">
        <v>298440.92</v>
      </c>
      <c r="E645" s="8">
        <v>0.0</v>
      </c>
      <c r="F645" s="11">
        <v>298441.0</v>
      </c>
      <c r="G645" s="12">
        <f t="shared" si="282"/>
        <v>298441</v>
      </c>
      <c r="H645" s="13">
        <v>9.00156264E8</v>
      </c>
      <c r="I645" s="9" t="str">
        <f t="shared" si="284"/>
        <v>#REF!</v>
      </c>
      <c r="J645" s="7">
        <v>298441.0</v>
      </c>
      <c r="K645" s="14" t="str">
        <f t="shared" si="285"/>
        <v>#REF!</v>
      </c>
      <c r="L645" s="15" t="str">
        <f t="shared" si="286"/>
        <v>#REF!</v>
      </c>
      <c r="M645" s="15" t="s">
        <v>1036</v>
      </c>
      <c r="N645" s="13" t="s">
        <v>27</v>
      </c>
      <c r="O645" s="16"/>
    </row>
    <row r="646" ht="14.25" customHeight="1">
      <c r="A646" s="7" t="s">
        <v>1031</v>
      </c>
      <c r="B646" s="8" t="str">
        <f t="shared" si="283"/>
        <v>#REF!</v>
      </c>
      <c r="C646" s="9" t="s">
        <v>47</v>
      </c>
      <c r="D646" s="10">
        <v>4.478161135E7</v>
      </c>
      <c r="E646" s="8">
        <v>0.0</v>
      </c>
      <c r="F646" s="11">
        <v>4.4781611E7</v>
      </c>
      <c r="G646" s="12">
        <f t="shared" si="282"/>
        <v>44781611</v>
      </c>
      <c r="H646" s="13">
        <v>9.0060435E8</v>
      </c>
      <c r="I646" s="9" t="s">
        <v>48</v>
      </c>
      <c r="J646" s="7">
        <v>7492123.0</v>
      </c>
      <c r="K646" s="14" t="s">
        <v>49</v>
      </c>
      <c r="L646" s="15" t="s">
        <v>50</v>
      </c>
      <c r="M646" s="15" t="s">
        <v>1037</v>
      </c>
      <c r="N646" s="13" t="s">
        <v>1038</v>
      </c>
      <c r="O646" s="16">
        <v>42368.0</v>
      </c>
    </row>
    <row r="647" ht="14.25" customHeight="1">
      <c r="A647" s="7" t="s">
        <v>1031</v>
      </c>
      <c r="B647" s="8" t="s">
        <v>1039</v>
      </c>
      <c r="C647" s="9" t="s">
        <v>47</v>
      </c>
      <c r="D647" s="10"/>
      <c r="E647" s="8"/>
      <c r="F647" s="11"/>
      <c r="G647" s="17"/>
      <c r="H647" s="13">
        <v>9.0060435E8</v>
      </c>
      <c r="I647" s="9" t="s">
        <v>48</v>
      </c>
      <c r="J647" s="7">
        <v>3.7289488E7</v>
      </c>
      <c r="K647" s="14" t="s">
        <v>49</v>
      </c>
      <c r="L647" s="15" t="s">
        <v>50</v>
      </c>
      <c r="M647" s="15" t="s">
        <v>1040</v>
      </c>
      <c r="N647" s="13" t="s">
        <v>1041</v>
      </c>
      <c r="O647" s="16">
        <v>42354.0</v>
      </c>
    </row>
    <row r="648" ht="14.25" customHeight="1">
      <c r="A648" s="7" t="s">
        <v>1031</v>
      </c>
      <c r="B648" s="8" t="str">
        <f t="shared" ref="B648:B649" si="287">VLOOKUP(A648,'[2]Hoja1'!$A$1:$AH$126,2,0)</f>
        <v>#REF!</v>
      </c>
      <c r="C648" s="9" t="s">
        <v>156</v>
      </c>
      <c r="D648" s="10">
        <v>1945941.98</v>
      </c>
      <c r="E648" s="8">
        <v>0.0</v>
      </c>
      <c r="F648" s="11">
        <v>1945942.0</v>
      </c>
      <c r="G648" s="12">
        <f t="shared" ref="G648:G657" si="288">+F648</f>
        <v>1945942</v>
      </c>
      <c r="H648" s="13">
        <v>8.90981561E8</v>
      </c>
      <c r="I648" s="9" t="str">
        <f>+VLOOKUP(H648,'[1]IPS CTA BANCARIA (2)'!$B$1:$I$186,2,0)</f>
        <v>#REF!</v>
      </c>
      <c r="J648" s="7">
        <v>1945942.0</v>
      </c>
      <c r="K648" s="14" t="str">
        <f>+VLOOKUP(H648,'[1]IPS CTA BANCARIA (2)'!$B$1:$I$186,4,0)</f>
        <v>#REF!</v>
      </c>
      <c r="L648" s="15" t="str">
        <f>+VLOOKUP(H648,'[1]IPS CTA BANCARIA (2)'!$B$1:$I$186,5,0)</f>
        <v>#REF!</v>
      </c>
      <c r="M648" s="15" t="s">
        <v>1042</v>
      </c>
      <c r="N648" s="13" t="s">
        <v>27</v>
      </c>
      <c r="O648" s="16"/>
    </row>
    <row r="649" ht="14.25" customHeight="1">
      <c r="A649" s="7" t="s">
        <v>1043</v>
      </c>
      <c r="B649" s="8" t="str">
        <f t="shared" si="287"/>
        <v>#REF!</v>
      </c>
      <c r="C649" s="9" t="s">
        <v>69</v>
      </c>
      <c r="D649" s="10">
        <v>118862.99</v>
      </c>
      <c r="E649" s="8">
        <v>0.0</v>
      </c>
      <c r="F649" s="11">
        <v>118863.0</v>
      </c>
      <c r="G649" s="12">
        <f t="shared" si="288"/>
        <v>118863</v>
      </c>
      <c r="H649" s="13"/>
      <c r="I649" s="9"/>
      <c r="J649" s="7"/>
      <c r="K649" s="14"/>
      <c r="L649" s="15"/>
      <c r="M649" s="15"/>
      <c r="N649" s="13" t="s">
        <v>138</v>
      </c>
      <c r="O649" s="16"/>
    </row>
    <row r="650" ht="14.25" customHeight="1">
      <c r="A650" s="7" t="s">
        <v>1043</v>
      </c>
      <c r="B650" s="8" t="s">
        <v>1044</v>
      </c>
      <c r="C650" s="9" t="s">
        <v>22</v>
      </c>
      <c r="D650" s="10">
        <v>718409.24</v>
      </c>
      <c r="E650" s="8">
        <v>0.0</v>
      </c>
      <c r="F650" s="11">
        <v>718409.0</v>
      </c>
      <c r="G650" s="12">
        <f t="shared" si="288"/>
        <v>718409</v>
      </c>
      <c r="H650" s="13">
        <v>8.00140949E8</v>
      </c>
      <c r="I650" s="9" t="s">
        <v>82</v>
      </c>
      <c r="J650" s="7">
        <v>718409.0</v>
      </c>
      <c r="K650" s="14">
        <v>2.0522334E8</v>
      </c>
      <c r="L650" s="15" t="s">
        <v>83</v>
      </c>
      <c r="M650" s="15" t="s">
        <v>1045</v>
      </c>
      <c r="N650" s="13" t="s">
        <v>1046</v>
      </c>
      <c r="O650" s="16">
        <v>42356.0</v>
      </c>
    </row>
    <row r="651" ht="14.25" customHeight="1">
      <c r="A651" s="7" t="s">
        <v>1043</v>
      </c>
      <c r="B651" s="8" t="s">
        <v>1044</v>
      </c>
      <c r="C651" s="9" t="s">
        <v>70</v>
      </c>
      <c r="D651" s="10">
        <v>5.354795377E7</v>
      </c>
      <c r="E651" s="8">
        <v>0.0</v>
      </c>
      <c r="F651" s="11">
        <v>5.3547954E7</v>
      </c>
      <c r="G651" s="12">
        <f t="shared" si="288"/>
        <v>53547954</v>
      </c>
      <c r="H651" s="13">
        <v>8.00138011E8</v>
      </c>
      <c r="I651" s="9" t="s">
        <v>1047</v>
      </c>
      <c r="J651" s="7">
        <v>5.3547954E7</v>
      </c>
      <c r="K651" s="14">
        <v>3.7121954521E10</v>
      </c>
      <c r="L651" s="15" t="s">
        <v>50</v>
      </c>
      <c r="M651" s="15" t="s">
        <v>1048</v>
      </c>
      <c r="N651" s="13" t="s">
        <v>1049</v>
      </c>
      <c r="O651" s="16">
        <v>42360.0</v>
      </c>
    </row>
    <row r="652" ht="14.25" customHeight="1">
      <c r="A652" s="7" t="s">
        <v>1043</v>
      </c>
      <c r="B652" s="8" t="s">
        <v>1044</v>
      </c>
      <c r="C652" s="9" t="s">
        <v>298</v>
      </c>
      <c r="D652" s="10">
        <v>879685.52</v>
      </c>
      <c r="E652" s="8">
        <v>0.0</v>
      </c>
      <c r="F652" s="11">
        <v>879685.0</v>
      </c>
      <c r="G652" s="12">
        <f t="shared" si="288"/>
        <v>879685</v>
      </c>
      <c r="H652" s="13">
        <v>9.00390423E8</v>
      </c>
      <c r="I652" s="9" t="s">
        <v>559</v>
      </c>
      <c r="J652" s="7">
        <v>879685.0</v>
      </c>
      <c r="K652" s="14">
        <v>6.4563831991E10</v>
      </c>
      <c r="L652" s="15" t="s">
        <v>50</v>
      </c>
      <c r="M652" s="15" t="s">
        <v>1050</v>
      </c>
      <c r="N652" s="13" t="s">
        <v>1051</v>
      </c>
      <c r="O652" s="16">
        <v>42360.0</v>
      </c>
    </row>
    <row r="653" ht="14.25" customHeight="1">
      <c r="A653" s="7" t="s">
        <v>1043</v>
      </c>
      <c r="B653" s="8" t="s">
        <v>1044</v>
      </c>
      <c r="C653" s="9" t="s">
        <v>45</v>
      </c>
      <c r="D653" s="10">
        <v>25568.88</v>
      </c>
      <c r="E653" s="8">
        <v>0.0</v>
      </c>
      <c r="F653" s="11">
        <v>25569.0</v>
      </c>
      <c r="G653" s="12">
        <f t="shared" si="288"/>
        <v>25569</v>
      </c>
      <c r="H653" s="13">
        <v>9.00156264E8</v>
      </c>
      <c r="I653" s="9" t="s">
        <v>91</v>
      </c>
      <c r="J653" s="7">
        <v>25569.0</v>
      </c>
      <c r="K653" s="14" t="s">
        <v>92</v>
      </c>
      <c r="L653" s="15" t="s">
        <v>50</v>
      </c>
      <c r="M653" s="15" t="s">
        <v>1052</v>
      </c>
      <c r="N653" s="13" t="s">
        <v>1053</v>
      </c>
      <c r="O653" s="16">
        <v>42360.0</v>
      </c>
    </row>
    <row r="654" ht="14.25" customHeight="1">
      <c r="A654" s="7" t="s">
        <v>1043</v>
      </c>
      <c r="B654" s="8" t="s">
        <v>1044</v>
      </c>
      <c r="C654" s="9" t="s">
        <v>32</v>
      </c>
      <c r="D654" s="10">
        <v>384924.6</v>
      </c>
      <c r="E654" s="8">
        <v>0.0</v>
      </c>
      <c r="F654" s="11">
        <v>384924.0</v>
      </c>
      <c r="G654" s="12">
        <f t="shared" si="288"/>
        <v>384924</v>
      </c>
      <c r="H654" s="13">
        <v>8.00250119E8</v>
      </c>
      <c r="I654" s="9" t="str">
        <f>VLOOKUP(H654,'[3]IPS CTA BANCARIA (2)'!$B$1:$H$188,2,0)</f>
        <v>#REF!</v>
      </c>
      <c r="J654" s="7">
        <v>384924.0</v>
      </c>
      <c r="K654" s="14" t="str">
        <f>VLOOKUP(H654,'[3]IPS CTA BANCARIA (2)'!$B$1:$H$188,4,0)</f>
        <v>#REF!</v>
      </c>
      <c r="L654" s="15" t="str">
        <f>VLOOKUP(H654,'[3]IPS CTA BANCARIA (2)'!$B$1:$H$188,5,0)</f>
        <v>#REF!</v>
      </c>
      <c r="M654" s="15" t="s">
        <v>1054</v>
      </c>
      <c r="N654" s="13" t="s">
        <v>1055</v>
      </c>
      <c r="O654" s="16">
        <v>42360.0</v>
      </c>
    </row>
    <row r="655" ht="14.25" customHeight="1">
      <c r="A655" s="7" t="s">
        <v>1056</v>
      </c>
      <c r="B655" s="8" t="str">
        <f t="shared" ref="B655:B661" si="289">VLOOKUP(A655,'[2]Hoja1'!$A$1:$AH$126,2,0)</f>
        <v>#REF!</v>
      </c>
      <c r="C655" s="9" t="s">
        <v>21</v>
      </c>
      <c r="D655" s="10">
        <v>0.0</v>
      </c>
      <c r="E655" s="8">
        <v>0.0</v>
      </c>
      <c r="F655" s="11">
        <v>0.0</v>
      </c>
      <c r="G655" s="12">
        <f t="shared" si="288"/>
        <v>0</v>
      </c>
      <c r="H655" s="13"/>
      <c r="I655" s="9"/>
      <c r="J655" s="7"/>
      <c r="K655" s="14"/>
      <c r="L655" s="15"/>
      <c r="M655" s="15"/>
      <c r="N655" s="13"/>
      <c r="O655" s="16"/>
    </row>
    <row r="656" ht="14.25" customHeight="1">
      <c r="A656" s="7" t="s">
        <v>1056</v>
      </c>
      <c r="B656" s="8" t="str">
        <f t="shared" si="289"/>
        <v>#REF!</v>
      </c>
      <c r="C656" s="9" t="s">
        <v>69</v>
      </c>
      <c r="D656" s="10">
        <v>0.0</v>
      </c>
      <c r="E656" s="8">
        <v>0.0</v>
      </c>
      <c r="F656" s="11">
        <v>0.0</v>
      </c>
      <c r="G656" s="12">
        <f t="shared" si="288"/>
        <v>0</v>
      </c>
      <c r="H656" s="13"/>
      <c r="I656" s="9"/>
      <c r="J656" s="7"/>
      <c r="K656" s="14"/>
      <c r="L656" s="15"/>
      <c r="M656" s="15"/>
      <c r="N656" s="13"/>
      <c r="O656" s="16"/>
    </row>
    <row r="657" ht="14.25" customHeight="1">
      <c r="A657" s="7" t="s">
        <v>1056</v>
      </c>
      <c r="B657" s="8" t="str">
        <f t="shared" si="289"/>
        <v>#REF!</v>
      </c>
      <c r="C657" s="9" t="s">
        <v>298</v>
      </c>
      <c r="D657" s="10">
        <v>2.9988827184E8</v>
      </c>
      <c r="E657" s="8">
        <v>0.0</v>
      </c>
      <c r="F657" s="11">
        <v>2.99888272E8</v>
      </c>
      <c r="G657" s="12">
        <f t="shared" si="288"/>
        <v>299888272</v>
      </c>
      <c r="H657" s="13">
        <v>8.90981137E8</v>
      </c>
      <c r="I657" s="9" t="str">
        <f t="shared" ref="I657:I661" si="290">+VLOOKUP(H657,'[1]IPS CTA BANCARIA (2)'!$B$1:$I$186,2,0)</f>
        <v>#REF!</v>
      </c>
      <c r="J657" s="7">
        <v>1.02096637E8</v>
      </c>
      <c r="K657" s="14" t="str">
        <f t="shared" ref="K657:K661" si="291">+VLOOKUP(H657,'[1]IPS CTA BANCARIA (2)'!$B$1:$I$186,4,0)</f>
        <v>#REF!</v>
      </c>
      <c r="L657" s="15" t="str">
        <f t="shared" ref="L657:L661" si="292">+VLOOKUP(H657,'[1]IPS CTA BANCARIA (2)'!$B$1:$I$186,5,0)</f>
        <v>#REF!</v>
      </c>
      <c r="M657" s="15" t="s">
        <v>1057</v>
      </c>
      <c r="N657" s="13" t="s">
        <v>1058</v>
      </c>
      <c r="O657" s="16">
        <v>42362.0</v>
      </c>
    </row>
    <row r="658" ht="14.25" customHeight="1">
      <c r="A658" s="7" t="s">
        <v>1056</v>
      </c>
      <c r="B658" s="8" t="str">
        <f t="shared" si="289"/>
        <v>#REF!</v>
      </c>
      <c r="C658" s="9" t="s">
        <v>298</v>
      </c>
      <c r="D658" s="10"/>
      <c r="E658" s="8"/>
      <c r="F658" s="11"/>
      <c r="G658" s="17"/>
      <c r="H658" s="13">
        <v>9.00509957E8</v>
      </c>
      <c r="I658" s="9" t="str">
        <f t="shared" si="290"/>
        <v>#REF!</v>
      </c>
      <c r="J658" s="7">
        <v>2595944.0</v>
      </c>
      <c r="K658" s="14" t="str">
        <f t="shared" si="291"/>
        <v>#REF!</v>
      </c>
      <c r="L658" s="15" t="str">
        <f t="shared" si="292"/>
        <v>#REF!</v>
      </c>
      <c r="M658" s="15" t="s">
        <v>1059</v>
      </c>
      <c r="N658" s="13" t="s">
        <v>1060</v>
      </c>
      <c r="O658" s="16">
        <v>42362.0</v>
      </c>
    </row>
    <row r="659" ht="14.25" customHeight="1">
      <c r="A659" s="7" t="s">
        <v>1056</v>
      </c>
      <c r="B659" s="8" t="str">
        <f t="shared" si="289"/>
        <v>#REF!</v>
      </c>
      <c r="C659" s="9" t="s">
        <v>298</v>
      </c>
      <c r="D659" s="10"/>
      <c r="E659" s="8"/>
      <c r="F659" s="11"/>
      <c r="G659" s="17"/>
      <c r="H659" s="13">
        <v>8.90981719E8</v>
      </c>
      <c r="I659" s="9" t="str">
        <f t="shared" si="290"/>
        <v>#REF!</v>
      </c>
      <c r="J659" s="7">
        <v>2859605.0</v>
      </c>
      <c r="K659" s="14" t="str">
        <f t="shared" si="291"/>
        <v>#REF!</v>
      </c>
      <c r="L659" s="15" t="str">
        <f t="shared" si="292"/>
        <v>#REF!</v>
      </c>
      <c r="M659" s="15" t="s">
        <v>1061</v>
      </c>
      <c r="N659" s="13" t="s">
        <v>1062</v>
      </c>
      <c r="O659" s="16">
        <v>42368.0</v>
      </c>
    </row>
    <row r="660" ht="14.25" customHeight="1">
      <c r="A660" s="7" t="s">
        <v>1056</v>
      </c>
      <c r="B660" s="8" t="str">
        <f t="shared" si="289"/>
        <v>#REF!</v>
      </c>
      <c r="C660" s="9" t="s">
        <v>298</v>
      </c>
      <c r="D660" s="10"/>
      <c r="E660" s="8"/>
      <c r="F660" s="11"/>
      <c r="G660" s="17"/>
      <c r="H660" s="13">
        <v>8.90907241E8</v>
      </c>
      <c r="I660" s="9" t="str">
        <f t="shared" si="290"/>
        <v>#REF!</v>
      </c>
      <c r="J660" s="7">
        <v>3616013.0</v>
      </c>
      <c r="K660" s="14" t="str">
        <f t="shared" si="291"/>
        <v>#REF!</v>
      </c>
      <c r="L660" s="15" t="str">
        <f t="shared" si="292"/>
        <v>#REF!</v>
      </c>
      <c r="M660" s="15" t="s">
        <v>1063</v>
      </c>
      <c r="N660" s="13" t="s">
        <v>1064</v>
      </c>
      <c r="O660" s="16">
        <v>42362.0</v>
      </c>
    </row>
    <row r="661" ht="14.25" customHeight="1">
      <c r="A661" s="7" t="s">
        <v>1056</v>
      </c>
      <c r="B661" s="8" t="str">
        <f t="shared" si="289"/>
        <v>#REF!</v>
      </c>
      <c r="C661" s="9" t="s">
        <v>298</v>
      </c>
      <c r="D661" s="10"/>
      <c r="E661" s="8"/>
      <c r="F661" s="11"/>
      <c r="G661" s="17"/>
      <c r="H661" s="13">
        <v>9.00390423E8</v>
      </c>
      <c r="I661" s="9" t="str">
        <f t="shared" si="290"/>
        <v>#REF!</v>
      </c>
      <c r="J661" s="7">
        <v>588131.0</v>
      </c>
      <c r="K661" s="14" t="str">
        <f t="shared" si="291"/>
        <v>#REF!</v>
      </c>
      <c r="L661" s="15" t="str">
        <f t="shared" si="292"/>
        <v>#REF!</v>
      </c>
      <c r="M661" s="15" t="s">
        <v>1065</v>
      </c>
      <c r="N661" s="13" t="s">
        <v>1066</v>
      </c>
      <c r="O661" s="16">
        <v>42362.0</v>
      </c>
    </row>
    <row r="662" ht="14.25" customHeight="1">
      <c r="A662" s="7" t="s">
        <v>1056</v>
      </c>
      <c r="B662" s="8" t="s">
        <v>1067</v>
      </c>
      <c r="C662" s="9" t="s">
        <v>298</v>
      </c>
      <c r="D662" s="10"/>
      <c r="E662" s="8"/>
      <c r="F662" s="11"/>
      <c r="G662" s="17"/>
      <c r="H662" s="13">
        <v>8.90985603E8</v>
      </c>
      <c r="I662" s="9" t="s">
        <v>1068</v>
      </c>
      <c r="J662" s="7">
        <v>1.14782506E8</v>
      </c>
      <c r="K662" s="14">
        <v>9.5969934117E10</v>
      </c>
      <c r="L662" s="15" t="s">
        <v>50</v>
      </c>
      <c r="M662" s="15" t="s">
        <v>1069</v>
      </c>
      <c r="N662" s="13" t="s">
        <v>1070</v>
      </c>
      <c r="O662" s="16">
        <v>42360.0</v>
      </c>
    </row>
    <row r="663" ht="14.25" customHeight="1">
      <c r="A663" s="7" t="s">
        <v>1056</v>
      </c>
      <c r="B663" s="8" t="s">
        <v>1067</v>
      </c>
      <c r="C663" s="9" t="s">
        <v>298</v>
      </c>
      <c r="D663" s="10"/>
      <c r="E663" s="8"/>
      <c r="F663" s="11"/>
      <c r="G663" s="17"/>
      <c r="H663" s="13">
        <v>8.90981137E8</v>
      </c>
      <c r="I663" s="9" t="s">
        <v>265</v>
      </c>
      <c r="J663" s="7">
        <v>7.3349436E7</v>
      </c>
      <c r="K663" s="14">
        <v>9.20016045E8</v>
      </c>
      <c r="L663" s="15" t="s">
        <v>266</v>
      </c>
      <c r="M663" s="15" t="s">
        <v>1071</v>
      </c>
      <c r="N663" s="13" t="s">
        <v>1072</v>
      </c>
      <c r="O663" s="16">
        <v>42360.0</v>
      </c>
    </row>
    <row r="664" ht="14.25" customHeight="1">
      <c r="A664" s="7" t="s">
        <v>1056</v>
      </c>
      <c r="B664" s="8" t="s">
        <v>1067</v>
      </c>
      <c r="C664" s="9" t="s">
        <v>47</v>
      </c>
      <c r="D664" s="10">
        <v>2.5108384622E8</v>
      </c>
      <c r="E664" s="8">
        <v>0.0</v>
      </c>
      <c r="F664" s="11">
        <v>2.51083846E8</v>
      </c>
      <c r="G664" s="12">
        <f t="shared" ref="G664:G676" si="293">+F664</f>
        <v>251083846</v>
      </c>
      <c r="H664" s="13">
        <v>9.0060435E8</v>
      </c>
      <c r="I664" s="9" t="s">
        <v>48</v>
      </c>
      <c r="J664" s="7">
        <v>2.51083846E8</v>
      </c>
      <c r="K664" s="14" t="s">
        <v>49</v>
      </c>
      <c r="L664" s="15" t="s">
        <v>50</v>
      </c>
      <c r="M664" s="15" t="s">
        <v>1073</v>
      </c>
      <c r="N664" s="13" t="s">
        <v>1074</v>
      </c>
      <c r="O664" s="16">
        <v>42354.0</v>
      </c>
    </row>
    <row r="665" ht="14.25" customHeight="1">
      <c r="A665" s="7" t="s">
        <v>1056</v>
      </c>
      <c r="B665" s="8" t="s">
        <v>1067</v>
      </c>
      <c r="C665" s="9" t="s">
        <v>242</v>
      </c>
      <c r="D665" s="10">
        <v>3.683034198E7</v>
      </c>
      <c r="E665" s="8">
        <v>0.0</v>
      </c>
      <c r="F665" s="11">
        <v>3.6830342E7</v>
      </c>
      <c r="G665" s="12">
        <f t="shared" si="293"/>
        <v>36830342</v>
      </c>
      <c r="H665" s="13">
        <v>8.90900518E8</v>
      </c>
      <c r="I665" s="9" t="s">
        <v>288</v>
      </c>
      <c r="J665" s="7">
        <v>3.6830342E7</v>
      </c>
      <c r="K665" s="14">
        <v>4.34888418E8</v>
      </c>
      <c r="L665" s="15" t="s">
        <v>83</v>
      </c>
      <c r="M665" s="15" t="s">
        <v>1075</v>
      </c>
      <c r="N665" s="13" t="s">
        <v>1076</v>
      </c>
      <c r="O665" s="16">
        <v>42360.0</v>
      </c>
    </row>
    <row r="666" ht="14.25" customHeight="1">
      <c r="A666" s="7" t="s">
        <v>1056</v>
      </c>
      <c r="B666" s="8" t="s">
        <v>1067</v>
      </c>
      <c r="C666" s="9" t="s">
        <v>22</v>
      </c>
      <c r="D666" s="10">
        <v>1911323.42</v>
      </c>
      <c r="E666" s="8">
        <v>0.0</v>
      </c>
      <c r="F666" s="11">
        <v>1911323.0</v>
      </c>
      <c r="G666" s="12">
        <f t="shared" si="293"/>
        <v>1911323</v>
      </c>
      <c r="H666" s="13">
        <v>8.00140949E8</v>
      </c>
      <c r="I666" s="9" t="s">
        <v>82</v>
      </c>
      <c r="J666" s="7">
        <v>1911323.0</v>
      </c>
      <c r="K666" s="14">
        <v>2.0522334E8</v>
      </c>
      <c r="L666" s="15" t="s">
        <v>83</v>
      </c>
      <c r="M666" s="15" t="s">
        <v>1077</v>
      </c>
      <c r="N666" s="13" t="s">
        <v>1078</v>
      </c>
      <c r="O666" s="16">
        <v>42356.0</v>
      </c>
    </row>
    <row r="667" ht="14.25" customHeight="1">
      <c r="A667" s="7" t="s">
        <v>1056</v>
      </c>
      <c r="B667" s="8" t="s">
        <v>1067</v>
      </c>
      <c r="C667" s="9" t="s">
        <v>34</v>
      </c>
      <c r="D667" s="10">
        <v>6497546.67</v>
      </c>
      <c r="E667" s="8">
        <v>0.0</v>
      </c>
      <c r="F667" s="11">
        <v>6497546.0</v>
      </c>
      <c r="G667" s="12">
        <f t="shared" si="293"/>
        <v>6497546</v>
      </c>
      <c r="H667" s="13">
        <v>8.05000427E8</v>
      </c>
      <c r="I667" s="9" t="s">
        <v>86</v>
      </c>
      <c r="J667" s="7">
        <v>6497546.0</v>
      </c>
      <c r="K667" s="14" t="s">
        <v>87</v>
      </c>
      <c r="L667" s="15" t="s">
        <v>88</v>
      </c>
      <c r="M667" s="15" t="s">
        <v>1079</v>
      </c>
      <c r="N667" s="13" t="s">
        <v>1080</v>
      </c>
      <c r="O667" s="16">
        <v>42360.0</v>
      </c>
    </row>
    <row r="668" ht="14.25" customHeight="1">
      <c r="A668" s="7" t="s">
        <v>1056</v>
      </c>
      <c r="B668" s="8" t="s">
        <v>1067</v>
      </c>
      <c r="C668" s="9" t="s">
        <v>25</v>
      </c>
      <c r="D668" s="10">
        <v>40430.85</v>
      </c>
      <c r="E668" s="8">
        <v>0.0</v>
      </c>
      <c r="F668" s="11">
        <v>40431.0</v>
      </c>
      <c r="G668" s="12">
        <f t="shared" si="293"/>
        <v>40431</v>
      </c>
      <c r="H668" s="13">
        <v>8.00130907E8</v>
      </c>
      <c r="I668" s="9" t="s">
        <v>127</v>
      </c>
      <c r="J668" s="7">
        <v>40431.0</v>
      </c>
      <c r="K668" s="14">
        <v>9.087086706E10</v>
      </c>
      <c r="L668" s="15" t="s">
        <v>128</v>
      </c>
      <c r="M668" s="15" t="s">
        <v>1081</v>
      </c>
      <c r="N668" s="13" t="s">
        <v>1082</v>
      </c>
      <c r="O668" s="16">
        <v>42360.0</v>
      </c>
    </row>
    <row r="669" ht="14.25" customHeight="1">
      <c r="A669" s="7" t="s">
        <v>1056</v>
      </c>
      <c r="B669" s="8" t="s">
        <v>1067</v>
      </c>
      <c r="C669" s="9" t="s">
        <v>45</v>
      </c>
      <c r="D669" s="10">
        <v>1032471.84</v>
      </c>
      <c r="E669" s="8">
        <v>0.0</v>
      </c>
      <c r="F669" s="11">
        <v>1032472.0</v>
      </c>
      <c r="G669" s="12">
        <f t="shared" si="293"/>
        <v>1032472</v>
      </c>
      <c r="H669" s="13">
        <v>9.00156264E8</v>
      </c>
      <c r="I669" s="9" t="s">
        <v>91</v>
      </c>
      <c r="J669" s="7">
        <v>1032472.0</v>
      </c>
      <c r="K669" s="14" t="s">
        <v>92</v>
      </c>
      <c r="L669" s="15" t="s">
        <v>50</v>
      </c>
      <c r="M669" s="15" t="s">
        <v>1083</v>
      </c>
      <c r="N669" s="13" t="s">
        <v>1084</v>
      </c>
      <c r="O669" s="16">
        <v>42360.0</v>
      </c>
    </row>
    <row r="670" ht="14.25" customHeight="1">
      <c r="A670" s="7" t="s">
        <v>1056</v>
      </c>
      <c r="B670" s="8" t="s">
        <v>1067</v>
      </c>
      <c r="C670" s="9" t="s">
        <v>32</v>
      </c>
      <c r="D670" s="10">
        <v>963454.05</v>
      </c>
      <c r="E670" s="8">
        <v>0.0</v>
      </c>
      <c r="F670" s="11">
        <v>963454.0</v>
      </c>
      <c r="G670" s="12">
        <f t="shared" si="293"/>
        <v>963454</v>
      </c>
      <c r="H670" s="13">
        <v>8.00250119E8</v>
      </c>
      <c r="I670" s="9" t="str">
        <f>VLOOKUP(H670,'[3]IPS CTA BANCARIA (2)'!$B$1:$H$188,2,0)</f>
        <v>#REF!</v>
      </c>
      <c r="J670" s="7">
        <v>963454.0</v>
      </c>
      <c r="K670" s="14" t="str">
        <f>VLOOKUP(H670,'[3]IPS CTA BANCARIA (2)'!$B$1:$H$188,4,0)</f>
        <v>#REF!</v>
      </c>
      <c r="L670" s="15" t="str">
        <f>VLOOKUP(H670,'[3]IPS CTA BANCARIA (2)'!$B$1:$H$188,5,0)</f>
        <v>#REF!</v>
      </c>
      <c r="M670" s="15" t="s">
        <v>1085</v>
      </c>
      <c r="N670" s="13" t="s">
        <v>1086</v>
      </c>
      <c r="O670" s="16">
        <v>42360.0</v>
      </c>
    </row>
    <row r="671" ht="14.25" customHeight="1">
      <c r="A671" s="7" t="s">
        <v>1056</v>
      </c>
      <c r="B671" s="8" t="s">
        <v>1067</v>
      </c>
      <c r="C671" s="9" t="s">
        <v>36</v>
      </c>
      <c r="D671" s="10">
        <v>49959.13</v>
      </c>
      <c r="E671" s="8">
        <v>0.0</v>
      </c>
      <c r="F671" s="11">
        <v>49959.0</v>
      </c>
      <c r="G671" s="12">
        <f t="shared" si="293"/>
        <v>49959</v>
      </c>
      <c r="H671" s="13">
        <v>8.30003564E8</v>
      </c>
      <c r="I671" s="9" t="s">
        <v>171</v>
      </c>
      <c r="J671" s="7">
        <v>49959.0</v>
      </c>
      <c r="K671" s="14">
        <v>5.9017632E7</v>
      </c>
      <c r="L671" s="15" t="s">
        <v>172</v>
      </c>
      <c r="M671" s="15" t="s">
        <v>1087</v>
      </c>
      <c r="N671" s="13" t="s">
        <v>1088</v>
      </c>
      <c r="O671" s="16">
        <v>42360.0</v>
      </c>
    </row>
    <row r="672" ht="14.25" customHeight="1">
      <c r="A672" s="7" t="s">
        <v>1089</v>
      </c>
      <c r="B672" s="8" t="str">
        <f t="shared" ref="B672:B676" si="294">VLOOKUP(A672,'[2]Hoja1'!$A$1:$AH$126,2,0)</f>
        <v>#REF!</v>
      </c>
      <c r="C672" s="9" t="s">
        <v>21</v>
      </c>
      <c r="D672" s="10">
        <v>0.0</v>
      </c>
      <c r="E672" s="8">
        <v>0.0</v>
      </c>
      <c r="F672" s="11">
        <v>0.0</v>
      </c>
      <c r="G672" s="12">
        <f t="shared" si="293"/>
        <v>0</v>
      </c>
      <c r="H672" s="13"/>
      <c r="I672" s="9"/>
      <c r="J672" s="7"/>
      <c r="K672" s="14"/>
      <c r="L672" s="15"/>
      <c r="M672" s="15"/>
      <c r="N672" s="13"/>
      <c r="O672" s="16"/>
    </row>
    <row r="673" ht="14.25" customHeight="1">
      <c r="A673" s="7" t="s">
        <v>1089</v>
      </c>
      <c r="B673" s="8" t="str">
        <f t="shared" si="294"/>
        <v>#REF!</v>
      </c>
      <c r="C673" s="9" t="s">
        <v>22</v>
      </c>
      <c r="D673" s="10">
        <v>23338.29</v>
      </c>
      <c r="E673" s="8">
        <v>0.0</v>
      </c>
      <c r="F673" s="11">
        <v>23339.0</v>
      </c>
      <c r="G673" s="12">
        <f t="shared" si="293"/>
        <v>23339</v>
      </c>
      <c r="H673" s="13">
        <v>8.00140949E8</v>
      </c>
      <c r="I673" s="9" t="str">
        <f t="shared" ref="I673:I676" si="295">+VLOOKUP(H673,'[1]IPS CTA BANCARIA (2)'!$B$1:$I$186,2,0)</f>
        <v>#REF!</v>
      </c>
      <c r="J673" s="7">
        <v>23339.0</v>
      </c>
      <c r="K673" s="14" t="str">
        <f t="shared" ref="K673:K676" si="296">+VLOOKUP(H673,'[1]IPS CTA BANCARIA (2)'!$B$1:$I$186,4,0)</f>
        <v>#REF!</v>
      </c>
      <c r="L673" s="15" t="str">
        <f t="shared" ref="L673:L676" si="297">+VLOOKUP(H673,'[1]IPS CTA BANCARIA (2)'!$B$1:$I$186,5,0)</f>
        <v>#REF!</v>
      </c>
      <c r="M673" s="15" t="s">
        <v>1090</v>
      </c>
      <c r="N673" s="13" t="s">
        <v>1091</v>
      </c>
      <c r="O673" s="16">
        <v>42367.0</v>
      </c>
    </row>
    <row r="674" ht="14.25" customHeight="1">
      <c r="A674" s="7" t="s">
        <v>1089</v>
      </c>
      <c r="B674" s="8" t="str">
        <f t="shared" si="294"/>
        <v>#REF!</v>
      </c>
      <c r="C674" s="9" t="s">
        <v>32</v>
      </c>
      <c r="D674" s="10">
        <v>7788.35</v>
      </c>
      <c r="E674" s="8">
        <v>0.0</v>
      </c>
      <c r="F674" s="11">
        <v>7789.0</v>
      </c>
      <c r="G674" s="12">
        <f t="shared" si="293"/>
        <v>7789</v>
      </c>
      <c r="H674" s="13">
        <v>8.00250119E8</v>
      </c>
      <c r="I674" s="9" t="str">
        <f t="shared" si="295"/>
        <v>#REF!</v>
      </c>
      <c r="J674" s="7">
        <v>7789.0</v>
      </c>
      <c r="K674" s="14" t="str">
        <f t="shared" si="296"/>
        <v>#REF!</v>
      </c>
      <c r="L674" s="15" t="str">
        <f t="shared" si="297"/>
        <v>#REF!</v>
      </c>
      <c r="M674" s="15" t="s">
        <v>1092</v>
      </c>
      <c r="N674" s="13" t="s">
        <v>27</v>
      </c>
      <c r="O674" s="16"/>
    </row>
    <row r="675" ht="14.25" customHeight="1">
      <c r="A675" s="7" t="s">
        <v>1089</v>
      </c>
      <c r="B675" s="8" t="str">
        <f t="shared" si="294"/>
        <v>#REF!</v>
      </c>
      <c r="C675" s="9" t="s">
        <v>45</v>
      </c>
      <c r="D675" s="10">
        <v>11145.46</v>
      </c>
      <c r="E675" s="8">
        <v>0.0</v>
      </c>
      <c r="F675" s="11">
        <v>11146.0</v>
      </c>
      <c r="G675" s="12">
        <f t="shared" si="293"/>
        <v>11146</v>
      </c>
      <c r="H675" s="13">
        <v>9.00156264E8</v>
      </c>
      <c r="I675" s="9" t="str">
        <f t="shared" si="295"/>
        <v>#REF!</v>
      </c>
      <c r="J675" s="7">
        <v>11146.0</v>
      </c>
      <c r="K675" s="14" t="str">
        <f t="shared" si="296"/>
        <v>#REF!</v>
      </c>
      <c r="L675" s="15" t="str">
        <f t="shared" si="297"/>
        <v>#REF!</v>
      </c>
      <c r="M675" s="15" t="s">
        <v>1093</v>
      </c>
      <c r="N675" s="13" t="s">
        <v>27</v>
      </c>
      <c r="O675" s="16"/>
    </row>
    <row r="676" ht="14.25" customHeight="1">
      <c r="A676" s="7" t="s">
        <v>1089</v>
      </c>
      <c r="B676" s="8" t="str">
        <f t="shared" si="294"/>
        <v>#REF!</v>
      </c>
      <c r="C676" s="9" t="s">
        <v>47</v>
      </c>
      <c r="D676" s="10">
        <v>1505346.9</v>
      </c>
      <c r="E676" s="8">
        <v>0.0</v>
      </c>
      <c r="F676" s="11">
        <v>1505348.0</v>
      </c>
      <c r="G676" s="12">
        <f t="shared" si="293"/>
        <v>1505348</v>
      </c>
      <c r="H676" s="13">
        <v>8.90980066E8</v>
      </c>
      <c r="I676" s="9" t="str">
        <f t="shared" si="295"/>
        <v>#REF!</v>
      </c>
      <c r="J676" s="7">
        <v>302866.0</v>
      </c>
      <c r="K676" s="14" t="str">
        <f t="shared" si="296"/>
        <v>#REF!</v>
      </c>
      <c r="L676" s="15" t="str">
        <f t="shared" si="297"/>
        <v>#REF!</v>
      </c>
      <c r="M676" s="15" t="s">
        <v>1094</v>
      </c>
      <c r="N676" s="13" t="s">
        <v>27</v>
      </c>
      <c r="O676" s="16"/>
    </row>
    <row r="677" ht="14.25" customHeight="1">
      <c r="A677" s="7" t="s">
        <v>1089</v>
      </c>
      <c r="B677" s="8" t="s">
        <v>1095</v>
      </c>
      <c r="C677" s="9" t="s">
        <v>47</v>
      </c>
      <c r="D677" s="10"/>
      <c r="E677" s="8"/>
      <c r="F677" s="11"/>
      <c r="G677" s="17"/>
      <c r="H677" s="13">
        <v>8.90980066E8</v>
      </c>
      <c r="I677" s="9" t="s">
        <v>262</v>
      </c>
      <c r="J677" s="7">
        <v>1202482.0</v>
      </c>
      <c r="K677" s="14">
        <v>6.650442399E10</v>
      </c>
      <c r="L677" s="15" t="s">
        <v>50</v>
      </c>
      <c r="M677" s="15" t="s">
        <v>1096</v>
      </c>
      <c r="N677" s="13" t="s">
        <v>1097</v>
      </c>
      <c r="O677" s="16">
        <v>42355.0</v>
      </c>
    </row>
    <row r="678" ht="14.25" customHeight="1">
      <c r="A678" s="7" t="s">
        <v>1098</v>
      </c>
      <c r="B678" s="8" t="str">
        <f t="shared" ref="B678:B679" si="298">VLOOKUP(A678,'[2]Hoja1'!$A$1:$AH$126,2,0)</f>
        <v>#REF!</v>
      </c>
      <c r="C678" s="9" t="s">
        <v>21</v>
      </c>
      <c r="D678" s="10">
        <v>0.0</v>
      </c>
      <c r="E678" s="8">
        <v>0.0</v>
      </c>
      <c r="F678" s="11">
        <v>0.0</v>
      </c>
      <c r="G678" s="12">
        <f t="shared" ref="G678:G679" si="299">+F678</f>
        <v>0</v>
      </c>
      <c r="H678" s="13"/>
      <c r="I678" s="9"/>
      <c r="J678" s="7"/>
      <c r="K678" s="14"/>
      <c r="L678" s="15"/>
      <c r="M678" s="15"/>
      <c r="N678" s="13"/>
      <c r="O678" s="16"/>
    </row>
    <row r="679" ht="14.25" customHeight="1">
      <c r="A679" s="7" t="s">
        <v>1098</v>
      </c>
      <c r="B679" s="8" t="str">
        <f t="shared" si="298"/>
        <v>#REF!</v>
      </c>
      <c r="C679" s="9" t="s">
        <v>156</v>
      </c>
      <c r="D679" s="10">
        <v>1.684977584E7</v>
      </c>
      <c r="E679" s="8">
        <v>0.0</v>
      </c>
      <c r="F679" s="11">
        <v>1.6849776E7</v>
      </c>
      <c r="G679" s="12">
        <f t="shared" si="299"/>
        <v>16849776</v>
      </c>
      <c r="H679" s="13">
        <v>8.90981561E8</v>
      </c>
      <c r="I679" s="9" t="str">
        <f>+VLOOKUP(H679,'[1]IPS CTA BANCARIA (2)'!$B$1:$I$186,2,0)</f>
        <v>#REF!</v>
      </c>
      <c r="J679" s="7">
        <v>1.1731018E7</v>
      </c>
      <c r="K679" s="14" t="str">
        <f>+VLOOKUP(H679,'[1]IPS CTA BANCARIA (2)'!$B$1:$I$186,4,0)</f>
        <v>#REF!</v>
      </c>
      <c r="L679" s="15" t="str">
        <f>+VLOOKUP(H679,'[1]IPS CTA BANCARIA (2)'!$B$1:$I$186,5,0)</f>
        <v>#REF!</v>
      </c>
      <c r="M679" s="15" t="s">
        <v>1099</v>
      </c>
      <c r="N679" s="13" t="s">
        <v>27</v>
      </c>
      <c r="O679" s="16"/>
    </row>
    <row r="680" ht="14.25" customHeight="1">
      <c r="A680" s="7" t="s">
        <v>1098</v>
      </c>
      <c r="B680" s="8" t="s">
        <v>1100</v>
      </c>
      <c r="C680" s="9" t="s">
        <v>156</v>
      </c>
      <c r="D680" s="10"/>
      <c r="E680" s="8"/>
      <c r="F680" s="11"/>
      <c r="G680" s="17"/>
      <c r="H680" s="13">
        <v>8.90981561E8</v>
      </c>
      <c r="I680" s="9" t="s">
        <v>1101</v>
      </c>
      <c r="J680" s="7">
        <v>5118758.0</v>
      </c>
      <c r="K680" s="14">
        <v>6.4746734546E10</v>
      </c>
      <c r="L680" s="15" t="s">
        <v>50</v>
      </c>
      <c r="M680" s="15" t="s">
        <v>1102</v>
      </c>
      <c r="N680" s="13" t="s">
        <v>1103</v>
      </c>
      <c r="O680" s="16">
        <v>42360.0</v>
      </c>
    </row>
    <row r="681" ht="14.25" customHeight="1">
      <c r="A681" s="7" t="s">
        <v>1098</v>
      </c>
      <c r="B681" s="8" t="s">
        <v>1100</v>
      </c>
      <c r="C681" s="9" t="s">
        <v>47</v>
      </c>
      <c r="D681" s="10">
        <v>3.425695887E7</v>
      </c>
      <c r="E681" s="8">
        <v>0.0</v>
      </c>
      <c r="F681" s="11">
        <v>3.4256959E7</v>
      </c>
      <c r="G681" s="12">
        <f t="shared" ref="G681:G689" si="300">+F681</f>
        <v>34256959</v>
      </c>
      <c r="H681" s="13">
        <v>9.0060435E8</v>
      </c>
      <c r="I681" s="9" t="s">
        <v>48</v>
      </c>
      <c r="J681" s="7">
        <v>3.4256959E7</v>
      </c>
      <c r="K681" s="14" t="s">
        <v>49</v>
      </c>
      <c r="L681" s="15" t="s">
        <v>50</v>
      </c>
      <c r="M681" s="15" t="s">
        <v>1104</v>
      </c>
      <c r="N681" s="13" t="s">
        <v>1105</v>
      </c>
      <c r="O681" s="16">
        <v>42354.0</v>
      </c>
    </row>
    <row r="682" ht="14.25" customHeight="1">
      <c r="A682" s="7" t="s">
        <v>1098</v>
      </c>
      <c r="B682" s="8" t="s">
        <v>1100</v>
      </c>
      <c r="C682" s="9" t="s">
        <v>22</v>
      </c>
      <c r="D682" s="10">
        <v>527982.55</v>
      </c>
      <c r="E682" s="8">
        <v>0.0</v>
      </c>
      <c r="F682" s="11">
        <v>527982.0</v>
      </c>
      <c r="G682" s="12">
        <f t="shared" si="300"/>
        <v>527982</v>
      </c>
      <c r="H682" s="13">
        <v>8.00140949E8</v>
      </c>
      <c r="I682" s="9" t="s">
        <v>82</v>
      </c>
      <c r="J682" s="7">
        <v>527982.0</v>
      </c>
      <c r="K682" s="14">
        <v>2.0522334E8</v>
      </c>
      <c r="L682" s="15" t="s">
        <v>83</v>
      </c>
      <c r="M682" s="15" t="s">
        <v>1106</v>
      </c>
      <c r="N682" s="13" t="s">
        <v>1107</v>
      </c>
      <c r="O682" s="16">
        <v>42356.0</v>
      </c>
    </row>
    <row r="683" ht="14.25" customHeight="1">
      <c r="A683" s="7" t="s">
        <v>1098</v>
      </c>
      <c r="B683" s="8" t="s">
        <v>1100</v>
      </c>
      <c r="C683" s="9" t="s">
        <v>34</v>
      </c>
      <c r="D683" s="10">
        <v>242718.64</v>
      </c>
      <c r="E683" s="8">
        <v>0.0</v>
      </c>
      <c r="F683" s="11">
        <v>242718.0</v>
      </c>
      <c r="G683" s="12">
        <f t="shared" si="300"/>
        <v>242718</v>
      </c>
      <c r="H683" s="13">
        <v>8.05000427E8</v>
      </c>
      <c r="I683" s="9" t="s">
        <v>86</v>
      </c>
      <c r="J683" s="7">
        <v>242718.0</v>
      </c>
      <c r="K683" s="14" t="s">
        <v>87</v>
      </c>
      <c r="L683" s="15" t="s">
        <v>88</v>
      </c>
      <c r="M683" s="15" t="s">
        <v>1108</v>
      </c>
      <c r="N683" s="13" t="s">
        <v>1109</v>
      </c>
      <c r="O683" s="16">
        <v>42360.0</v>
      </c>
    </row>
    <row r="684" ht="14.25" customHeight="1">
      <c r="A684" s="7" t="s">
        <v>1098</v>
      </c>
      <c r="B684" s="8" t="s">
        <v>1100</v>
      </c>
      <c r="C684" s="9" t="s">
        <v>25</v>
      </c>
      <c r="D684" s="10">
        <v>2690.25</v>
      </c>
      <c r="E684" s="8">
        <v>0.0</v>
      </c>
      <c r="F684" s="11">
        <v>2690.0</v>
      </c>
      <c r="G684" s="12">
        <f t="shared" si="300"/>
        <v>2690</v>
      </c>
      <c r="H684" s="13">
        <v>8.00130907E8</v>
      </c>
      <c r="I684" s="9" t="s">
        <v>127</v>
      </c>
      <c r="J684" s="7">
        <v>2690.0</v>
      </c>
      <c r="K684" s="14">
        <v>9.087086706E10</v>
      </c>
      <c r="L684" s="15" t="s">
        <v>128</v>
      </c>
      <c r="M684" s="15" t="s">
        <v>1110</v>
      </c>
      <c r="N684" s="13" t="s">
        <v>1111</v>
      </c>
      <c r="O684" s="16">
        <v>42360.0</v>
      </c>
    </row>
    <row r="685" ht="14.25" customHeight="1">
      <c r="A685" s="7" t="s">
        <v>1098</v>
      </c>
      <c r="B685" s="8" t="s">
        <v>1100</v>
      </c>
      <c r="C685" s="9" t="s">
        <v>45</v>
      </c>
      <c r="D685" s="10">
        <v>405379.66</v>
      </c>
      <c r="E685" s="8">
        <v>0.0</v>
      </c>
      <c r="F685" s="11">
        <v>405380.0</v>
      </c>
      <c r="G685" s="12">
        <f t="shared" si="300"/>
        <v>405380</v>
      </c>
      <c r="H685" s="13">
        <v>9.00156264E8</v>
      </c>
      <c r="I685" s="9" t="s">
        <v>91</v>
      </c>
      <c r="J685" s="7">
        <v>405380.0</v>
      </c>
      <c r="K685" s="14" t="s">
        <v>92</v>
      </c>
      <c r="L685" s="15" t="s">
        <v>50</v>
      </c>
      <c r="M685" s="15" t="s">
        <v>1112</v>
      </c>
      <c r="N685" s="13" t="s">
        <v>1113</v>
      </c>
      <c r="O685" s="16">
        <v>42360.0</v>
      </c>
    </row>
    <row r="686" ht="14.25" customHeight="1">
      <c r="A686" s="7" t="s">
        <v>1098</v>
      </c>
      <c r="B686" s="8" t="s">
        <v>1100</v>
      </c>
      <c r="C686" s="9" t="s">
        <v>32</v>
      </c>
      <c r="D686" s="10">
        <v>316805.19</v>
      </c>
      <c r="E686" s="8">
        <v>0.0</v>
      </c>
      <c r="F686" s="11">
        <v>316805.0</v>
      </c>
      <c r="G686" s="12">
        <f t="shared" si="300"/>
        <v>316805</v>
      </c>
      <c r="H686" s="13">
        <v>8.00250119E8</v>
      </c>
      <c r="I686" s="9" t="str">
        <f>VLOOKUP(H686,'[3]IPS CTA BANCARIA (2)'!$B$1:$H$188,2,0)</f>
        <v>#REF!</v>
      </c>
      <c r="J686" s="7">
        <v>316805.0</v>
      </c>
      <c r="K686" s="14" t="str">
        <f>VLOOKUP(H686,'[3]IPS CTA BANCARIA (2)'!$B$1:$H$188,4,0)</f>
        <v>#REF!</v>
      </c>
      <c r="L686" s="15" t="str">
        <f>VLOOKUP(H686,'[3]IPS CTA BANCARIA (2)'!$B$1:$H$188,5,0)</f>
        <v>#REF!</v>
      </c>
      <c r="M686" s="15" t="s">
        <v>1114</v>
      </c>
      <c r="N686" s="13" t="s">
        <v>1115</v>
      </c>
      <c r="O686" s="16">
        <v>42360.0</v>
      </c>
    </row>
    <row r="687" ht="14.25" customHeight="1">
      <c r="A687" s="7" t="s">
        <v>1116</v>
      </c>
      <c r="B687" s="8" t="str">
        <f t="shared" ref="B687:B689" si="301">VLOOKUP(A687,'[2]Hoja1'!$A$1:$AH$126,2,0)</f>
        <v>#REF!</v>
      </c>
      <c r="C687" s="9" t="s">
        <v>21</v>
      </c>
      <c r="D687" s="10">
        <v>0.0</v>
      </c>
      <c r="E687" s="8">
        <v>0.0</v>
      </c>
      <c r="F687" s="11">
        <v>0.0</v>
      </c>
      <c r="G687" s="12">
        <f t="shared" si="300"/>
        <v>0</v>
      </c>
      <c r="H687" s="13"/>
      <c r="I687" s="9"/>
      <c r="J687" s="7"/>
      <c r="K687" s="14"/>
      <c r="L687" s="15"/>
      <c r="M687" s="15"/>
      <c r="N687" s="13"/>
      <c r="O687" s="16"/>
    </row>
    <row r="688" ht="14.25" customHeight="1">
      <c r="A688" s="7" t="s">
        <v>1116</v>
      </c>
      <c r="B688" s="8" t="str">
        <f t="shared" si="301"/>
        <v>#REF!</v>
      </c>
      <c r="C688" s="9" t="s">
        <v>69</v>
      </c>
      <c r="D688" s="10">
        <v>14911.25</v>
      </c>
      <c r="E688" s="8">
        <v>0.0</v>
      </c>
      <c r="F688" s="11">
        <v>14912.0</v>
      </c>
      <c r="G688" s="12">
        <f t="shared" si="300"/>
        <v>14912</v>
      </c>
      <c r="H688" s="13"/>
      <c r="I688" s="9"/>
      <c r="J688" s="7"/>
      <c r="K688" s="14"/>
      <c r="L688" s="15"/>
      <c r="M688" s="15"/>
      <c r="N688" s="13" t="s">
        <v>138</v>
      </c>
      <c r="O688" s="16"/>
    </row>
    <row r="689" ht="14.25" customHeight="1">
      <c r="A689" s="7" t="s">
        <v>1116</v>
      </c>
      <c r="B689" s="8" t="str">
        <f t="shared" si="301"/>
        <v>#REF!</v>
      </c>
      <c r="C689" s="9" t="s">
        <v>70</v>
      </c>
      <c r="D689" s="10">
        <v>1934775.36</v>
      </c>
      <c r="E689" s="8">
        <v>0.0</v>
      </c>
      <c r="F689" s="11">
        <v>1934775.0</v>
      </c>
      <c r="G689" s="12">
        <f t="shared" si="300"/>
        <v>1934775</v>
      </c>
      <c r="H689" s="13">
        <v>8.90983675E8</v>
      </c>
      <c r="I689" s="9" t="str">
        <f>+VLOOKUP(H689,'[1]IPS CTA BANCARIA (2)'!$B$1:$I$186,2,0)</f>
        <v>#REF!</v>
      </c>
      <c r="J689" s="7">
        <v>146666.0</v>
      </c>
      <c r="K689" s="14" t="str">
        <f>+VLOOKUP(H689,'[1]IPS CTA BANCARIA (2)'!$B$1:$I$186,4,0)</f>
        <v>#REF!</v>
      </c>
      <c r="L689" s="15" t="str">
        <f>+VLOOKUP(H689,'[1]IPS CTA BANCARIA (2)'!$B$1:$I$186,5,0)</f>
        <v>#REF!</v>
      </c>
      <c r="M689" s="15" t="s">
        <v>1117</v>
      </c>
      <c r="N689" s="13" t="s">
        <v>27</v>
      </c>
      <c r="O689" s="16"/>
    </row>
    <row r="690" ht="14.25" customHeight="1">
      <c r="A690" s="7" t="s">
        <v>1116</v>
      </c>
      <c r="B690" s="8" t="s">
        <v>1118</v>
      </c>
      <c r="C690" s="9" t="s">
        <v>70</v>
      </c>
      <c r="D690" s="10"/>
      <c r="E690" s="8"/>
      <c r="F690" s="11"/>
      <c r="G690" s="17"/>
      <c r="H690" s="13">
        <v>8.90983675E8</v>
      </c>
      <c r="I690" s="9" t="s">
        <v>1119</v>
      </c>
      <c r="J690" s="7">
        <v>1788109.0</v>
      </c>
      <c r="K690" s="14">
        <v>1.4500000451E10</v>
      </c>
      <c r="L690" s="15" t="s">
        <v>1120</v>
      </c>
      <c r="M690" s="15" t="s">
        <v>1121</v>
      </c>
      <c r="N690" s="13" t="s">
        <v>1122</v>
      </c>
      <c r="O690" s="16">
        <v>42360.0</v>
      </c>
    </row>
    <row r="691" ht="14.25" customHeight="1">
      <c r="A691" s="7" t="s">
        <v>1116</v>
      </c>
      <c r="B691" s="8" t="s">
        <v>1118</v>
      </c>
      <c r="C691" s="9" t="s">
        <v>47</v>
      </c>
      <c r="D691" s="10">
        <v>1189443.0</v>
      </c>
      <c r="E691" s="8">
        <v>0.0</v>
      </c>
      <c r="F691" s="11">
        <v>1189443.0</v>
      </c>
      <c r="G691" s="12">
        <f t="shared" ref="G691:G697" si="302">+F691</f>
        <v>1189443</v>
      </c>
      <c r="H691" s="13">
        <v>8.90980066E8</v>
      </c>
      <c r="I691" s="9" t="s">
        <v>262</v>
      </c>
      <c r="J691" s="7">
        <v>1189443.0</v>
      </c>
      <c r="K691" s="14">
        <v>6.650442399E10</v>
      </c>
      <c r="L691" s="15" t="s">
        <v>50</v>
      </c>
      <c r="M691" s="15" t="s">
        <v>1123</v>
      </c>
      <c r="N691" s="13" t="s">
        <v>1124</v>
      </c>
      <c r="O691" s="16">
        <v>42355.0</v>
      </c>
    </row>
    <row r="692" ht="14.25" customHeight="1">
      <c r="A692" s="7" t="s">
        <v>1116</v>
      </c>
      <c r="B692" s="8" t="s">
        <v>1118</v>
      </c>
      <c r="C692" s="9" t="s">
        <v>22</v>
      </c>
      <c r="D692" s="10">
        <v>72590.57</v>
      </c>
      <c r="E692" s="8">
        <v>0.0</v>
      </c>
      <c r="F692" s="11">
        <v>72591.0</v>
      </c>
      <c r="G692" s="12">
        <f t="shared" si="302"/>
        <v>72591</v>
      </c>
      <c r="H692" s="13">
        <v>8.00140949E8</v>
      </c>
      <c r="I692" s="9" t="s">
        <v>82</v>
      </c>
      <c r="J692" s="7">
        <v>72591.0</v>
      </c>
      <c r="K692" s="14">
        <v>2.0522334E8</v>
      </c>
      <c r="L692" s="15" t="s">
        <v>83</v>
      </c>
      <c r="M692" s="15" t="s">
        <v>1125</v>
      </c>
      <c r="N692" s="13" t="s">
        <v>1126</v>
      </c>
      <c r="O692" s="16">
        <v>42356.0</v>
      </c>
    </row>
    <row r="693" ht="14.25" customHeight="1">
      <c r="A693" s="7" t="s">
        <v>1116</v>
      </c>
      <c r="B693" s="8" t="s">
        <v>1118</v>
      </c>
      <c r="C693" s="9" t="s">
        <v>45</v>
      </c>
      <c r="D693" s="10">
        <v>7598.5</v>
      </c>
      <c r="E693" s="8">
        <v>0.0</v>
      </c>
      <c r="F693" s="11">
        <v>7599.0</v>
      </c>
      <c r="G693" s="12">
        <f t="shared" si="302"/>
        <v>7599</v>
      </c>
      <c r="H693" s="13">
        <v>9.00156264E8</v>
      </c>
      <c r="I693" s="9" t="s">
        <v>91</v>
      </c>
      <c r="J693" s="7">
        <v>7599.0</v>
      </c>
      <c r="K693" s="14" t="s">
        <v>92</v>
      </c>
      <c r="L693" s="15" t="s">
        <v>50</v>
      </c>
      <c r="M693" s="15" t="s">
        <v>1127</v>
      </c>
      <c r="N693" s="13" t="s">
        <v>1128</v>
      </c>
      <c r="O693" s="16">
        <v>42360.0</v>
      </c>
    </row>
    <row r="694" ht="14.25" customHeight="1">
      <c r="A694" s="7" t="s">
        <v>1116</v>
      </c>
      <c r="B694" s="8" t="s">
        <v>1118</v>
      </c>
      <c r="C694" s="9" t="s">
        <v>32</v>
      </c>
      <c r="D694" s="10">
        <v>53225.32</v>
      </c>
      <c r="E694" s="8">
        <v>0.0</v>
      </c>
      <c r="F694" s="11">
        <v>53225.0</v>
      </c>
      <c r="G694" s="12">
        <f t="shared" si="302"/>
        <v>53225</v>
      </c>
      <c r="H694" s="13">
        <v>8.00250119E8</v>
      </c>
      <c r="I694" s="9" t="str">
        <f>VLOOKUP(H694,'[3]IPS CTA BANCARIA (2)'!$B$1:$H$188,2,0)</f>
        <v>#REF!</v>
      </c>
      <c r="J694" s="7">
        <v>53225.0</v>
      </c>
      <c r="K694" s="14" t="str">
        <f>VLOOKUP(H694,'[3]IPS CTA BANCARIA (2)'!$B$1:$H$188,4,0)</f>
        <v>#REF!</v>
      </c>
      <c r="L694" s="15" t="str">
        <f>VLOOKUP(H694,'[3]IPS CTA BANCARIA (2)'!$B$1:$H$188,5,0)</f>
        <v>#REF!</v>
      </c>
      <c r="M694" s="15" t="s">
        <v>1129</v>
      </c>
      <c r="N694" s="13" t="s">
        <v>1130</v>
      </c>
      <c r="O694" s="16">
        <v>42360.0</v>
      </c>
    </row>
    <row r="695" ht="14.25" customHeight="1">
      <c r="A695" s="7" t="s">
        <v>1131</v>
      </c>
      <c r="B695" s="8" t="str">
        <f t="shared" ref="B695:B697" si="303">VLOOKUP(A695,'[2]Hoja1'!$A$1:$AH$126,2,0)</f>
        <v>#REF!</v>
      </c>
      <c r="C695" s="9" t="s">
        <v>21</v>
      </c>
      <c r="D695" s="10">
        <v>0.0</v>
      </c>
      <c r="E695" s="8">
        <v>0.0</v>
      </c>
      <c r="F695" s="11">
        <v>0.0</v>
      </c>
      <c r="G695" s="12">
        <f t="shared" si="302"/>
        <v>0</v>
      </c>
      <c r="H695" s="13"/>
      <c r="I695" s="9"/>
      <c r="J695" s="7"/>
      <c r="K695" s="14"/>
      <c r="L695" s="15"/>
      <c r="M695" s="15"/>
      <c r="N695" s="13"/>
      <c r="O695" s="16"/>
    </row>
    <row r="696" ht="14.25" customHeight="1">
      <c r="A696" s="7" t="s">
        <v>1131</v>
      </c>
      <c r="B696" s="8" t="str">
        <f t="shared" si="303"/>
        <v>#REF!</v>
      </c>
      <c r="C696" s="9" t="s">
        <v>69</v>
      </c>
      <c r="D696" s="10">
        <v>241730.29</v>
      </c>
      <c r="E696" s="8">
        <v>0.0</v>
      </c>
      <c r="F696" s="11">
        <v>241730.0</v>
      </c>
      <c r="G696" s="12">
        <f t="shared" si="302"/>
        <v>241730</v>
      </c>
      <c r="H696" s="13"/>
      <c r="I696" s="9"/>
      <c r="J696" s="7"/>
      <c r="K696" s="14"/>
      <c r="L696" s="15"/>
      <c r="M696" s="15"/>
      <c r="N696" s="13" t="s">
        <v>138</v>
      </c>
      <c r="O696" s="16"/>
      <c r="P696" s="19"/>
    </row>
    <row r="697" ht="14.25" customHeight="1">
      <c r="A697" s="7" t="s">
        <v>1131</v>
      </c>
      <c r="B697" s="8" t="str">
        <f t="shared" si="303"/>
        <v>#REF!</v>
      </c>
      <c r="C697" s="9" t="s">
        <v>156</v>
      </c>
      <c r="D697" s="10">
        <v>2665128.49</v>
      </c>
      <c r="E697" s="8">
        <v>0.0</v>
      </c>
      <c r="F697" s="11">
        <v>2665128.0</v>
      </c>
      <c r="G697" s="12">
        <f t="shared" si="302"/>
        <v>2665128</v>
      </c>
      <c r="H697" s="13">
        <v>8.90905154E8</v>
      </c>
      <c r="I697" s="9" t="str">
        <f>+VLOOKUP(H697,'[1]IPS CTA BANCARIA (2)'!$B$1:$I$186,2,0)</f>
        <v>#REF!</v>
      </c>
      <c r="J697" s="7">
        <v>822145.0</v>
      </c>
      <c r="K697" s="14" t="str">
        <f>+VLOOKUP(H697,'[1]IPS CTA BANCARIA (2)'!$B$1:$I$186,4,0)</f>
        <v>#REF!</v>
      </c>
      <c r="L697" s="15" t="str">
        <f>+VLOOKUP(H697,'[1]IPS CTA BANCARIA (2)'!$B$1:$I$186,5,0)</f>
        <v>#REF!</v>
      </c>
      <c r="M697" s="15" t="s">
        <v>1132</v>
      </c>
      <c r="N697" s="13" t="s">
        <v>27</v>
      </c>
      <c r="O697" s="16"/>
    </row>
    <row r="698" ht="14.25" customHeight="1">
      <c r="A698" s="7" t="s">
        <v>1131</v>
      </c>
      <c r="B698" s="8" t="s">
        <v>1133</v>
      </c>
      <c r="C698" s="9" t="s">
        <v>156</v>
      </c>
      <c r="D698" s="10"/>
      <c r="E698" s="8"/>
      <c r="F698" s="11"/>
      <c r="G698" s="17"/>
      <c r="H698" s="13">
        <v>8.90905154E8</v>
      </c>
      <c r="I698" s="9" t="s">
        <v>178</v>
      </c>
      <c r="J698" s="7">
        <v>1842983.0</v>
      </c>
      <c r="K698" s="14">
        <v>2.390515402E9</v>
      </c>
      <c r="L698" s="15" t="s">
        <v>50</v>
      </c>
      <c r="M698" s="15" t="s">
        <v>1134</v>
      </c>
      <c r="N698" s="13" t="s">
        <v>1135</v>
      </c>
      <c r="O698" s="16">
        <v>42360.0</v>
      </c>
    </row>
    <row r="699" ht="14.25" customHeight="1">
      <c r="A699" s="7" t="s">
        <v>1131</v>
      </c>
      <c r="B699" s="8" t="s">
        <v>1133</v>
      </c>
      <c r="C699" s="9" t="s">
        <v>47</v>
      </c>
      <c r="D699" s="10">
        <v>6101973.25</v>
      </c>
      <c r="E699" s="8">
        <v>0.0</v>
      </c>
      <c r="F699" s="11">
        <v>6101973.0</v>
      </c>
      <c r="G699" s="12">
        <f t="shared" ref="G699:G702" si="304">+F699</f>
        <v>6101973</v>
      </c>
      <c r="H699" s="13">
        <v>8.90980066E8</v>
      </c>
      <c r="I699" s="9" t="s">
        <v>262</v>
      </c>
      <c r="J699" s="7">
        <v>6101973.0</v>
      </c>
      <c r="K699" s="14">
        <v>6.650442399E10</v>
      </c>
      <c r="L699" s="15" t="s">
        <v>50</v>
      </c>
      <c r="M699" s="15" t="s">
        <v>1136</v>
      </c>
      <c r="N699" s="13" t="s">
        <v>1137</v>
      </c>
      <c r="O699" s="16">
        <v>42355.0</v>
      </c>
    </row>
    <row r="700" ht="14.25" customHeight="1">
      <c r="A700" s="7" t="s">
        <v>1131</v>
      </c>
      <c r="B700" s="8" t="s">
        <v>1133</v>
      </c>
      <c r="C700" s="9" t="s">
        <v>22</v>
      </c>
      <c r="D700" s="10">
        <v>190943.51</v>
      </c>
      <c r="E700" s="8">
        <v>0.0</v>
      </c>
      <c r="F700" s="11">
        <v>190944.0</v>
      </c>
      <c r="G700" s="12">
        <f t="shared" si="304"/>
        <v>190944</v>
      </c>
      <c r="H700" s="13">
        <v>8.00140949E8</v>
      </c>
      <c r="I700" s="9" t="s">
        <v>82</v>
      </c>
      <c r="J700" s="7">
        <v>190944.0</v>
      </c>
      <c r="K700" s="14">
        <v>2.0522334E8</v>
      </c>
      <c r="L700" s="15" t="s">
        <v>83</v>
      </c>
      <c r="M700" s="15" t="s">
        <v>1138</v>
      </c>
      <c r="N700" s="13" t="s">
        <v>1139</v>
      </c>
      <c r="O700" s="16">
        <v>42356.0</v>
      </c>
    </row>
    <row r="701" ht="14.25" customHeight="1">
      <c r="A701" s="7" t="s">
        <v>1131</v>
      </c>
      <c r="B701" s="8" t="s">
        <v>1133</v>
      </c>
      <c r="C701" s="9" t="s">
        <v>34</v>
      </c>
      <c r="D701" s="10">
        <v>76967.16</v>
      </c>
      <c r="E701" s="8">
        <v>0.0</v>
      </c>
      <c r="F701" s="11">
        <v>76967.0</v>
      </c>
      <c r="G701" s="12">
        <f t="shared" si="304"/>
        <v>76967</v>
      </c>
      <c r="H701" s="13">
        <v>8.05000427E8</v>
      </c>
      <c r="I701" s="9" t="s">
        <v>86</v>
      </c>
      <c r="J701" s="7">
        <v>76967.0</v>
      </c>
      <c r="K701" s="14" t="s">
        <v>87</v>
      </c>
      <c r="L701" s="15" t="s">
        <v>88</v>
      </c>
      <c r="M701" s="15" t="s">
        <v>1140</v>
      </c>
      <c r="N701" s="13" t="s">
        <v>1141</v>
      </c>
      <c r="O701" s="16">
        <v>42360.0</v>
      </c>
    </row>
    <row r="702" ht="14.25" customHeight="1">
      <c r="A702" s="7" t="s">
        <v>1131</v>
      </c>
      <c r="B702" s="8" t="s">
        <v>1133</v>
      </c>
      <c r="C702" s="9" t="s">
        <v>70</v>
      </c>
      <c r="D702" s="10">
        <v>1.996113306E7</v>
      </c>
      <c r="E702" s="8">
        <v>0.0</v>
      </c>
      <c r="F702" s="11">
        <v>1.9961134E7</v>
      </c>
      <c r="G702" s="12">
        <f t="shared" si="304"/>
        <v>19961134</v>
      </c>
      <c r="H702" s="13">
        <v>8.90981532E8</v>
      </c>
      <c r="I702" s="9" t="s">
        <v>1142</v>
      </c>
      <c r="J702" s="7">
        <v>4554238.0</v>
      </c>
      <c r="K702" s="14">
        <v>3.98869996718E11</v>
      </c>
      <c r="L702" s="15" t="s">
        <v>56</v>
      </c>
      <c r="M702" s="15" t="s">
        <v>1143</v>
      </c>
      <c r="N702" s="13" t="s">
        <v>1144</v>
      </c>
      <c r="O702" s="16">
        <v>42360.0</v>
      </c>
    </row>
    <row r="703" ht="14.25" customHeight="1">
      <c r="A703" s="7" t="s">
        <v>1131</v>
      </c>
      <c r="B703" s="8" t="s">
        <v>1133</v>
      </c>
      <c r="C703" s="9" t="s">
        <v>70</v>
      </c>
      <c r="D703" s="10"/>
      <c r="E703" s="8"/>
      <c r="F703" s="11"/>
      <c r="G703" s="17"/>
      <c r="H703" s="13">
        <v>8.90980757E8</v>
      </c>
      <c r="I703" s="9" t="s">
        <v>324</v>
      </c>
      <c r="J703" s="7">
        <v>1.5406896E7</v>
      </c>
      <c r="K703" s="14">
        <v>2.71005845E8</v>
      </c>
      <c r="L703" s="15" t="s">
        <v>266</v>
      </c>
      <c r="M703" s="15" t="s">
        <v>1145</v>
      </c>
      <c r="N703" s="13" t="s">
        <v>1146</v>
      </c>
      <c r="O703" s="16">
        <v>42361.0</v>
      </c>
    </row>
    <row r="704" ht="14.25" customHeight="1">
      <c r="A704" s="7" t="s">
        <v>1131</v>
      </c>
      <c r="B704" s="8" t="s">
        <v>1133</v>
      </c>
      <c r="C704" s="9" t="s">
        <v>45</v>
      </c>
      <c r="D704" s="10">
        <v>74624.1</v>
      </c>
      <c r="E704" s="8">
        <v>0.0</v>
      </c>
      <c r="F704" s="11">
        <v>74625.0</v>
      </c>
      <c r="G704" s="12">
        <f t="shared" ref="G704:G707" si="305">+F704</f>
        <v>74625</v>
      </c>
      <c r="H704" s="13">
        <v>9.00156264E8</v>
      </c>
      <c r="I704" s="9" t="s">
        <v>91</v>
      </c>
      <c r="J704" s="7">
        <v>74625.0</v>
      </c>
      <c r="K704" s="14" t="s">
        <v>92</v>
      </c>
      <c r="L704" s="15" t="s">
        <v>50</v>
      </c>
      <c r="M704" s="15" t="s">
        <v>1147</v>
      </c>
      <c r="N704" s="13" t="s">
        <v>1148</v>
      </c>
      <c r="O704" s="16">
        <v>42360.0</v>
      </c>
    </row>
    <row r="705" ht="14.25" customHeight="1">
      <c r="A705" s="7" t="s">
        <v>1131</v>
      </c>
      <c r="B705" s="8" t="s">
        <v>1133</v>
      </c>
      <c r="C705" s="9" t="s">
        <v>32</v>
      </c>
      <c r="D705" s="10">
        <v>4239.14</v>
      </c>
      <c r="E705" s="8">
        <v>0.0</v>
      </c>
      <c r="F705" s="11">
        <v>4239.0</v>
      </c>
      <c r="G705" s="12">
        <f t="shared" si="305"/>
        <v>4239</v>
      </c>
      <c r="H705" s="13">
        <v>8.00250119E8</v>
      </c>
      <c r="I705" s="9" t="str">
        <f>VLOOKUP(H705,'[3]IPS CTA BANCARIA (2)'!$B$1:$H$188,2,0)</f>
        <v>#REF!</v>
      </c>
      <c r="J705" s="7">
        <v>4239.0</v>
      </c>
      <c r="K705" s="14" t="str">
        <f>VLOOKUP(H705,'[3]IPS CTA BANCARIA (2)'!$B$1:$H$188,4,0)</f>
        <v>#REF!</v>
      </c>
      <c r="L705" s="15" t="str">
        <f>VLOOKUP(H705,'[3]IPS CTA BANCARIA (2)'!$B$1:$H$188,5,0)</f>
        <v>#REF!</v>
      </c>
      <c r="M705" s="15" t="s">
        <v>1149</v>
      </c>
      <c r="N705" s="13" t="s">
        <v>1150</v>
      </c>
      <c r="O705" s="16">
        <v>42360.0</v>
      </c>
    </row>
    <row r="706" ht="14.25" customHeight="1">
      <c r="A706" s="7" t="s">
        <v>1151</v>
      </c>
      <c r="B706" s="8" t="str">
        <f t="shared" ref="B706:B707" si="306">VLOOKUP(A706,'[2]Hoja1'!$A$1:$AH$126,2,0)</f>
        <v>#REF!</v>
      </c>
      <c r="C706" s="9" t="s">
        <v>21</v>
      </c>
      <c r="D706" s="10">
        <v>0.0</v>
      </c>
      <c r="E706" s="8">
        <v>0.0</v>
      </c>
      <c r="F706" s="11">
        <v>0.0</v>
      </c>
      <c r="G706" s="12">
        <f t="shared" si="305"/>
        <v>0</v>
      </c>
      <c r="H706" s="13"/>
      <c r="I706" s="9"/>
      <c r="J706" s="7"/>
      <c r="K706" s="14"/>
      <c r="L706" s="15"/>
      <c r="M706" s="15"/>
      <c r="N706" s="13"/>
      <c r="O706" s="16"/>
    </row>
    <row r="707" ht="14.25" customHeight="1">
      <c r="A707" s="7" t="s">
        <v>1151</v>
      </c>
      <c r="B707" s="8" t="str">
        <f t="shared" si="306"/>
        <v>#REF!</v>
      </c>
      <c r="C707" s="9" t="s">
        <v>22</v>
      </c>
      <c r="D707" s="10">
        <v>2.030831085E7</v>
      </c>
      <c r="E707" s="8">
        <v>0.0</v>
      </c>
      <c r="F707" s="11">
        <v>2.0308311E7</v>
      </c>
      <c r="G707" s="12">
        <f t="shared" si="305"/>
        <v>20308311</v>
      </c>
      <c r="H707" s="13">
        <v>8.00140949E8</v>
      </c>
      <c r="I707" s="9" t="str">
        <f>+VLOOKUP(H707,'[1]IPS CTA BANCARIA (2)'!$B$1:$I$186,2,0)</f>
        <v>#REF!</v>
      </c>
      <c r="J707" s="7">
        <v>1.1342817E7</v>
      </c>
      <c r="K707" s="14" t="str">
        <f>+VLOOKUP(H707,'[1]IPS CTA BANCARIA (2)'!$B$1:$I$186,4,0)</f>
        <v>#REF!</v>
      </c>
      <c r="L707" s="15" t="str">
        <f>+VLOOKUP(H707,'[1]IPS CTA BANCARIA (2)'!$B$1:$I$186,5,0)</f>
        <v>#REF!</v>
      </c>
      <c r="M707" s="15" t="s">
        <v>1152</v>
      </c>
      <c r="N707" s="13" t="s">
        <v>1153</v>
      </c>
      <c r="O707" s="16">
        <v>42367.0</v>
      </c>
    </row>
    <row r="708" ht="14.25" customHeight="1">
      <c r="A708" s="7" t="s">
        <v>1151</v>
      </c>
      <c r="B708" s="8" t="s">
        <v>1154</v>
      </c>
      <c r="C708" s="9" t="s">
        <v>22</v>
      </c>
      <c r="D708" s="10"/>
      <c r="E708" s="8"/>
      <c r="F708" s="11"/>
      <c r="G708" s="17"/>
      <c r="H708" s="13">
        <v>8.00140949E8</v>
      </c>
      <c r="I708" s="9" t="s">
        <v>82</v>
      </c>
      <c r="J708" s="7">
        <v>8965494.0</v>
      </c>
      <c r="K708" s="14">
        <v>2.0522334E8</v>
      </c>
      <c r="L708" s="15" t="s">
        <v>83</v>
      </c>
      <c r="M708" s="15" t="s">
        <v>1155</v>
      </c>
      <c r="N708" s="13" t="s">
        <v>1156</v>
      </c>
      <c r="O708" s="16">
        <v>42356.0</v>
      </c>
    </row>
    <row r="709" ht="14.25" customHeight="1">
      <c r="A709" s="7" t="s">
        <v>1151</v>
      </c>
      <c r="B709" s="8" t="str">
        <f t="shared" ref="B709:B715" si="307">VLOOKUP(A709,'[2]Hoja1'!$A$1:$AH$126,2,0)</f>
        <v>#REF!</v>
      </c>
      <c r="C709" s="9" t="s">
        <v>25</v>
      </c>
      <c r="D709" s="10">
        <v>8832.07</v>
      </c>
      <c r="E709" s="8">
        <v>0.0</v>
      </c>
      <c r="F709" s="11">
        <v>8832.0</v>
      </c>
      <c r="G709" s="12">
        <f t="shared" ref="G709:G714" si="308">+F709</f>
        <v>8832</v>
      </c>
      <c r="H709" s="13">
        <v>8.00130907E8</v>
      </c>
      <c r="I709" s="9" t="str">
        <f t="shared" ref="I709:I711" si="309">+VLOOKUP(H709,'[1]IPS CTA BANCARIA (2)'!$B$1:$I$186,2,0)</f>
        <v>#REF!</v>
      </c>
      <c r="J709" s="7">
        <v>8832.0</v>
      </c>
      <c r="K709" s="14" t="str">
        <f t="shared" ref="K709:K711" si="310">+VLOOKUP(H709,'[1]IPS CTA BANCARIA (2)'!$B$1:$I$186,4,0)</f>
        <v>#REF!</v>
      </c>
      <c r="L709" s="15" t="str">
        <f t="shared" ref="L709:L711" si="311">+VLOOKUP(H709,'[1]IPS CTA BANCARIA (2)'!$B$1:$I$186,5,0)</f>
        <v>#REF!</v>
      </c>
      <c r="M709" s="15" t="s">
        <v>1157</v>
      </c>
      <c r="N709" s="13" t="s">
        <v>27</v>
      </c>
      <c r="O709" s="16"/>
    </row>
    <row r="710" ht="14.25" customHeight="1">
      <c r="A710" s="7" t="s">
        <v>1151</v>
      </c>
      <c r="B710" s="8" t="str">
        <f t="shared" si="307"/>
        <v>#REF!</v>
      </c>
      <c r="C710" s="9" t="s">
        <v>32</v>
      </c>
      <c r="D710" s="10">
        <v>1.130182908E7</v>
      </c>
      <c r="E710" s="8">
        <v>0.0</v>
      </c>
      <c r="F710" s="11">
        <v>1.1301829E7</v>
      </c>
      <c r="G710" s="12">
        <f t="shared" si="308"/>
        <v>11301829</v>
      </c>
      <c r="H710" s="13">
        <v>8.00250119E8</v>
      </c>
      <c r="I710" s="9" t="str">
        <f t="shared" si="309"/>
        <v>#REF!</v>
      </c>
      <c r="J710" s="7">
        <v>1.1301829E7</v>
      </c>
      <c r="K710" s="14" t="str">
        <f t="shared" si="310"/>
        <v>#REF!</v>
      </c>
      <c r="L710" s="15" t="str">
        <f t="shared" si="311"/>
        <v>#REF!</v>
      </c>
      <c r="M710" s="15" t="s">
        <v>1158</v>
      </c>
      <c r="N710" s="13" t="s">
        <v>27</v>
      </c>
      <c r="O710" s="16"/>
    </row>
    <row r="711" ht="14.25" customHeight="1">
      <c r="A711" s="7" t="s">
        <v>1151</v>
      </c>
      <c r="B711" s="8" t="str">
        <f t="shared" si="307"/>
        <v>#REF!</v>
      </c>
      <c r="C711" s="9" t="s">
        <v>34</v>
      </c>
      <c r="D711" s="10">
        <v>4114469.68</v>
      </c>
      <c r="E711" s="8">
        <v>0.0</v>
      </c>
      <c r="F711" s="11">
        <v>4114470.0</v>
      </c>
      <c r="G711" s="12">
        <f t="shared" si="308"/>
        <v>4114470</v>
      </c>
      <c r="H711" s="13">
        <v>8.05000427E8</v>
      </c>
      <c r="I711" s="9" t="str">
        <f t="shared" si="309"/>
        <v>#REF!</v>
      </c>
      <c r="J711" s="7">
        <v>4114470.0</v>
      </c>
      <c r="K711" s="14" t="str">
        <f t="shared" si="310"/>
        <v>#REF!</v>
      </c>
      <c r="L711" s="15" t="str">
        <f t="shared" si="311"/>
        <v>#REF!</v>
      </c>
      <c r="M711" s="15" t="s">
        <v>1159</v>
      </c>
      <c r="N711" s="13" t="s">
        <v>27</v>
      </c>
      <c r="O711" s="16"/>
    </row>
    <row r="712" ht="14.25" customHeight="1">
      <c r="A712" s="7" t="s">
        <v>1151</v>
      </c>
      <c r="B712" s="8" t="str">
        <f t="shared" si="307"/>
        <v>#REF!</v>
      </c>
      <c r="C712" s="9" t="s">
        <v>36</v>
      </c>
      <c r="D712" s="10">
        <v>0.0</v>
      </c>
      <c r="E712" s="8">
        <v>0.0</v>
      </c>
      <c r="F712" s="11">
        <v>0.0</v>
      </c>
      <c r="G712" s="12">
        <f t="shared" si="308"/>
        <v>0</v>
      </c>
      <c r="H712" s="13"/>
      <c r="I712" s="9"/>
      <c r="J712" s="7"/>
      <c r="K712" s="14"/>
      <c r="L712" s="15"/>
      <c r="M712" s="15"/>
      <c r="N712" s="13"/>
      <c r="O712" s="16"/>
    </row>
    <row r="713" ht="14.25" customHeight="1">
      <c r="A713" s="7" t="s">
        <v>1151</v>
      </c>
      <c r="B713" s="8" t="str">
        <f t="shared" si="307"/>
        <v>#REF!</v>
      </c>
      <c r="C713" s="9" t="s">
        <v>45</v>
      </c>
      <c r="D713" s="10">
        <v>819184.35</v>
      </c>
      <c r="E713" s="8">
        <v>0.0</v>
      </c>
      <c r="F713" s="11">
        <v>819184.0</v>
      </c>
      <c r="G713" s="12">
        <f t="shared" si="308"/>
        <v>819184</v>
      </c>
      <c r="H713" s="13">
        <v>9.00156264E8</v>
      </c>
      <c r="I713" s="9" t="str">
        <f t="shared" ref="I713:I715" si="312">+VLOOKUP(H713,'[1]IPS CTA BANCARIA (2)'!$B$1:$I$186,2,0)</f>
        <v>#REF!</v>
      </c>
      <c r="J713" s="7">
        <v>819184.0</v>
      </c>
      <c r="K713" s="14" t="str">
        <f t="shared" ref="K713:K715" si="313">+VLOOKUP(H713,'[1]IPS CTA BANCARIA (2)'!$B$1:$I$186,4,0)</f>
        <v>#REF!</v>
      </c>
      <c r="L713" s="15" t="str">
        <f t="shared" ref="L713:L715" si="314">+VLOOKUP(H713,'[1]IPS CTA BANCARIA (2)'!$B$1:$I$186,5,0)</f>
        <v>#REF!</v>
      </c>
      <c r="M713" s="15" t="s">
        <v>1160</v>
      </c>
      <c r="N713" s="13" t="s">
        <v>27</v>
      </c>
      <c r="O713" s="16"/>
    </row>
    <row r="714" ht="14.25" customHeight="1">
      <c r="A714" s="7" t="s">
        <v>1151</v>
      </c>
      <c r="B714" s="8" t="str">
        <f t="shared" si="307"/>
        <v>#REF!</v>
      </c>
      <c r="C714" s="9" t="s">
        <v>298</v>
      </c>
      <c r="D714" s="10">
        <v>2.772186238E7</v>
      </c>
      <c r="E714" s="8">
        <v>0.0</v>
      </c>
      <c r="F714" s="11">
        <v>2.7721862E7</v>
      </c>
      <c r="G714" s="12">
        <f t="shared" si="308"/>
        <v>27721862</v>
      </c>
      <c r="H714" s="13">
        <v>9.00421287E8</v>
      </c>
      <c r="I714" s="9" t="str">
        <f t="shared" si="312"/>
        <v>#REF!</v>
      </c>
      <c r="J714" s="7">
        <v>4818279.0</v>
      </c>
      <c r="K714" s="14" t="str">
        <f t="shared" si="313"/>
        <v>#REF!</v>
      </c>
      <c r="L714" s="15" t="str">
        <f t="shared" si="314"/>
        <v>#REF!</v>
      </c>
      <c r="M714" s="15" t="s">
        <v>1161</v>
      </c>
      <c r="N714" s="13" t="s">
        <v>1162</v>
      </c>
      <c r="O714" s="16">
        <v>42362.0</v>
      </c>
    </row>
    <row r="715" ht="14.25" customHeight="1">
      <c r="A715" s="7" t="s">
        <v>1151</v>
      </c>
      <c r="B715" s="8" t="str">
        <f t="shared" si="307"/>
        <v>#REF!</v>
      </c>
      <c r="C715" s="9" t="s">
        <v>298</v>
      </c>
      <c r="D715" s="10"/>
      <c r="E715" s="8"/>
      <c r="F715" s="11"/>
      <c r="G715" s="17"/>
      <c r="H715" s="13">
        <v>9.00390423E8</v>
      </c>
      <c r="I715" s="9" t="str">
        <f t="shared" si="312"/>
        <v>#REF!</v>
      </c>
      <c r="J715" s="7">
        <v>2.2903583E7</v>
      </c>
      <c r="K715" s="14" t="str">
        <f t="shared" si="313"/>
        <v>#REF!</v>
      </c>
      <c r="L715" s="15" t="str">
        <f t="shared" si="314"/>
        <v>#REF!</v>
      </c>
      <c r="M715" s="15" t="s">
        <v>1163</v>
      </c>
      <c r="N715" s="13" t="s">
        <v>1164</v>
      </c>
      <c r="O715" s="16">
        <v>42362.0</v>
      </c>
    </row>
    <row r="716" ht="14.25" customHeight="1">
      <c r="A716" s="7" t="s">
        <v>1151</v>
      </c>
      <c r="B716" s="8" t="s">
        <v>1154</v>
      </c>
      <c r="C716" s="9" t="s">
        <v>47</v>
      </c>
      <c r="D716" s="10">
        <v>1.8610827359E8</v>
      </c>
      <c r="E716" s="8">
        <v>0.0</v>
      </c>
      <c r="F716" s="11">
        <v>1.86108274E8</v>
      </c>
      <c r="G716" s="12">
        <f t="shared" ref="G716:G718" si="315">+F716</f>
        <v>186108274</v>
      </c>
      <c r="H716" s="13">
        <v>9.0060435E8</v>
      </c>
      <c r="I716" s="9" t="s">
        <v>48</v>
      </c>
      <c r="J716" s="7">
        <v>1.86108274E8</v>
      </c>
      <c r="K716" s="14" t="s">
        <v>49</v>
      </c>
      <c r="L716" s="15" t="s">
        <v>50</v>
      </c>
      <c r="M716" s="15" t="s">
        <v>1165</v>
      </c>
      <c r="N716" s="13" t="s">
        <v>1166</v>
      </c>
      <c r="O716" s="16">
        <v>42354.0</v>
      </c>
    </row>
    <row r="717" ht="14.25" customHeight="1">
      <c r="A717" s="7" t="s">
        <v>1167</v>
      </c>
      <c r="B717" s="8" t="str">
        <f t="shared" ref="B717:B718" si="316">VLOOKUP(A717,'[2]Hoja1'!$A$1:$AH$126,2,0)</f>
        <v>#REF!</v>
      </c>
      <c r="C717" s="9" t="s">
        <v>21</v>
      </c>
      <c r="D717" s="10">
        <v>0.0</v>
      </c>
      <c r="E717" s="8">
        <v>0.0</v>
      </c>
      <c r="F717" s="11">
        <v>0.0</v>
      </c>
      <c r="G717" s="12">
        <f t="shared" si="315"/>
        <v>0</v>
      </c>
      <c r="H717" s="13"/>
      <c r="I717" s="9"/>
      <c r="J717" s="7"/>
      <c r="K717" s="14"/>
      <c r="L717" s="15"/>
      <c r="M717" s="15"/>
      <c r="N717" s="13"/>
      <c r="O717" s="16"/>
    </row>
    <row r="718" ht="14.25" customHeight="1">
      <c r="A718" s="7" t="s">
        <v>1167</v>
      </c>
      <c r="B718" s="8" t="str">
        <f t="shared" si="316"/>
        <v>#REF!</v>
      </c>
      <c r="C718" s="9" t="s">
        <v>32</v>
      </c>
      <c r="D718" s="10">
        <v>3605223.87</v>
      </c>
      <c r="E718" s="8">
        <v>0.0</v>
      </c>
      <c r="F718" s="11">
        <v>3605224.0</v>
      </c>
      <c r="G718" s="12">
        <f t="shared" si="315"/>
        <v>3605224</v>
      </c>
      <c r="H718" s="13">
        <v>8.00250119E8</v>
      </c>
      <c r="I718" s="9" t="str">
        <f>+VLOOKUP(H718,'[1]IPS CTA BANCARIA (2)'!$B$1:$I$186,2,0)</f>
        <v>#REF!</v>
      </c>
      <c r="J718" s="7">
        <v>2072630.0</v>
      </c>
      <c r="K718" s="14" t="str">
        <f>+VLOOKUP(H718,'[1]IPS CTA BANCARIA (2)'!$B$1:$I$186,4,0)</f>
        <v>#REF!</v>
      </c>
      <c r="L718" s="15" t="str">
        <f>+VLOOKUP(H718,'[1]IPS CTA BANCARIA (2)'!$B$1:$I$186,5,0)</f>
        <v>#REF!</v>
      </c>
      <c r="M718" s="15" t="s">
        <v>1168</v>
      </c>
      <c r="N718" s="13" t="s">
        <v>27</v>
      </c>
      <c r="O718" s="16"/>
    </row>
    <row r="719" ht="14.25" customHeight="1">
      <c r="A719" s="7" t="s">
        <v>1167</v>
      </c>
      <c r="B719" s="8" t="s">
        <v>1169</v>
      </c>
      <c r="C719" s="9" t="s">
        <v>32</v>
      </c>
      <c r="D719" s="10"/>
      <c r="E719" s="8"/>
      <c r="F719" s="11"/>
      <c r="G719" s="17"/>
      <c r="H719" s="13">
        <v>8.00250119E8</v>
      </c>
      <c r="I719" s="9" t="str">
        <f>VLOOKUP(H719,'[3]IPS CTA BANCARIA (2)'!$B$1:$H$188,2,0)</f>
        <v>#REF!</v>
      </c>
      <c r="J719" s="7">
        <v>0.0</v>
      </c>
      <c r="K719" s="14" t="str">
        <f>VLOOKUP(H719,'[3]IPS CTA BANCARIA (2)'!$B$1:$H$188,4,0)</f>
        <v>#REF!</v>
      </c>
      <c r="L719" s="15" t="str">
        <f>VLOOKUP(H719,'[3]IPS CTA BANCARIA (2)'!$B$1:$H$188,5,0)</f>
        <v>#REF!</v>
      </c>
      <c r="M719" s="15" t="s">
        <v>1170</v>
      </c>
      <c r="N719" s="13" t="s">
        <v>1171</v>
      </c>
      <c r="O719" s="16">
        <v>42360.0</v>
      </c>
    </row>
    <row r="720" ht="14.25" customHeight="1">
      <c r="A720" s="7" t="s">
        <v>1167</v>
      </c>
      <c r="B720" s="8" t="str">
        <f t="shared" ref="B720:B723" si="317">VLOOKUP(A720,'[2]Hoja1'!$A$1:$AH$126,2,0)</f>
        <v>#REF!</v>
      </c>
      <c r="C720" s="9" t="s">
        <v>34</v>
      </c>
      <c r="D720" s="10">
        <v>413580.11</v>
      </c>
      <c r="E720" s="8">
        <v>0.0</v>
      </c>
      <c r="F720" s="11">
        <v>413580.0</v>
      </c>
      <c r="G720" s="12">
        <f t="shared" ref="G720:G727" si="318">+F720</f>
        <v>413580</v>
      </c>
      <c r="H720" s="13">
        <v>8.05000427E8</v>
      </c>
      <c r="I720" s="9" t="str">
        <f t="shared" ref="I720:I723" si="319">+VLOOKUP(H720,'[1]IPS CTA BANCARIA (2)'!$B$1:$I$186,2,0)</f>
        <v>#REF!</v>
      </c>
      <c r="J720" s="7">
        <v>413580.0</v>
      </c>
      <c r="K720" s="14" t="str">
        <f t="shared" ref="K720:K723" si="320">+VLOOKUP(H720,'[1]IPS CTA BANCARIA (2)'!$B$1:$I$186,4,0)</f>
        <v>#REF!</v>
      </c>
      <c r="L720" s="15" t="str">
        <f t="shared" ref="L720:L723" si="321">+VLOOKUP(H720,'[1]IPS CTA BANCARIA (2)'!$B$1:$I$186,5,0)</f>
        <v>#REF!</v>
      </c>
      <c r="M720" s="15" t="s">
        <v>1172</v>
      </c>
      <c r="N720" s="13" t="s">
        <v>27</v>
      </c>
      <c r="O720" s="16"/>
    </row>
    <row r="721" ht="14.25" customHeight="1">
      <c r="A721" s="7" t="s">
        <v>1167</v>
      </c>
      <c r="B721" s="8" t="str">
        <f t="shared" si="317"/>
        <v>#REF!</v>
      </c>
      <c r="C721" s="9" t="s">
        <v>36</v>
      </c>
      <c r="D721" s="10">
        <v>10281.83</v>
      </c>
      <c r="E721" s="8">
        <v>0.0</v>
      </c>
      <c r="F721" s="11">
        <v>10282.0</v>
      </c>
      <c r="G721" s="12">
        <f t="shared" si="318"/>
        <v>10282</v>
      </c>
      <c r="H721" s="13">
        <v>8.30003564E8</v>
      </c>
      <c r="I721" s="9" t="str">
        <f t="shared" si="319"/>
        <v>#REF!</v>
      </c>
      <c r="J721" s="7">
        <v>10282.0</v>
      </c>
      <c r="K721" s="14" t="str">
        <f t="shared" si="320"/>
        <v>#REF!</v>
      </c>
      <c r="L721" s="15" t="str">
        <f t="shared" si="321"/>
        <v>#REF!</v>
      </c>
      <c r="M721" s="15" t="s">
        <v>1173</v>
      </c>
      <c r="N721" s="13" t="s">
        <v>27</v>
      </c>
      <c r="O721" s="16"/>
    </row>
    <row r="722" ht="14.25" customHeight="1">
      <c r="A722" s="7" t="s">
        <v>1167</v>
      </c>
      <c r="B722" s="8" t="str">
        <f t="shared" si="317"/>
        <v>#REF!</v>
      </c>
      <c r="C722" s="9" t="s">
        <v>45</v>
      </c>
      <c r="D722" s="10">
        <v>425636.25</v>
      </c>
      <c r="E722" s="8">
        <v>0.0</v>
      </c>
      <c r="F722" s="11">
        <v>425636.0</v>
      </c>
      <c r="G722" s="12">
        <f t="shared" si="318"/>
        <v>425636</v>
      </c>
      <c r="H722" s="13">
        <v>9.00156264E8</v>
      </c>
      <c r="I722" s="9" t="str">
        <f t="shared" si="319"/>
        <v>#REF!</v>
      </c>
      <c r="J722" s="7">
        <v>425636.0</v>
      </c>
      <c r="K722" s="14" t="str">
        <f t="shared" si="320"/>
        <v>#REF!</v>
      </c>
      <c r="L722" s="15" t="str">
        <f t="shared" si="321"/>
        <v>#REF!</v>
      </c>
      <c r="M722" s="15" t="s">
        <v>1174</v>
      </c>
      <c r="N722" s="13" t="s">
        <v>27</v>
      </c>
      <c r="O722" s="16"/>
    </row>
    <row r="723" ht="14.25" customHeight="1">
      <c r="A723" s="7" t="s">
        <v>1167</v>
      </c>
      <c r="B723" s="8" t="str">
        <f t="shared" si="317"/>
        <v>#REF!</v>
      </c>
      <c r="C723" s="9" t="s">
        <v>156</v>
      </c>
      <c r="D723" s="10">
        <v>1.269806545E7</v>
      </c>
      <c r="E723" s="8">
        <v>0.0</v>
      </c>
      <c r="F723" s="11">
        <v>1.2698065E7</v>
      </c>
      <c r="G723" s="12">
        <f t="shared" si="318"/>
        <v>12698065</v>
      </c>
      <c r="H723" s="13">
        <v>8.00036229E8</v>
      </c>
      <c r="I723" s="9" t="str">
        <f t="shared" si="319"/>
        <v>#REF!</v>
      </c>
      <c r="J723" s="7">
        <v>1.2698065E7</v>
      </c>
      <c r="K723" s="14" t="str">
        <f t="shared" si="320"/>
        <v>#REF!</v>
      </c>
      <c r="L723" s="15" t="str">
        <f t="shared" si="321"/>
        <v>#REF!</v>
      </c>
      <c r="M723" s="15" t="s">
        <v>1175</v>
      </c>
      <c r="N723" s="13" t="s">
        <v>27</v>
      </c>
      <c r="O723" s="16"/>
    </row>
    <row r="724" ht="14.25" customHeight="1">
      <c r="A724" s="7" t="s">
        <v>1167</v>
      </c>
      <c r="B724" s="8" t="s">
        <v>1169</v>
      </c>
      <c r="C724" s="9" t="s">
        <v>47</v>
      </c>
      <c r="D724" s="10">
        <v>4.872416575E7</v>
      </c>
      <c r="E724" s="8">
        <v>0.0</v>
      </c>
      <c r="F724" s="11">
        <v>4.8724166E7</v>
      </c>
      <c r="G724" s="12">
        <f t="shared" si="318"/>
        <v>48724166</v>
      </c>
      <c r="H724" s="13">
        <v>8.90907215E8</v>
      </c>
      <c r="I724" s="9" t="s">
        <v>269</v>
      </c>
      <c r="J724" s="7">
        <v>4.8724166E7</v>
      </c>
      <c r="K724" s="14">
        <v>6.555071255E10</v>
      </c>
      <c r="L724" s="15" t="s">
        <v>50</v>
      </c>
      <c r="M724" s="15" t="s">
        <v>1176</v>
      </c>
      <c r="N724" s="13" t="s">
        <v>1177</v>
      </c>
      <c r="O724" s="16">
        <v>42354.0</v>
      </c>
    </row>
    <row r="725" ht="14.25" customHeight="1">
      <c r="A725" s="7" t="s">
        <v>1167</v>
      </c>
      <c r="B725" s="8" t="s">
        <v>1169</v>
      </c>
      <c r="C725" s="9" t="s">
        <v>22</v>
      </c>
      <c r="D725" s="10">
        <v>4164563.74</v>
      </c>
      <c r="E725" s="8">
        <v>0.0</v>
      </c>
      <c r="F725" s="11">
        <v>4164564.0</v>
      </c>
      <c r="G725" s="12">
        <f t="shared" si="318"/>
        <v>4164564</v>
      </c>
      <c r="H725" s="13">
        <v>8.00140949E8</v>
      </c>
      <c r="I725" s="9" t="s">
        <v>82</v>
      </c>
      <c r="J725" s="7">
        <v>4164564.0</v>
      </c>
      <c r="K725" s="14">
        <v>2.0522334E8</v>
      </c>
      <c r="L725" s="15" t="s">
        <v>83</v>
      </c>
      <c r="M725" s="15" t="s">
        <v>1178</v>
      </c>
      <c r="N725" s="13" t="s">
        <v>1179</v>
      </c>
      <c r="O725" s="16">
        <v>42356.0</v>
      </c>
    </row>
    <row r="726" ht="14.25" customHeight="1">
      <c r="A726" s="7" t="s">
        <v>1180</v>
      </c>
      <c r="B726" s="8" t="str">
        <f t="shared" ref="B726:B727" si="322">VLOOKUP(A726,'[2]Hoja1'!$A$1:$AH$126,2,0)</f>
        <v>#REF!</v>
      </c>
      <c r="C726" s="9" t="s">
        <v>21</v>
      </c>
      <c r="D726" s="10">
        <v>0.0</v>
      </c>
      <c r="E726" s="8">
        <v>0.0</v>
      </c>
      <c r="F726" s="11">
        <v>0.0</v>
      </c>
      <c r="G726" s="12">
        <f t="shared" si="318"/>
        <v>0</v>
      </c>
      <c r="H726" s="13"/>
      <c r="I726" s="9"/>
      <c r="J726" s="7"/>
      <c r="K726" s="14"/>
      <c r="L726" s="15"/>
      <c r="M726" s="15"/>
      <c r="N726" s="13"/>
      <c r="O726" s="16"/>
    </row>
    <row r="727" ht="14.25" customHeight="1">
      <c r="A727" s="7" t="s">
        <v>1180</v>
      </c>
      <c r="B727" s="8" t="str">
        <f t="shared" si="322"/>
        <v>#REF!</v>
      </c>
      <c r="C727" s="9" t="s">
        <v>32</v>
      </c>
      <c r="D727" s="10">
        <v>1607333.79</v>
      </c>
      <c r="E727" s="8">
        <v>0.0</v>
      </c>
      <c r="F727" s="11">
        <v>1607334.0</v>
      </c>
      <c r="G727" s="12">
        <f t="shared" si="318"/>
        <v>1607334</v>
      </c>
      <c r="H727" s="13">
        <v>8.00250119E8</v>
      </c>
      <c r="I727" s="9" t="str">
        <f>+VLOOKUP(H727,'[1]IPS CTA BANCARIA (2)'!$B$1:$I$186,2,0)</f>
        <v>#REF!</v>
      </c>
      <c r="J727" s="7">
        <v>1274547.0</v>
      </c>
      <c r="K727" s="14" t="str">
        <f>+VLOOKUP(H727,'[1]IPS CTA BANCARIA (2)'!$B$1:$I$186,4,0)</f>
        <v>#REF!</v>
      </c>
      <c r="L727" s="15" t="str">
        <f>+VLOOKUP(H727,'[1]IPS CTA BANCARIA (2)'!$B$1:$I$186,5,0)</f>
        <v>#REF!</v>
      </c>
      <c r="M727" s="15" t="s">
        <v>1181</v>
      </c>
      <c r="N727" s="13" t="s">
        <v>27</v>
      </c>
      <c r="O727" s="16"/>
    </row>
    <row r="728" ht="14.25" customHeight="1">
      <c r="A728" s="7" t="s">
        <v>1180</v>
      </c>
      <c r="B728" s="8" t="s">
        <v>1182</v>
      </c>
      <c r="C728" s="9" t="s">
        <v>32</v>
      </c>
      <c r="D728" s="10"/>
      <c r="E728" s="8"/>
      <c r="F728" s="11"/>
      <c r="G728" s="17"/>
      <c r="H728" s="13">
        <v>8.00250119E8</v>
      </c>
      <c r="I728" s="9" t="str">
        <f>VLOOKUP(H728,'[3]IPS CTA BANCARIA (2)'!$B$1:$H$188,2,0)</f>
        <v>#REF!</v>
      </c>
      <c r="J728" s="7">
        <v>0.0</v>
      </c>
      <c r="K728" s="14" t="str">
        <f>VLOOKUP(H728,'[3]IPS CTA BANCARIA (2)'!$B$1:$H$188,4,0)</f>
        <v>#REF!</v>
      </c>
      <c r="L728" s="15" t="str">
        <f>VLOOKUP(H728,'[3]IPS CTA BANCARIA (2)'!$B$1:$H$188,5,0)</f>
        <v>#REF!</v>
      </c>
      <c r="M728" s="15" t="s">
        <v>1183</v>
      </c>
      <c r="N728" s="13" t="s">
        <v>1184</v>
      </c>
      <c r="O728" s="16">
        <v>42360.0</v>
      </c>
    </row>
    <row r="729" ht="14.25" customHeight="1">
      <c r="A729" s="7" t="s">
        <v>1180</v>
      </c>
      <c r="B729" s="8" t="str">
        <f t="shared" ref="B729:B733" si="323">VLOOKUP(A729,'[2]Hoja1'!$A$1:$AH$126,2,0)</f>
        <v>#REF!</v>
      </c>
      <c r="C729" s="9" t="s">
        <v>34</v>
      </c>
      <c r="D729" s="10">
        <v>0.0</v>
      </c>
      <c r="E729" s="8">
        <v>0.0</v>
      </c>
      <c r="F729" s="11">
        <v>0.0</v>
      </c>
      <c r="G729" s="12">
        <f t="shared" ref="G729:G732" si="324">+F729</f>
        <v>0</v>
      </c>
      <c r="H729" s="13"/>
      <c r="I729" s="9"/>
      <c r="J729" s="7"/>
      <c r="K729" s="14"/>
      <c r="L729" s="15"/>
      <c r="M729" s="15"/>
      <c r="N729" s="13"/>
      <c r="O729" s="16"/>
    </row>
    <row r="730" ht="14.25" customHeight="1">
      <c r="A730" s="7" t="s">
        <v>1180</v>
      </c>
      <c r="B730" s="8" t="str">
        <f t="shared" si="323"/>
        <v>#REF!</v>
      </c>
      <c r="C730" s="9" t="s">
        <v>36</v>
      </c>
      <c r="D730" s="10">
        <v>17698.12</v>
      </c>
      <c r="E730" s="8">
        <v>0.0</v>
      </c>
      <c r="F730" s="11">
        <v>17699.0</v>
      </c>
      <c r="G730" s="12">
        <f t="shared" si="324"/>
        <v>17699</v>
      </c>
      <c r="H730" s="13">
        <v>8.30003564E8</v>
      </c>
      <c r="I730" s="9" t="str">
        <f t="shared" ref="I730:I733" si="325">+VLOOKUP(H730,'[1]IPS CTA BANCARIA (2)'!$B$1:$I$186,2,0)</f>
        <v>#REF!</v>
      </c>
      <c r="J730" s="7">
        <v>17699.0</v>
      </c>
      <c r="K730" s="14" t="str">
        <f t="shared" ref="K730:K733" si="326">+VLOOKUP(H730,'[1]IPS CTA BANCARIA (2)'!$B$1:$I$186,4,0)</f>
        <v>#REF!</v>
      </c>
      <c r="L730" s="15" t="str">
        <f t="shared" ref="L730:L733" si="327">+VLOOKUP(H730,'[1]IPS CTA BANCARIA (2)'!$B$1:$I$186,5,0)</f>
        <v>#REF!</v>
      </c>
      <c r="M730" s="15" t="s">
        <v>1185</v>
      </c>
      <c r="N730" s="13" t="s">
        <v>27</v>
      </c>
      <c r="O730" s="16"/>
    </row>
    <row r="731" ht="14.25" customHeight="1">
      <c r="A731" s="7" t="s">
        <v>1180</v>
      </c>
      <c r="B731" s="8" t="str">
        <f t="shared" si="323"/>
        <v>#REF!</v>
      </c>
      <c r="C731" s="9" t="s">
        <v>45</v>
      </c>
      <c r="D731" s="10">
        <v>1563857.16</v>
      </c>
      <c r="E731" s="8">
        <v>0.0</v>
      </c>
      <c r="F731" s="11">
        <v>1563857.0</v>
      </c>
      <c r="G731" s="12">
        <f t="shared" si="324"/>
        <v>1563857</v>
      </c>
      <c r="H731" s="13">
        <v>9.00156264E8</v>
      </c>
      <c r="I731" s="9" t="str">
        <f t="shared" si="325"/>
        <v>#REF!</v>
      </c>
      <c r="J731" s="7">
        <v>1563857.0</v>
      </c>
      <c r="K731" s="14" t="str">
        <f t="shared" si="326"/>
        <v>#REF!</v>
      </c>
      <c r="L731" s="15" t="str">
        <f t="shared" si="327"/>
        <v>#REF!</v>
      </c>
      <c r="M731" s="15" t="s">
        <v>1186</v>
      </c>
      <c r="N731" s="13" t="s">
        <v>27</v>
      </c>
      <c r="O731" s="16"/>
    </row>
    <row r="732" ht="14.25" customHeight="1">
      <c r="A732" s="7" t="s">
        <v>1180</v>
      </c>
      <c r="B732" s="8" t="str">
        <f t="shared" si="323"/>
        <v>#REF!</v>
      </c>
      <c r="C732" s="9" t="s">
        <v>156</v>
      </c>
      <c r="D732" s="10">
        <v>1.629616133E7</v>
      </c>
      <c r="E732" s="8">
        <v>0.0</v>
      </c>
      <c r="F732" s="11">
        <v>1.6296161E7</v>
      </c>
      <c r="G732" s="12">
        <f t="shared" si="324"/>
        <v>16296161</v>
      </c>
      <c r="H732" s="13">
        <v>9.0040822E8</v>
      </c>
      <c r="I732" s="9" t="str">
        <f t="shared" si="325"/>
        <v>#REF!</v>
      </c>
      <c r="J732" s="7">
        <v>1.0E7</v>
      </c>
      <c r="K732" s="14" t="str">
        <f t="shared" si="326"/>
        <v>#REF!</v>
      </c>
      <c r="L732" s="15" t="str">
        <f t="shared" si="327"/>
        <v>#REF!</v>
      </c>
      <c r="M732" s="15" t="s">
        <v>1187</v>
      </c>
      <c r="N732" s="13" t="s">
        <v>27</v>
      </c>
      <c r="O732" s="16"/>
    </row>
    <row r="733" ht="14.25" customHeight="1">
      <c r="A733" s="7" t="s">
        <v>1180</v>
      </c>
      <c r="B733" s="8" t="str">
        <f t="shared" si="323"/>
        <v>#REF!</v>
      </c>
      <c r="C733" s="9" t="s">
        <v>156</v>
      </c>
      <c r="D733" s="10"/>
      <c r="E733" s="8"/>
      <c r="F733" s="11"/>
      <c r="G733" s="17"/>
      <c r="H733" s="13">
        <v>8.90981374E8</v>
      </c>
      <c r="I733" s="9" t="str">
        <f t="shared" si="325"/>
        <v>#REF!</v>
      </c>
      <c r="J733" s="7">
        <v>6296161.0</v>
      </c>
      <c r="K733" s="14" t="str">
        <f t="shared" si="326"/>
        <v>#REF!</v>
      </c>
      <c r="L733" s="15" t="str">
        <f t="shared" si="327"/>
        <v>#REF!</v>
      </c>
      <c r="M733" s="15" t="s">
        <v>1188</v>
      </c>
      <c r="N733" s="13" t="s">
        <v>27</v>
      </c>
      <c r="O733" s="16"/>
    </row>
    <row r="734" ht="14.25" customHeight="1">
      <c r="A734" s="7" t="s">
        <v>1180</v>
      </c>
      <c r="B734" s="8" t="s">
        <v>1182</v>
      </c>
      <c r="C734" s="9" t="s">
        <v>47</v>
      </c>
      <c r="D734" s="10">
        <v>6.52196643E7</v>
      </c>
      <c r="E734" s="8">
        <v>0.0</v>
      </c>
      <c r="F734" s="11">
        <v>6.5219664E7</v>
      </c>
      <c r="G734" s="12">
        <f t="shared" ref="G734:G739" si="328">+F734</f>
        <v>65219664</v>
      </c>
      <c r="H734" s="13">
        <v>8.90907215E8</v>
      </c>
      <c r="I734" s="9" t="s">
        <v>269</v>
      </c>
      <c r="J734" s="7">
        <v>6.5219664E7</v>
      </c>
      <c r="K734" s="14">
        <v>6.555071255E10</v>
      </c>
      <c r="L734" s="15" t="s">
        <v>50</v>
      </c>
      <c r="M734" s="15" t="s">
        <v>1189</v>
      </c>
      <c r="N734" s="13" t="s">
        <v>1190</v>
      </c>
      <c r="O734" s="16">
        <v>42354.0</v>
      </c>
    </row>
    <row r="735" ht="14.25" customHeight="1">
      <c r="A735" s="7" t="s">
        <v>1180</v>
      </c>
      <c r="B735" s="8" t="s">
        <v>1182</v>
      </c>
      <c r="C735" s="9" t="s">
        <v>22</v>
      </c>
      <c r="D735" s="10">
        <v>1168539.46</v>
      </c>
      <c r="E735" s="8">
        <v>0.0</v>
      </c>
      <c r="F735" s="11">
        <v>1168539.0</v>
      </c>
      <c r="G735" s="12">
        <f t="shared" si="328"/>
        <v>1168539</v>
      </c>
      <c r="H735" s="13">
        <v>8.00140949E8</v>
      </c>
      <c r="I735" s="9" t="s">
        <v>82</v>
      </c>
      <c r="J735" s="7">
        <v>1168539.0</v>
      </c>
      <c r="K735" s="14">
        <v>2.0522334E8</v>
      </c>
      <c r="L735" s="15" t="s">
        <v>83</v>
      </c>
      <c r="M735" s="15" t="s">
        <v>1191</v>
      </c>
      <c r="N735" s="13" t="s">
        <v>1192</v>
      </c>
      <c r="O735" s="16">
        <v>42356.0</v>
      </c>
    </row>
    <row r="736" ht="14.25" customHeight="1">
      <c r="A736" s="7" t="s">
        <v>1180</v>
      </c>
      <c r="B736" s="8" t="s">
        <v>1182</v>
      </c>
      <c r="C736" s="9" t="s">
        <v>25</v>
      </c>
      <c r="D736" s="10">
        <v>6192.84</v>
      </c>
      <c r="E736" s="8">
        <v>0.0</v>
      </c>
      <c r="F736" s="11">
        <v>6193.0</v>
      </c>
      <c r="G736" s="12">
        <f t="shared" si="328"/>
        <v>6193</v>
      </c>
      <c r="H736" s="13">
        <v>8.00130907E8</v>
      </c>
      <c r="I736" s="9" t="s">
        <v>127</v>
      </c>
      <c r="J736" s="7">
        <v>6193.0</v>
      </c>
      <c r="K736" s="14">
        <v>9.087086706E10</v>
      </c>
      <c r="L736" s="15" t="s">
        <v>128</v>
      </c>
      <c r="M736" s="15" t="s">
        <v>1193</v>
      </c>
      <c r="N736" s="13" t="s">
        <v>1194</v>
      </c>
      <c r="O736" s="16">
        <v>42360.0</v>
      </c>
    </row>
    <row r="737" ht="14.25" customHeight="1">
      <c r="A737" s="7" t="s">
        <v>1195</v>
      </c>
      <c r="B737" s="8" t="str">
        <f t="shared" ref="B737:B739" si="329">VLOOKUP(A737,'[2]Hoja1'!$A$1:$AH$126,2,0)</f>
        <v>#REF!</v>
      </c>
      <c r="C737" s="9" t="s">
        <v>21</v>
      </c>
      <c r="D737" s="10">
        <v>0.0</v>
      </c>
      <c r="E737" s="8">
        <v>0.0</v>
      </c>
      <c r="F737" s="11">
        <v>0.0</v>
      </c>
      <c r="G737" s="12">
        <f t="shared" si="328"/>
        <v>0</v>
      </c>
      <c r="H737" s="13"/>
      <c r="I737" s="9"/>
      <c r="J737" s="7"/>
      <c r="K737" s="14"/>
      <c r="L737" s="15"/>
      <c r="M737" s="15"/>
      <c r="N737" s="13"/>
      <c r="O737" s="16"/>
    </row>
    <row r="738" ht="14.25" customHeight="1">
      <c r="A738" s="7" t="s">
        <v>1195</v>
      </c>
      <c r="B738" s="8" t="str">
        <f t="shared" si="329"/>
        <v>#REF!</v>
      </c>
      <c r="C738" s="9" t="s">
        <v>69</v>
      </c>
      <c r="D738" s="10">
        <v>249623.91</v>
      </c>
      <c r="E738" s="8">
        <v>0.0</v>
      </c>
      <c r="F738" s="11">
        <v>249624.0</v>
      </c>
      <c r="G738" s="12">
        <f t="shared" si="328"/>
        <v>249624</v>
      </c>
      <c r="H738" s="13"/>
      <c r="I738" s="9"/>
      <c r="J738" s="7"/>
      <c r="K738" s="14"/>
      <c r="L738" s="15"/>
      <c r="M738" s="15"/>
      <c r="N738" s="13" t="s">
        <v>138</v>
      </c>
      <c r="O738" s="16"/>
    </row>
    <row r="739" ht="14.25" customHeight="1">
      <c r="A739" s="7" t="s">
        <v>1195</v>
      </c>
      <c r="B739" s="8" t="str">
        <f t="shared" si="329"/>
        <v>#REF!</v>
      </c>
      <c r="C739" s="9" t="s">
        <v>70</v>
      </c>
      <c r="D739" s="10">
        <v>9.418268032E7</v>
      </c>
      <c r="E739" s="8">
        <v>0.0</v>
      </c>
      <c r="F739" s="11">
        <v>9.4182681E7</v>
      </c>
      <c r="G739" s="12">
        <f t="shared" si="328"/>
        <v>94182681</v>
      </c>
      <c r="H739" s="13">
        <v>8.90985092E8</v>
      </c>
      <c r="I739" s="9" t="str">
        <f>+VLOOKUP(H739,'[1]IPS CTA BANCARIA (2)'!$B$1:$I$186,2,0)</f>
        <v>#REF!</v>
      </c>
      <c r="J739" s="7">
        <v>1.2302623E7</v>
      </c>
      <c r="K739" s="14" t="str">
        <f>+VLOOKUP(H739,'[1]IPS CTA BANCARIA (2)'!$B$1:$I$186,4,0)</f>
        <v>#REF!</v>
      </c>
      <c r="L739" s="15" t="str">
        <f>+VLOOKUP(H739,'[1]IPS CTA BANCARIA (2)'!$B$1:$I$186,5,0)</f>
        <v>#REF!</v>
      </c>
      <c r="M739" s="15" t="s">
        <v>1196</v>
      </c>
      <c r="N739" s="13" t="s">
        <v>27</v>
      </c>
      <c r="O739" s="16"/>
    </row>
    <row r="740" ht="14.25" customHeight="1">
      <c r="A740" s="7" t="s">
        <v>1195</v>
      </c>
      <c r="B740" s="8" t="s">
        <v>1197</v>
      </c>
      <c r="C740" s="9" t="s">
        <v>70</v>
      </c>
      <c r="D740" s="10"/>
      <c r="E740" s="8"/>
      <c r="F740" s="11"/>
      <c r="G740" s="17"/>
      <c r="H740" s="13">
        <v>8.90985092E8</v>
      </c>
      <c r="I740" s="9" t="s">
        <v>1198</v>
      </c>
      <c r="J740" s="7">
        <v>8.1880058E7</v>
      </c>
      <c r="K740" s="14">
        <v>3.2163495511E10</v>
      </c>
      <c r="L740" s="15" t="s">
        <v>50</v>
      </c>
      <c r="M740" s="15" t="s">
        <v>1199</v>
      </c>
      <c r="N740" s="13" t="s">
        <v>1200</v>
      </c>
      <c r="O740" s="16">
        <v>42360.0</v>
      </c>
    </row>
    <row r="741" ht="14.25" customHeight="1">
      <c r="A741" s="7" t="s">
        <v>1195</v>
      </c>
      <c r="B741" s="8" t="s">
        <v>1197</v>
      </c>
      <c r="C741" s="9" t="s">
        <v>47</v>
      </c>
      <c r="D741" s="10">
        <v>2.558558864E7</v>
      </c>
      <c r="E741" s="8">
        <v>0.0</v>
      </c>
      <c r="F741" s="11">
        <v>2.5585589E7</v>
      </c>
      <c r="G741" s="12">
        <f t="shared" ref="G741:G753" si="330">+F741</f>
        <v>25585589</v>
      </c>
      <c r="H741" s="13">
        <v>8.90907215E8</v>
      </c>
      <c r="I741" s="9" t="s">
        <v>269</v>
      </c>
      <c r="J741" s="7">
        <v>2.5585589E7</v>
      </c>
      <c r="K741" s="14">
        <v>6.555071255E10</v>
      </c>
      <c r="L741" s="15" t="s">
        <v>50</v>
      </c>
      <c r="M741" s="15" t="s">
        <v>1201</v>
      </c>
      <c r="N741" s="13" t="s">
        <v>1202</v>
      </c>
      <c r="O741" s="16">
        <v>42354.0</v>
      </c>
    </row>
    <row r="742" ht="14.25" customHeight="1">
      <c r="A742" s="7" t="s">
        <v>1195</v>
      </c>
      <c r="B742" s="8" t="s">
        <v>1197</v>
      </c>
      <c r="C742" s="9" t="s">
        <v>22</v>
      </c>
      <c r="D742" s="10">
        <v>2580141.53</v>
      </c>
      <c r="E742" s="8">
        <v>0.0</v>
      </c>
      <c r="F742" s="11">
        <v>2580142.0</v>
      </c>
      <c r="G742" s="12">
        <f t="shared" si="330"/>
        <v>2580142</v>
      </c>
      <c r="H742" s="13">
        <v>8.00140949E8</v>
      </c>
      <c r="I742" s="9" t="s">
        <v>82</v>
      </c>
      <c r="J742" s="7">
        <v>2580142.0</v>
      </c>
      <c r="K742" s="14">
        <v>2.0522334E8</v>
      </c>
      <c r="L742" s="15" t="s">
        <v>83</v>
      </c>
      <c r="M742" s="15" t="s">
        <v>1203</v>
      </c>
      <c r="N742" s="13" t="s">
        <v>1204</v>
      </c>
      <c r="O742" s="16">
        <v>42356.0</v>
      </c>
    </row>
    <row r="743" ht="14.25" customHeight="1">
      <c r="A743" s="7" t="s">
        <v>1195</v>
      </c>
      <c r="B743" s="8" t="s">
        <v>1197</v>
      </c>
      <c r="C743" s="9" t="s">
        <v>34</v>
      </c>
      <c r="D743" s="10">
        <v>1153426.9</v>
      </c>
      <c r="E743" s="8">
        <v>0.0</v>
      </c>
      <c r="F743" s="11">
        <v>1153427.0</v>
      </c>
      <c r="G743" s="12">
        <f t="shared" si="330"/>
        <v>1153427</v>
      </c>
      <c r="H743" s="13">
        <v>8.05000427E8</v>
      </c>
      <c r="I743" s="9" t="s">
        <v>86</v>
      </c>
      <c r="J743" s="7">
        <v>1153427.0</v>
      </c>
      <c r="K743" s="14" t="s">
        <v>87</v>
      </c>
      <c r="L743" s="15" t="s">
        <v>88</v>
      </c>
      <c r="M743" s="15" t="s">
        <v>1205</v>
      </c>
      <c r="N743" s="13" t="s">
        <v>1206</v>
      </c>
      <c r="O743" s="16">
        <v>42360.0</v>
      </c>
    </row>
    <row r="744" ht="14.25" customHeight="1">
      <c r="A744" s="7" t="s">
        <v>1195</v>
      </c>
      <c r="B744" s="8" t="s">
        <v>1197</v>
      </c>
      <c r="C744" s="9" t="s">
        <v>45</v>
      </c>
      <c r="D744" s="10">
        <v>542871.68</v>
      </c>
      <c r="E744" s="8">
        <v>0.0</v>
      </c>
      <c r="F744" s="11">
        <v>542872.0</v>
      </c>
      <c r="G744" s="12">
        <f t="shared" si="330"/>
        <v>542872</v>
      </c>
      <c r="H744" s="13">
        <v>9.00156264E8</v>
      </c>
      <c r="I744" s="9" t="s">
        <v>91</v>
      </c>
      <c r="J744" s="7">
        <v>542872.0</v>
      </c>
      <c r="K744" s="14" t="s">
        <v>92</v>
      </c>
      <c r="L744" s="15" t="s">
        <v>50</v>
      </c>
      <c r="M744" s="15" t="s">
        <v>1207</v>
      </c>
      <c r="N744" s="13" t="s">
        <v>1208</v>
      </c>
      <c r="O744" s="16">
        <v>42360.0</v>
      </c>
    </row>
    <row r="745" ht="14.25" customHeight="1">
      <c r="A745" s="7" t="s">
        <v>1195</v>
      </c>
      <c r="B745" s="8" t="s">
        <v>1197</v>
      </c>
      <c r="C745" s="9" t="s">
        <v>32</v>
      </c>
      <c r="D745" s="10">
        <v>1582212.69</v>
      </c>
      <c r="E745" s="8">
        <v>0.0</v>
      </c>
      <c r="F745" s="11">
        <v>1582213.0</v>
      </c>
      <c r="G745" s="12">
        <f t="shared" si="330"/>
        <v>1582213</v>
      </c>
      <c r="H745" s="13">
        <v>8.00250119E8</v>
      </c>
      <c r="I745" s="9" t="str">
        <f>VLOOKUP(H745,'[3]IPS CTA BANCARIA (2)'!$B$1:$H$188,2,0)</f>
        <v>#REF!</v>
      </c>
      <c r="J745" s="7">
        <v>1582213.0</v>
      </c>
      <c r="K745" s="14" t="str">
        <f>VLOOKUP(H745,'[3]IPS CTA BANCARIA (2)'!$B$1:$H$188,4,0)</f>
        <v>#REF!</v>
      </c>
      <c r="L745" s="15" t="str">
        <f>VLOOKUP(H745,'[3]IPS CTA BANCARIA (2)'!$B$1:$H$188,5,0)</f>
        <v>#REF!</v>
      </c>
      <c r="M745" s="15" t="s">
        <v>1209</v>
      </c>
      <c r="N745" s="13" t="s">
        <v>1210</v>
      </c>
      <c r="O745" s="16">
        <v>42360.0</v>
      </c>
    </row>
    <row r="746" ht="14.25" customHeight="1">
      <c r="A746" s="7" t="s">
        <v>1195</v>
      </c>
      <c r="B746" s="8" t="s">
        <v>1197</v>
      </c>
      <c r="C746" s="9" t="s">
        <v>36</v>
      </c>
      <c r="D746" s="10">
        <v>4754.33</v>
      </c>
      <c r="E746" s="8">
        <v>0.0</v>
      </c>
      <c r="F746" s="11">
        <v>4756.0</v>
      </c>
      <c r="G746" s="12">
        <f t="shared" si="330"/>
        <v>4756</v>
      </c>
      <c r="H746" s="13">
        <v>8.30003564E8</v>
      </c>
      <c r="I746" s="9" t="s">
        <v>171</v>
      </c>
      <c r="J746" s="7">
        <v>4756.0</v>
      </c>
      <c r="K746" s="14">
        <v>5.9017632E7</v>
      </c>
      <c r="L746" s="15" t="s">
        <v>172</v>
      </c>
      <c r="M746" s="15" t="s">
        <v>1211</v>
      </c>
      <c r="N746" s="13" t="s">
        <v>1212</v>
      </c>
      <c r="O746" s="16">
        <v>42360.0</v>
      </c>
    </row>
    <row r="747" ht="14.25" customHeight="1">
      <c r="A747" s="7" t="s">
        <v>1213</v>
      </c>
      <c r="B747" s="8" t="str">
        <f t="shared" ref="B747:B753" si="331">VLOOKUP(A747,'[2]Hoja1'!$A$1:$AH$126,2,0)</f>
        <v>#REF!</v>
      </c>
      <c r="C747" s="9" t="s">
        <v>21</v>
      </c>
      <c r="D747" s="10">
        <v>0.0</v>
      </c>
      <c r="E747" s="8">
        <v>0.0</v>
      </c>
      <c r="F747" s="11">
        <v>0.0</v>
      </c>
      <c r="G747" s="12">
        <f t="shared" si="330"/>
        <v>0</v>
      </c>
      <c r="H747" s="13"/>
      <c r="I747" s="9"/>
      <c r="J747" s="7"/>
      <c r="K747" s="14"/>
      <c r="L747" s="15"/>
      <c r="M747" s="15"/>
      <c r="N747" s="13"/>
      <c r="O747" s="16"/>
    </row>
    <row r="748" ht="14.25" customHeight="1">
      <c r="A748" s="7" t="s">
        <v>1213</v>
      </c>
      <c r="B748" s="8" t="str">
        <f t="shared" si="331"/>
        <v>#REF!</v>
      </c>
      <c r="C748" s="9" t="s">
        <v>22</v>
      </c>
      <c r="D748" s="10">
        <v>77444.1</v>
      </c>
      <c r="E748" s="8">
        <v>0.0</v>
      </c>
      <c r="F748" s="11">
        <v>77444.0</v>
      </c>
      <c r="G748" s="12">
        <f t="shared" si="330"/>
        <v>77444</v>
      </c>
      <c r="H748" s="13">
        <v>8.00140949E8</v>
      </c>
      <c r="I748" s="9" t="str">
        <f t="shared" ref="I748:I753" si="332">+VLOOKUP(H748,'[1]IPS CTA BANCARIA (2)'!$B$1:$I$186,2,0)</f>
        <v>#REF!</v>
      </c>
      <c r="J748" s="7">
        <v>77444.0</v>
      </c>
      <c r="K748" s="14" t="str">
        <f t="shared" ref="K748:K753" si="333">+VLOOKUP(H748,'[1]IPS CTA BANCARIA (2)'!$B$1:$I$186,4,0)</f>
        <v>#REF!</v>
      </c>
      <c r="L748" s="15" t="str">
        <f t="shared" ref="L748:L753" si="334">+VLOOKUP(H748,'[1]IPS CTA BANCARIA (2)'!$B$1:$I$186,5,0)</f>
        <v>#REF!</v>
      </c>
      <c r="M748" s="15" t="s">
        <v>1214</v>
      </c>
      <c r="N748" s="13" t="s">
        <v>1215</v>
      </c>
      <c r="O748" s="16">
        <v>42367.0</v>
      </c>
    </row>
    <row r="749" ht="14.25" customHeight="1">
      <c r="A749" s="7" t="s">
        <v>1213</v>
      </c>
      <c r="B749" s="8" t="str">
        <f t="shared" si="331"/>
        <v>#REF!</v>
      </c>
      <c r="C749" s="9" t="s">
        <v>30</v>
      </c>
      <c r="D749" s="10">
        <v>139198.45</v>
      </c>
      <c r="E749" s="8">
        <v>0.0</v>
      </c>
      <c r="F749" s="11">
        <v>139198.0</v>
      </c>
      <c r="G749" s="12">
        <f t="shared" si="330"/>
        <v>139198</v>
      </c>
      <c r="H749" s="13">
        <v>8.00088702E8</v>
      </c>
      <c r="I749" s="9" t="str">
        <f t="shared" si="332"/>
        <v>#REF!</v>
      </c>
      <c r="J749" s="7">
        <v>139198.0</v>
      </c>
      <c r="K749" s="14" t="str">
        <f t="shared" si="333"/>
        <v>#REF!</v>
      </c>
      <c r="L749" s="15" t="str">
        <f t="shared" si="334"/>
        <v>#REF!</v>
      </c>
      <c r="M749" s="15" t="s">
        <v>1216</v>
      </c>
      <c r="N749" s="13" t="s">
        <v>27</v>
      </c>
      <c r="O749" s="16"/>
    </row>
    <row r="750" ht="14.25" customHeight="1">
      <c r="A750" s="7" t="s">
        <v>1213</v>
      </c>
      <c r="B750" s="8" t="str">
        <f t="shared" si="331"/>
        <v>#REF!</v>
      </c>
      <c r="C750" s="9" t="s">
        <v>32</v>
      </c>
      <c r="D750" s="10">
        <v>53510.38</v>
      </c>
      <c r="E750" s="8">
        <v>0.0</v>
      </c>
      <c r="F750" s="11">
        <v>53510.0</v>
      </c>
      <c r="G750" s="12">
        <f t="shared" si="330"/>
        <v>53510</v>
      </c>
      <c r="H750" s="13">
        <v>8.00250119E8</v>
      </c>
      <c r="I750" s="9" t="str">
        <f t="shared" si="332"/>
        <v>#REF!</v>
      </c>
      <c r="J750" s="7">
        <v>53510.0</v>
      </c>
      <c r="K750" s="14" t="str">
        <f t="shared" si="333"/>
        <v>#REF!</v>
      </c>
      <c r="L750" s="15" t="str">
        <f t="shared" si="334"/>
        <v>#REF!</v>
      </c>
      <c r="M750" s="15" t="s">
        <v>1217</v>
      </c>
      <c r="N750" s="13" t="s">
        <v>27</v>
      </c>
      <c r="O750" s="16"/>
    </row>
    <row r="751" ht="14.25" customHeight="1">
      <c r="A751" s="7" t="s">
        <v>1213</v>
      </c>
      <c r="B751" s="8" t="str">
        <f t="shared" si="331"/>
        <v>#REF!</v>
      </c>
      <c r="C751" s="9" t="s">
        <v>34</v>
      </c>
      <c r="D751" s="10">
        <v>152170.81</v>
      </c>
      <c r="E751" s="8">
        <v>0.0</v>
      </c>
      <c r="F751" s="11">
        <v>152170.0</v>
      </c>
      <c r="G751" s="12">
        <f t="shared" si="330"/>
        <v>152170</v>
      </c>
      <c r="H751" s="13">
        <v>8.05000427E8</v>
      </c>
      <c r="I751" s="9" t="str">
        <f t="shared" si="332"/>
        <v>#REF!</v>
      </c>
      <c r="J751" s="7">
        <v>152170.0</v>
      </c>
      <c r="K751" s="14" t="str">
        <f t="shared" si="333"/>
        <v>#REF!</v>
      </c>
      <c r="L751" s="15" t="str">
        <f t="shared" si="334"/>
        <v>#REF!</v>
      </c>
      <c r="M751" s="15" t="s">
        <v>1218</v>
      </c>
      <c r="N751" s="13" t="s">
        <v>27</v>
      </c>
      <c r="O751" s="16"/>
    </row>
    <row r="752" ht="14.25" customHeight="1">
      <c r="A752" s="7" t="s">
        <v>1213</v>
      </c>
      <c r="B752" s="8" t="str">
        <f t="shared" si="331"/>
        <v>#REF!</v>
      </c>
      <c r="C752" s="9" t="s">
        <v>45</v>
      </c>
      <c r="D752" s="10">
        <v>128367.26</v>
      </c>
      <c r="E752" s="8">
        <v>0.0</v>
      </c>
      <c r="F752" s="11">
        <v>128367.0</v>
      </c>
      <c r="G752" s="12">
        <f t="shared" si="330"/>
        <v>128367</v>
      </c>
      <c r="H752" s="13">
        <v>9.00156264E8</v>
      </c>
      <c r="I752" s="9" t="str">
        <f t="shared" si="332"/>
        <v>#REF!</v>
      </c>
      <c r="J752" s="7">
        <v>128367.0</v>
      </c>
      <c r="K752" s="14" t="str">
        <f t="shared" si="333"/>
        <v>#REF!</v>
      </c>
      <c r="L752" s="15" t="str">
        <f t="shared" si="334"/>
        <v>#REF!</v>
      </c>
      <c r="M752" s="15" t="s">
        <v>1219</v>
      </c>
      <c r="N752" s="13" t="s">
        <v>27</v>
      </c>
      <c r="O752" s="16"/>
    </row>
    <row r="753" ht="14.25" customHeight="1">
      <c r="A753" s="7" t="s">
        <v>1213</v>
      </c>
      <c r="B753" s="8" t="str">
        <f t="shared" si="331"/>
        <v>#REF!</v>
      </c>
      <c r="C753" s="9" t="s">
        <v>47</v>
      </c>
      <c r="D753" s="10">
        <v>6080677.41</v>
      </c>
      <c r="E753" s="8">
        <v>0.0</v>
      </c>
      <c r="F753" s="11">
        <v>6080677.0</v>
      </c>
      <c r="G753" s="12">
        <f t="shared" si="330"/>
        <v>6080677</v>
      </c>
      <c r="H753" s="13">
        <v>8.90907215E8</v>
      </c>
      <c r="I753" s="9" t="str">
        <f t="shared" si="332"/>
        <v>#REF!</v>
      </c>
      <c r="J753" s="7">
        <v>552531.0</v>
      </c>
      <c r="K753" s="14" t="str">
        <f t="shared" si="333"/>
        <v>#REF!</v>
      </c>
      <c r="L753" s="15" t="str">
        <f t="shared" si="334"/>
        <v>#REF!</v>
      </c>
      <c r="M753" s="15" t="s">
        <v>1220</v>
      </c>
      <c r="N753" s="13" t="s">
        <v>27</v>
      </c>
      <c r="O753" s="16"/>
    </row>
    <row r="754" ht="14.25" customHeight="1">
      <c r="A754" s="7" t="s">
        <v>1213</v>
      </c>
      <c r="B754" s="8" t="s">
        <v>1221</v>
      </c>
      <c r="C754" s="9" t="s">
        <v>47</v>
      </c>
      <c r="D754" s="10"/>
      <c r="E754" s="8"/>
      <c r="F754" s="11"/>
      <c r="G754" s="17"/>
      <c r="H754" s="13">
        <v>8.90907215E8</v>
      </c>
      <c r="I754" s="9" t="s">
        <v>269</v>
      </c>
      <c r="J754" s="7">
        <v>5528146.0</v>
      </c>
      <c r="K754" s="14">
        <v>6.555071255E10</v>
      </c>
      <c r="L754" s="15" t="s">
        <v>50</v>
      </c>
      <c r="M754" s="15" t="s">
        <v>1222</v>
      </c>
      <c r="N754" s="13" t="s">
        <v>1223</v>
      </c>
      <c r="O754" s="16">
        <v>42354.0</v>
      </c>
    </row>
    <row r="755" ht="14.25" customHeight="1">
      <c r="A755" s="7" t="s">
        <v>1213</v>
      </c>
      <c r="B755" s="8" t="str">
        <f t="shared" ref="B755:B773" si="335">VLOOKUP(A755,'[2]Hoja1'!$A$1:$AH$126,2,0)</f>
        <v>#REF!</v>
      </c>
      <c r="C755" s="9" t="s">
        <v>156</v>
      </c>
      <c r="D755" s="10">
        <v>483488.59</v>
      </c>
      <c r="E755" s="8">
        <v>0.0</v>
      </c>
      <c r="F755" s="11">
        <v>483488.0</v>
      </c>
      <c r="G755" s="12">
        <f t="shared" ref="G755:G773" si="336">+F755</f>
        <v>483488</v>
      </c>
      <c r="H755" s="13">
        <v>8.90907241E8</v>
      </c>
      <c r="I755" s="9" t="str">
        <f>+VLOOKUP(H755,'[1]IPS CTA BANCARIA (2)'!$B$1:$I$186,2,0)</f>
        <v>#REF!</v>
      </c>
      <c r="J755" s="7">
        <v>483488.0</v>
      </c>
      <c r="K755" s="14" t="str">
        <f>+VLOOKUP(H755,'[1]IPS CTA BANCARIA (2)'!$B$1:$I$186,4,0)</f>
        <v>#REF!</v>
      </c>
      <c r="L755" s="15" t="str">
        <f>+VLOOKUP(H755,'[1]IPS CTA BANCARIA (2)'!$B$1:$I$186,5,0)</f>
        <v>#REF!</v>
      </c>
      <c r="M755" s="15" t="s">
        <v>1224</v>
      </c>
      <c r="N755" s="13" t="s">
        <v>27</v>
      </c>
      <c r="O755" s="16"/>
    </row>
    <row r="756" ht="14.25" customHeight="1">
      <c r="A756" s="7" t="s">
        <v>1225</v>
      </c>
      <c r="B756" s="8" t="str">
        <f t="shared" si="335"/>
        <v>#REF!</v>
      </c>
      <c r="C756" s="9" t="s">
        <v>21</v>
      </c>
      <c r="D756" s="10">
        <v>0.0</v>
      </c>
      <c r="E756" s="8">
        <v>0.0</v>
      </c>
      <c r="F756" s="11">
        <v>0.0</v>
      </c>
      <c r="G756" s="12">
        <f t="shared" si="336"/>
        <v>0</v>
      </c>
      <c r="H756" s="13"/>
      <c r="I756" s="9"/>
      <c r="J756" s="7"/>
      <c r="K756" s="14"/>
      <c r="L756" s="15"/>
      <c r="M756" s="15"/>
      <c r="N756" s="13"/>
      <c r="O756" s="16"/>
    </row>
    <row r="757" ht="14.25" customHeight="1">
      <c r="A757" s="7" t="s">
        <v>1225</v>
      </c>
      <c r="B757" s="8" t="str">
        <f t="shared" si="335"/>
        <v>#REF!</v>
      </c>
      <c r="C757" s="9" t="s">
        <v>22</v>
      </c>
      <c r="D757" s="10">
        <v>0.0</v>
      </c>
      <c r="E757" s="8">
        <v>0.0</v>
      </c>
      <c r="F757" s="11">
        <v>0.0</v>
      </c>
      <c r="G757" s="12">
        <f t="shared" si="336"/>
        <v>0</v>
      </c>
      <c r="H757" s="13"/>
      <c r="I757" s="9"/>
      <c r="J757" s="7"/>
      <c r="K757" s="14"/>
      <c r="L757" s="15"/>
      <c r="M757" s="15"/>
      <c r="N757" s="13"/>
      <c r="O757" s="16"/>
    </row>
    <row r="758" ht="14.25" customHeight="1">
      <c r="A758" s="7" t="s">
        <v>1225</v>
      </c>
      <c r="B758" s="8" t="str">
        <f t="shared" si="335"/>
        <v>#REF!</v>
      </c>
      <c r="C758" s="9" t="s">
        <v>25</v>
      </c>
      <c r="D758" s="10">
        <v>0.0</v>
      </c>
      <c r="E758" s="8">
        <v>0.0</v>
      </c>
      <c r="F758" s="11">
        <v>0.0</v>
      </c>
      <c r="G758" s="12">
        <f t="shared" si="336"/>
        <v>0</v>
      </c>
      <c r="H758" s="13"/>
      <c r="I758" s="9"/>
      <c r="J758" s="7"/>
      <c r="K758" s="14"/>
      <c r="L758" s="15"/>
      <c r="M758" s="15"/>
      <c r="N758" s="13"/>
      <c r="O758" s="16"/>
    </row>
    <row r="759" ht="14.25" customHeight="1">
      <c r="A759" s="7" t="s">
        <v>1225</v>
      </c>
      <c r="B759" s="8" t="str">
        <f t="shared" si="335"/>
        <v>#REF!</v>
      </c>
      <c r="C759" s="9" t="s">
        <v>28</v>
      </c>
      <c r="D759" s="10">
        <v>0.0</v>
      </c>
      <c r="E759" s="8">
        <v>0.0</v>
      </c>
      <c r="F759" s="11">
        <v>0.0</v>
      </c>
      <c r="G759" s="12">
        <f t="shared" si="336"/>
        <v>0</v>
      </c>
      <c r="H759" s="13"/>
      <c r="I759" s="9"/>
      <c r="J759" s="7"/>
      <c r="K759" s="14"/>
      <c r="L759" s="15"/>
      <c r="M759" s="15"/>
      <c r="N759" s="13"/>
      <c r="O759" s="16"/>
    </row>
    <row r="760" ht="14.25" customHeight="1">
      <c r="A760" s="7" t="s">
        <v>1225</v>
      </c>
      <c r="B760" s="8" t="str">
        <f t="shared" si="335"/>
        <v>#REF!</v>
      </c>
      <c r="C760" s="9" t="s">
        <v>30</v>
      </c>
      <c r="D760" s="10">
        <v>0.0</v>
      </c>
      <c r="E760" s="8">
        <v>0.0</v>
      </c>
      <c r="F760" s="11">
        <v>0.0</v>
      </c>
      <c r="G760" s="12">
        <f t="shared" si="336"/>
        <v>0</v>
      </c>
      <c r="H760" s="13"/>
      <c r="I760" s="9"/>
      <c r="J760" s="7"/>
      <c r="K760" s="14"/>
      <c r="L760" s="15"/>
      <c r="M760" s="15"/>
      <c r="N760" s="13"/>
      <c r="O760" s="16"/>
    </row>
    <row r="761" ht="14.25" customHeight="1">
      <c r="A761" s="7" t="s">
        <v>1225</v>
      </c>
      <c r="B761" s="8" t="str">
        <f t="shared" si="335"/>
        <v>#REF!</v>
      </c>
      <c r="C761" s="9" t="s">
        <v>32</v>
      </c>
      <c r="D761" s="10">
        <v>0.0</v>
      </c>
      <c r="E761" s="8">
        <v>0.0</v>
      </c>
      <c r="F761" s="11">
        <v>0.0</v>
      </c>
      <c r="G761" s="12">
        <f t="shared" si="336"/>
        <v>0</v>
      </c>
      <c r="H761" s="13"/>
      <c r="I761" s="9"/>
      <c r="J761" s="7"/>
      <c r="K761" s="14"/>
      <c r="L761" s="15"/>
      <c r="M761" s="15"/>
      <c r="N761" s="13"/>
      <c r="O761" s="16"/>
    </row>
    <row r="762" ht="14.25" customHeight="1">
      <c r="A762" s="7" t="s">
        <v>1225</v>
      </c>
      <c r="B762" s="8" t="str">
        <f t="shared" si="335"/>
        <v>#REF!</v>
      </c>
      <c r="C762" s="9" t="s">
        <v>34</v>
      </c>
      <c r="D762" s="10">
        <v>0.0</v>
      </c>
      <c r="E762" s="8">
        <v>0.0</v>
      </c>
      <c r="F762" s="11">
        <v>0.0</v>
      </c>
      <c r="G762" s="12">
        <f t="shared" si="336"/>
        <v>0</v>
      </c>
      <c r="H762" s="13"/>
      <c r="I762" s="9"/>
      <c r="J762" s="7"/>
      <c r="K762" s="14"/>
      <c r="L762" s="15"/>
      <c r="M762" s="15"/>
      <c r="N762" s="13"/>
      <c r="O762" s="16"/>
    </row>
    <row r="763" ht="14.25" customHeight="1">
      <c r="A763" s="7" t="s">
        <v>1225</v>
      </c>
      <c r="B763" s="8" t="str">
        <f t="shared" si="335"/>
        <v>#REF!</v>
      </c>
      <c r="C763" s="9" t="s">
        <v>38</v>
      </c>
      <c r="D763" s="10">
        <v>0.0</v>
      </c>
      <c r="E763" s="8">
        <v>0.0</v>
      </c>
      <c r="F763" s="11">
        <v>0.0</v>
      </c>
      <c r="G763" s="12">
        <f t="shared" si="336"/>
        <v>0</v>
      </c>
      <c r="H763" s="13"/>
      <c r="I763" s="9"/>
      <c r="J763" s="7"/>
      <c r="K763" s="14"/>
      <c r="L763" s="15"/>
      <c r="M763" s="15"/>
      <c r="N763" s="13"/>
      <c r="O763" s="16"/>
    </row>
    <row r="764" ht="14.25" customHeight="1">
      <c r="A764" s="7" t="s">
        <v>1225</v>
      </c>
      <c r="B764" s="8" t="str">
        <f t="shared" si="335"/>
        <v>#REF!</v>
      </c>
      <c r="C764" s="9" t="s">
        <v>45</v>
      </c>
      <c r="D764" s="10">
        <v>0.0</v>
      </c>
      <c r="E764" s="8">
        <v>0.0</v>
      </c>
      <c r="F764" s="11">
        <v>0.0</v>
      </c>
      <c r="G764" s="12">
        <f t="shared" si="336"/>
        <v>0</v>
      </c>
      <c r="H764" s="13"/>
      <c r="I764" s="9"/>
      <c r="J764" s="7"/>
      <c r="K764" s="14"/>
      <c r="L764" s="15"/>
      <c r="M764" s="15"/>
      <c r="N764" s="13"/>
      <c r="O764" s="16"/>
    </row>
    <row r="765" ht="14.25" customHeight="1">
      <c r="A765" s="7" t="s">
        <v>1225</v>
      </c>
      <c r="B765" s="8" t="str">
        <f t="shared" si="335"/>
        <v>#REF!</v>
      </c>
      <c r="C765" s="9" t="s">
        <v>47</v>
      </c>
      <c r="D765" s="10">
        <v>0.0</v>
      </c>
      <c r="E765" s="8">
        <v>0.0</v>
      </c>
      <c r="F765" s="11">
        <v>0.0</v>
      </c>
      <c r="G765" s="12">
        <f t="shared" si="336"/>
        <v>0</v>
      </c>
      <c r="H765" s="13"/>
      <c r="I765" s="9"/>
      <c r="J765" s="7"/>
      <c r="K765" s="14"/>
      <c r="L765" s="15"/>
      <c r="M765" s="15"/>
      <c r="N765" s="13"/>
      <c r="O765" s="16"/>
    </row>
    <row r="766" ht="14.25" customHeight="1">
      <c r="A766" s="7" t="s">
        <v>1225</v>
      </c>
      <c r="B766" s="8" t="str">
        <f t="shared" si="335"/>
        <v>#REF!</v>
      </c>
      <c r="C766" s="9" t="s">
        <v>156</v>
      </c>
      <c r="D766" s="10">
        <v>0.0</v>
      </c>
      <c r="E766" s="8">
        <v>0.0</v>
      </c>
      <c r="F766" s="11">
        <v>0.0</v>
      </c>
      <c r="G766" s="12">
        <f t="shared" si="336"/>
        <v>0</v>
      </c>
      <c r="H766" s="13"/>
      <c r="I766" s="9"/>
      <c r="J766" s="7"/>
      <c r="K766" s="14"/>
      <c r="L766" s="15"/>
      <c r="M766" s="15"/>
      <c r="N766" s="13"/>
      <c r="O766" s="16"/>
    </row>
    <row r="767" ht="14.25" customHeight="1">
      <c r="A767" s="7" t="s">
        <v>1226</v>
      </c>
      <c r="B767" s="8" t="str">
        <f t="shared" si="335"/>
        <v>#REF!</v>
      </c>
      <c r="C767" s="9" t="s">
        <v>21</v>
      </c>
      <c r="D767" s="10">
        <v>0.0</v>
      </c>
      <c r="E767" s="8">
        <v>0.0</v>
      </c>
      <c r="F767" s="11">
        <v>0.0</v>
      </c>
      <c r="G767" s="12">
        <f t="shared" si="336"/>
        <v>0</v>
      </c>
      <c r="H767" s="13"/>
      <c r="I767" s="9"/>
      <c r="J767" s="7"/>
      <c r="K767" s="14"/>
      <c r="L767" s="15"/>
      <c r="M767" s="15"/>
      <c r="N767" s="13"/>
      <c r="O767" s="16"/>
    </row>
    <row r="768" ht="14.25" customHeight="1">
      <c r="A768" s="7" t="s">
        <v>1226</v>
      </c>
      <c r="B768" s="8" t="str">
        <f t="shared" si="335"/>
        <v>#REF!</v>
      </c>
      <c r="C768" s="9" t="s">
        <v>69</v>
      </c>
      <c r="D768" s="10">
        <v>0.0</v>
      </c>
      <c r="E768" s="8">
        <v>0.0</v>
      </c>
      <c r="F768" s="11">
        <v>0.0</v>
      </c>
      <c r="G768" s="12">
        <f t="shared" si="336"/>
        <v>0</v>
      </c>
      <c r="H768" s="13"/>
      <c r="I768" s="9"/>
      <c r="J768" s="7"/>
      <c r="K768" s="14"/>
      <c r="L768" s="15"/>
      <c r="M768" s="15"/>
      <c r="N768" s="13"/>
      <c r="O768" s="16"/>
    </row>
    <row r="769" ht="14.25" customHeight="1">
      <c r="A769" s="7" t="s">
        <v>1226</v>
      </c>
      <c r="B769" s="8" t="str">
        <f t="shared" si="335"/>
        <v>#REF!</v>
      </c>
      <c r="C769" s="9" t="s">
        <v>22</v>
      </c>
      <c r="D769" s="10">
        <v>821194.73</v>
      </c>
      <c r="E769" s="8">
        <v>0.0</v>
      </c>
      <c r="F769" s="11">
        <v>821194.0</v>
      </c>
      <c r="G769" s="12">
        <f t="shared" si="336"/>
        <v>821194</v>
      </c>
      <c r="H769" s="13">
        <v>8.00140949E8</v>
      </c>
      <c r="I769" s="9" t="str">
        <f t="shared" ref="I769:I773" si="337">+VLOOKUP(H769,'[1]IPS CTA BANCARIA (2)'!$B$1:$I$186,2,0)</f>
        <v>#REF!</v>
      </c>
      <c r="J769" s="7">
        <v>821194.0</v>
      </c>
      <c r="K769" s="14" t="str">
        <f t="shared" ref="K769:K773" si="338">+VLOOKUP(H769,'[1]IPS CTA BANCARIA (2)'!$B$1:$I$186,4,0)</f>
        <v>#REF!</v>
      </c>
      <c r="L769" s="15" t="str">
        <f t="shared" ref="L769:L773" si="339">+VLOOKUP(H769,'[1]IPS CTA BANCARIA (2)'!$B$1:$I$186,5,0)</f>
        <v>#REF!</v>
      </c>
      <c r="M769" s="15" t="s">
        <v>1227</v>
      </c>
      <c r="N769" s="13" t="s">
        <v>1228</v>
      </c>
      <c r="O769" s="16">
        <v>42367.0</v>
      </c>
    </row>
    <row r="770" ht="14.25" customHeight="1">
      <c r="A770" s="7" t="s">
        <v>1226</v>
      </c>
      <c r="B770" s="8" t="str">
        <f t="shared" si="335"/>
        <v>#REF!</v>
      </c>
      <c r="C770" s="9" t="s">
        <v>32</v>
      </c>
      <c r="D770" s="10">
        <v>422149.98</v>
      </c>
      <c r="E770" s="8">
        <v>0.0</v>
      </c>
      <c r="F770" s="11">
        <v>422150.0</v>
      </c>
      <c r="G770" s="12">
        <f t="shared" si="336"/>
        <v>422150</v>
      </c>
      <c r="H770" s="13">
        <v>8.00250119E8</v>
      </c>
      <c r="I770" s="9" t="str">
        <f t="shared" si="337"/>
        <v>#REF!</v>
      </c>
      <c r="J770" s="7">
        <v>422150.0</v>
      </c>
      <c r="K770" s="14" t="str">
        <f t="shared" si="338"/>
        <v>#REF!</v>
      </c>
      <c r="L770" s="15" t="str">
        <f t="shared" si="339"/>
        <v>#REF!</v>
      </c>
      <c r="M770" s="15" t="s">
        <v>1229</v>
      </c>
      <c r="N770" s="13" t="s">
        <v>27</v>
      </c>
      <c r="O770" s="16"/>
    </row>
    <row r="771" ht="14.25" customHeight="1">
      <c r="A771" s="7" t="s">
        <v>1226</v>
      </c>
      <c r="B771" s="8" t="str">
        <f t="shared" si="335"/>
        <v>#REF!</v>
      </c>
      <c r="C771" s="9" t="s">
        <v>43</v>
      </c>
      <c r="D771" s="10">
        <v>6587.86</v>
      </c>
      <c r="E771" s="8">
        <v>0.0</v>
      </c>
      <c r="F771" s="11">
        <v>6587.0</v>
      </c>
      <c r="G771" s="12">
        <f t="shared" si="336"/>
        <v>6587</v>
      </c>
      <c r="H771" s="13">
        <v>8.30074184E8</v>
      </c>
      <c r="I771" s="9" t="str">
        <f t="shared" si="337"/>
        <v>#REF!</v>
      </c>
      <c r="J771" s="7">
        <v>6587.0</v>
      </c>
      <c r="K771" s="14" t="str">
        <f t="shared" si="338"/>
        <v>#REF!</v>
      </c>
      <c r="L771" s="15" t="str">
        <f t="shared" si="339"/>
        <v>#REF!</v>
      </c>
      <c r="M771" s="15" t="s">
        <v>1230</v>
      </c>
      <c r="N771" s="13" t="s">
        <v>27</v>
      </c>
      <c r="O771" s="16"/>
    </row>
    <row r="772" ht="14.25" customHeight="1">
      <c r="A772" s="7" t="s">
        <v>1226</v>
      </c>
      <c r="B772" s="8" t="str">
        <f t="shared" si="335"/>
        <v>#REF!</v>
      </c>
      <c r="C772" s="9" t="s">
        <v>45</v>
      </c>
      <c r="D772" s="10">
        <v>139256.66</v>
      </c>
      <c r="E772" s="8">
        <v>0.0</v>
      </c>
      <c r="F772" s="11">
        <v>139256.0</v>
      </c>
      <c r="G772" s="12">
        <f t="shared" si="336"/>
        <v>139256</v>
      </c>
      <c r="H772" s="13">
        <v>9.00156264E8</v>
      </c>
      <c r="I772" s="9" t="str">
        <f t="shared" si="337"/>
        <v>#REF!</v>
      </c>
      <c r="J772" s="7">
        <v>139256.0</v>
      </c>
      <c r="K772" s="14" t="str">
        <f t="shared" si="338"/>
        <v>#REF!</v>
      </c>
      <c r="L772" s="15" t="str">
        <f t="shared" si="339"/>
        <v>#REF!</v>
      </c>
      <c r="M772" s="15" t="s">
        <v>1231</v>
      </c>
      <c r="N772" s="13" t="s">
        <v>27</v>
      </c>
      <c r="O772" s="16"/>
    </row>
    <row r="773" ht="14.25" customHeight="1">
      <c r="A773" s="7" t="s">
        <v>1226</v>
      </c>
      <c r="B773" s="8" t="str">
        <f t="shared" si="335"/>
        <v>#REF!</v>
      </c>
      <c r="C773" s="9" t="s">
        <v>47</v>
      </c>
      <c r="D773" s="10">
        <v>2.778376996E7</v>
      </c>
      <c r="E773" s="8">
        <v>0.0</v>
      </c>
      <c r="F773" s="11">
        <v>2.778377E7</v>
      </c>
      <c r="G773" s="12">
        <f t="shared" si="336"/>
        <v>27783770</v>
      </c>
      <c r="H773" s="13">
        <v>8.90907215E8</v>
      </c>
      <c r="I773" s="9" t="str">
        <f t="shared" si="337"/>
        <v>#REF!</v>
      </c>
      <c r="J773" s="7">
        <v>277852.0</v>
      </c>
      <c r="K773" s="14" t="str">
        <f t="shared" si="338"/>
        <v>#REF!</v>
      </c>
      <c r="L773" s="15" t="str">
        <f t="shared" si="339"/>
        <v>#REF!</v>
      </c>
      <c r="M773" s="15" t="s">
        <v>1232</v>
      </c>
      <c r="N773" s="13" t="s">
        <v>27</v>
      </c>
      <c r="O773" s="16"/>
    </row>
    <row r="774" ht="14.25" customHeight="1">
      <c r="A774" s="7" t="s">
        <v>1226</v>
      </c>
      <c r="B774" s="8" t="s">
        <v>1233</v>
      </c>
      <c r="C774" s="9" t="s">
        <v>47</v>
      </c>
      <c r="D774" s="10"/>
      <c r="E774" s="8"/>
      <c r="F774" s="11"/>
      <c r="G774" s="17"/>
      <c r="H774" s="13">
        <v>8.90907215E8</v>
      </c>
      <c r="I774" s="9" t="s">
        <v>269</v>
      </c>
      <c r="J774" s="7">
        <v>2.7505918E7</v>
      </c>
      <c r="K774" s="14">
        <v>6.555071255E10</v>
      </c>
      <c r="L774" s="15" t="s">
        <v>50</v>
      </c>
      <c r="M774" s="15" t="s">
        <v>1234</v>
      </c>
      <c r="N774" s="13" t="s">
        <v>1235</v>
      </c>
      <c r="O774" s="16">
        <v>42354.0</v>
      </c>
    </row>
    <row r="775" ht="24.0" customHeight="1">
      <c r="A775" s="7" t="s">
        <v>1226</v>
      </c>
      <c r="B775" s="8" t="str">
        <f t="shared" ref="B775:B786" si="340">VLOOKUP(A775,'[2]Hoja1'!$A$1:$AH$126,2,0)</f>
        <v>#REF!</v>
      </c>
      <c r="C775" s="9" t="s">
        <v>156</v>
      </c>
      <c r="D775" s="10">
        <v>1611890.81</v>
      </c>
      <c r="E775" s="8">
        <v>0.0</v>
      </c>
      <c r="F775" s="11">
        <v>1611890.0</v>
      </c>
      <c r="G775" s="12">
        <f t="shared" ref="G775:G786" si="341">+F775</f>
        <v>1611890</v>
      </c>
      <c r="H775" s="13">
        <v>8.00036229E8</v>
      </c>
      <c r="I775" s="9" t="str">
        <f>+VLOOKUP(H775,'[1]IPS CTA BANCARIA (2)'!$B$1:$I$186,2,0)</f>
        <v>#REF!</v>
      </c>
      <c r="J775" s="7">
        <v>1611890.0</v>
      </c>
      <c r="K775" s="14" t="str">
        <f>+VLOOKUP(H775,'[1]IPS CTA BANCARIA (2)'!$B$1:$I$186,4,0)</f>
        <v>#REF!</v>
      </c>
      <c r="L775" s="15" t="str">
        <f>+VLOOKUP(H775,'[1]IPS CTA BANCARIA (2)'!$B$1:$I$186,5,0)</f>
        <v>#REF!</v>
      </c>
      <c r="M775" s="15" t="s">
        <v>1236</v>
      </c>
      <c r="N775" s="13" t="s">
        <v>27</v>
      </c>
      <c r="O775" s="16"/>
    </row>
    <row r="776" ht="15.75" customHeight="1">
      <c r="A776" s="7" t="s">
        <v>1237</v>
      </c>
      <c r="B776" s="8" t="str">
        <f t="shared" si="340"/>
        <v>#REF!</v>
      </c>
      <c r="C776" s="9" t="s">
        <v>21</v>
      </c>
      <c r="D776" s="10">
        <v>0.0</v>
      </c>
      <c r="E776" s="8">
        <v>0.0</v>
      </c>
      <c r="F776" s="11">
        <v>0.0</v>
      </c>
      <c r="G776" s="12">
        <f t="shared" si="341"/>
        <v>0</v>
      </c>
      <c r="H776" s="13"/>
      <c r="I776" s="9"/>
      <c r="J776" s="7"/>
      <c r="K776" s="14"/>
      <c r="L776" s="15"/>
      <c r="M776" s="15"/>
      <c r="N776" s="13"/>
      <c r="O776" s="16"/>
    </row>
    <row r="777" ht="15.75" customHeight="1">
      <c r="A777" s="7" t="s">
        <v>1237</v>
      </c>
      <c r="B777" s="8" t="str">
        <f t="shared" si="340"/>
        <v>#REF!</v>
      </c>
      <c r="C777" s="9" t="s">
        <v>22</v>
      </c>
      <c r="D777" s="10">
        <v>0.0</v>
      </c>
      <c r="E777" s="8">
        <v>0.0</v>
      </c>
      <c r="F777" s="11">
        <v>0.0</v>
      </c>
      <c r="G777" s="12">
        <f t="shared" si="341"/>
        <v>0</v>
      </c>
      <c r="H777" s="13"/>
      <c r="I777" s="9"/>
      <c r="J777" s="7"/>
      <c r="K777" s="14"/>
      <c r="L777" s="15"/>
      <c r="M777" s="15"/>
      <c r="N777" s="13"/>
      <c r="O777" s="16"/>
    </row>
    <row r="778" ht="15.75" customHeight="1">
      <c r="A778" s="7" t="s">
        <v>1237</v>
      </c>
      <c r="B778" s="8" t="str">
        <f t="shared" si="340"/>
        <v>#REF!</v>
      </c>
      <c r="C778" s="9" t="s">
        <v>25</v>
      </c>
      <c r="D778" s="10">
        <v>0.0</v>
      </c>
      <c r="E778" s="8">
        <v>0.0</v>
      </c>
      <c r="F778" s="11">
        <v>0.0</v>
      </c>
      <c r="G778" s="12">
        <f t="shared" si="341"/>
        <v>0</v>
      </c>
      <c r="H778" s="13"/>
      <c r="I778" s="9"/>
      <c r="J778" s="7"/>
      <c r="K778" s="14"/>
      <c r="L778" s="15"/>
      <c r="M778" s="15"/>
      <c r="N778" s="13"/>
      <c r="O778" s="16"/>
    </row>
    <row r="779" ht="15.75" customHeight="1">
      <c r="A779" s="7" t="s">
        <v>1237</v>
      </c>
      <c r="B779" s="8" t="str">
        <f t="shared" si="340"/>
        <v>#REF!</v>
      </c>
      <c r="C779" s="9" t="s">
        <v>28</v>
      </c>
      <c r="D779" s="10">
        <v>0.0</v>
      </c>
      <c r="E779" s="8">
        <v>0.0</v>
      </c>
      <c r="F779" s="11">
        <v>0.0</v>
      </c>
      <c r="G779" s="12">
        <f t="shared" si="341"/>
        <v>0</v>
      </c>
      <c r="H779" s="13"/>
      <c r="I779" s="9"/>
      <c r="J779" s="7"/>
      <c r="K779" s="14"/>
      <c r="L779" s="15"/>
      <c r="M779" s="15"/>
      <c r="N779" s="13"/>
      <c r="O779" s="16"/>
    </row>
    <row r="780" ht="36.0" customHeight="1">
      <c r="A780" s="7" t="s">
        <v>1237</v>
      </c>
      <c r="B780" s="8" t="str">
        <f t="shared" si="340"/>
        <v>#REF!</v>
      </c>
      <c r="C780" s="9" t="s">
        <v>30</v>
      </c>
      <c r="D780" s="10">
        <v>0.0</v>
      </c>
      <c r="E780" s="8">
        <v>0.0</v>
      </c>
      <c r="F780" s="11">
        <v>0.0</v>
      </c>
      <c r="G780" s="12">
        <f t="shared" si="341"/>
        <v>0</v>
      </c>
      <c r="H780" s="13"/>
      <c r="I780" s="9"/>
      <c r="J780" s="7"/>
      <c r="K780" s="14"/>
      <c r="L780" s="15"/>
      <c r="M780" s="15"/>
      <c r="N780" s="13"/>
      <c r="O780" s="16"/>
    </row>
    <row r="781" ht="15.75" customHeight="1">
      <c r="A781" s="7" t="s">
        <v>1237</v>
      </c>
      <c r="B781" s="8" t="str">
        <f t="shared" si="340"/>
        <v>#REF!</v>
      </c>
      <c r="C781" s="9" t="s">
        <v>32</v>
      </c>
      <c r="D781" s="10">
        <v>0.0</v>
      </c>
      <c r="E781" s="8">
        <v>0.0</v>
      </c>
      <c r="F781" s="11">
        <v>0.0</v>
      </c>
      <c r="G781" s="12">
        <f t="shared" si="341"/>
        <v>0</v>
      </c>
      <c r="H781" s="13"/>
      <c r="I781" s="9"/>
      <c r="J781" s="7"/>
      <c r="K781" s="14"/>
      <c r="L781" s="15"/>
      <c r="M781" s="15"/>
      <c r="N781" s="13"/>
      <c r="O781" s="16"/>
    </row>
    <row r="782" ht="15.75" customHeight="1">
      <c r="A782" s="7" t="s">
        <v>1237</v>
      </c>
      <c r="B782" s="8" t="str">
        <f t="shared" si="340"/>
        <v>#REF!</v>
      </c>
      <c r="C782" s="9" t="s">
        <v>34</v>
      </c>
      <c r="D782" s="10">
        <v>0.0</v>
      </c>
      <c r="E782" s="8">
        <v>0.0</v>
      </c>
      <c r="F782" s="11">
        <v>0.0</v>
      </c>
      <c r="G782" s="12">
        <f t="shared" si="341"/>
        <v>0</v>
      </c>
      <c r="H782" s="13"/>
      <c r="I782" s="9"/>
      <c r="J782" s="7"/>
      <c r="K782" s="14"/>
      <c r="L782" s="15"/>
      <c r="M782" s="15"/>
      <c r="N782" s="13"/>
      <c r="O782" s="16"/>
    </row>
    <row r="783" ht="15.75" customHeight="1">
      <c r="A783" s="7" t="s">
        <v>1237</v>
      </c>
      <c r="B783" s="8" t="str">
        <f t="shared" si="340"/>
        <v>#REF!</v>
      </c>
      <c r="C783" s="9" t="s">
        <v>45</v>
      </c>
      <c r="D783" s="10">
        <v>0.0</v>
      </c>
      <c r="E783" s="8">
        <v>0.0</v>
      </c>
      <c r="F783" s="11">
        <v>0.0</v>
      </c>
      <c r="G783" s="12">
        <f t="shared" si="341"/>
        <v>0</v>
      </c>
      <c r="H783" s="13"/>
      <c r="I783" s="9"/>
      <c r="J783" s="7"/>
      <c r="K783" s="14"/>
      <c r="L783" s="15"/>
      <c r="M783" s="15"/>
      <c r="N783" s="13"/>
      <c r="O783" s="16"/>
    </row>
    <row r="784" ht="15.75" customHeight="1">
      <c r="A784" s="7" t="s">
        <v>1237</v>
      </c>
      <c r="B784" s="8" t="str">
        <f t="shared" si="340"/>
        <v>#REF!</v>
      </c>
      <c r="C784" s="9" t="s">
        <v>47</v>
      </c>
      <c r="D784" s="10">
        <v>0.0</v>
      </c>
      <c r="E784" s="8">
        <v>0.0</v>
      </c>
      <c r="F784" s="11">
        <v>0.0</v>
      </c>
      <c r="G784" s="12">
        <f t="shared" si="341"/>
        <v>0</v>
      </c>
      <c r="H784" s="13"/>
      <c r="I784" s="9"/>
      <c r="J784" s="7"/>
      <c r="K784" s="14"/>
      <c r="L784" s="15"/>
      <c r="M784" s="15"/>
      <c r="N784" s="13"/>
      <c r="O784" s="16"/>
    </row>
    <row r="785" ht="15.75" customHeight="1">
      <c r="A785" s="7" t="s">
        <v>1238</v>
      </c>
      <c r="B785" s="8" t="str">
        <f t="shared" si="340"/>
        <v>#REF!</v>
      </c>
      <c r="C785" s="9" t="s">
        <v>21</v>
      </c>
      <c r="D785" s="10">
        <v>0.0</v>
      </c>
      <c r="E785" s="8">
        <v>0.0</v>
      </c>
      <c r="F785" s="11">
        <v>0.0</v>
      </c>
      <c r="G785" s="12">
        <f t="shared" si="341"/>
        <v>0</v>
      </c>
      <c r="H785" s="13"/>
      <c r="I785" s="9"/>
      <c r="J785" s="7"/>
      <c r="K785" s="14"/>
      <c r="L785" s="15"/>
      <c r="M785" s="15"/>
      <c r="N785" s="13"/>
      <c r="O785" s="16"/>
    </row>
    <row r="786" ht="24.0" customHeight="1">
      <c r="A786" s="7" t="s">
        <v>1238</v>
      </c>
      <c r="B786" s="8" t="str">
        <f t="shared" si="340"/>
        <v>#REF!</v>
      </c>
      <c r="C786" s="9" t="s">
        <v>156</v>
      </c>
      <c r="D786" s="10">
        <v>2.508671216E7</v>
      </c>
      <c r="E786" s="8">
        <v>0.0</v>
      </c>
      <c r="F786" s="11">
        <v>2.5086712E7</v>
      </c>
      <c r="G786" s="12">
        <f t="shared" si="341"/>
        <v>25086712</v>
      </c>
      <c r="H786" s="13">
        <v>8.00193392E8</v>
      </c>
      <c r="I786" s="9" t="str">
        <f>+VLOOKUP(H786,'[1]IPS CTA BANCARIA (2)'!$B$1:$I$186,2,0)</f>
        <v>#REF!</v>
      </c>
      <c r="J786" s="7">
        <v>1.157242E7</v>
      </c>
      <c r="K786" s="14" t="str">
        <f>+VLOOKUP(H786,'[1]IPS CTA BANCARIA (2)'!$B$1:$I$186,4,0)</f>
        <v>#REF!</v>
      </c>
      <c r="L786" s="15" t="str">
        <f>+VLOOKUP(H786,'[1]IPS CTA BANCARIA (2)'!$B$1:$I$186,5,0)</f>
        <v>#REF!</v>
      </c>
      <c r="M786" s="15" t="s">
        <v>1239</v>
      </c>
      <c r="N786" s="13" t="s">
        <v>27</v>
      </c>
      <c r="O786" s="16"/>
    </row>
    <row r="787" ht="24.0" customHeight="1">
      <c r="A787" s="7" t="s">
        <v>1238</v>
      </c>
      <c r="B787" s="8" t="s">
        <v>1240</v>
      </c>
      <c r="C787" s="9" t="s">
        <v>156</v>
      </c>
      <c r="D787" s="10"/>
      <c r="E787" s="8"/>
      <c r="F787" s="11"/>
      <c r="G787" s="17"/>
      <c r="H787" s="13">
        <v>8.00193392E8</v>
      </c>
      <c r="I787" s="9" t="s">
        <v>749</v>
      </c>
      <c r="J787" s="7">
        <v>1.3514292E7</v>
      </c>
      <c r="K787" s="14">
        <v>2.4033900828E10</v>
      </c>
      <c r="L787" s="15" t="s">
        <v>50</v>
      </c>
      <c r="M787" s="15" t="s">
        <v>1241</v>
      </c>
      <c r="N787" s="13" t="s">
        <v>1242</v>
      </c>
      <c r="O787" s="16">
        <v>42360.0</v>
      </c>
    </row>
    <row r="788" ht="15.75" customHeight="1">
      <c r="A788" s="7" t="s">
        <v>1238</v>
      </c>
      <c r="B788" s="8" t="s">
        <v>1240</v>
      </c>
      <c r="C788" s="9" t="s">
        <v>47</v>
      </c>
      <c r="D788" s="10">
        <v>2.553528998E7</v>
      </c>
      <c r="E788" s="8">
        <v>0.0</v>
      </c>
      <c r="F788" s="11">
        <v>2.553529E7</v>
      </c>
      <c r="G788" s="12">
        <f t="shared" ref="G788:G796" si="342">+F788</f>
        <v>25535290</v>
      </c>
      <c r="H788" s="13">
        <v>8.90907215E8</v>
      </c>
      <c r="I788" s="9" t="s">
        <v>269</v>
      </c>
      <c r="J788" s="7">
        <v>2.553529E7</v>
      </c>
      <c r="K788" s="14">
        <v>6.555071255E10</v>
      </c>
      <c r="L788" s="15" t="s">
        <v>50</v>
      </c>
      <c r="M788" s="15" t="s">
        <v>1243</v>
      </c>
      <c r="N788" s="13" t="s">
        <v>1244</v>
      </c>
      <c r="O788" s="16">
        <v>42354.0</v>
      </c>
    </row>
    <row r="789" ht="24.0" customHeight="1">
      <c r="A789" s="7" t="s">
        <v>1238</v>
      </c>
      <c r="B789" s="8" t="s">
        <v>1240</v>
      </c>
      <c r="C789" s="9" t="s">
        <v>22</v>
      </c>
      <c r="D789" s="10">
        <v>496307.02</v>
      </c>
      <c r="E789" s="8">
        <v>0.0</v>
      </c>
      <c r="F789" s="11">
        <v>496308.0</v>
      </c>
      <c r="G789" s="12">
        <f t="shared" si="342"/>
        <v>496308</v>
      </c>
      <c r="H789" s="13">
        <v>8.00140949E8</v>
      </c>
      <c r="I789" s="9" t="s">
        <v>82</v>
      </c>
      <c r="J789" s="7">
        <v>496308.0</v>
      </c>
      <c r="K789" s="14">
        <v>2.0522334E8</v>
      </c>
      <c r="L789" s="15" t="s">
        <v>83</v>
      </c>
      <c r="M789" s="15" t="s">
        <v>1245</v>
      </c>
      <c r="N789" s="13" t="s">
        <v>1246</v>
      </c>
      <c r="O789" s="16">
        <v>42356.0</v>
      </c>
    </row>
    <row r="790" ht="15.75" customHeight="1">
      <c r="A790" s="7" t="s">
        <v>1238</v>
      </c>
      <c r="B790" s="8" t="s">
        <v>1240</v>
      </c>
      <c r="C790" s="9" t="s">
        <v>34</v>
      </c>
      <c r="D790" s="10">
        <v>247384.7</v>
      </c>
      <c r="E790" s="8">
        <v>0.0</v>
      </c>
      <c r="F790" s="11">
        <v>247385.0</v>
      </c>
      <c r="G790" s="12">
        <f t="shared" si="342"/>
        <v>247385</v>
      </c>
      <c r="H790" s="13">
        <v>8.05000427E8</v>
      </c>
      <c r="I790" s="9" t="s">
        <v>86</v>
      </c>
      <c r="J790" s="7">
        <v>247385.0</v>
      </c>
      <c r="K790" s="14" t="s">
        <v>87</v>
      </c>
      <c r="L790" s="15" t="s">
        <v>88</v>
      </c>
      <c r="M790" s="15" t="s">
        <v>1247</v>
      </c>
      <c r="N790" s="13" t="s">
        <v>1248</v>
      </c>
      <c r="O790" s="16">
        <v>42360.0</v>
      </c>
    </row>
    <row r="791" ht="15.75" customHeight="1">
      <c r="A791" s="7" t="s">
        <v>1238</v>
      </c>
      <c r="B791" s="8" t="s">
        <v>1240</v>
      </c>
      <c r="C791" s="9" t="s">
        <v>25</v>
      </c>
      <c r="D791" s="10">
        <v>35740.17</v>
      </c>
      <c r="E791" s="8">
        <v>0.0</v>
      </c>
      <c r="F791" s="11">
        <v>35741.0</v>
      </c>
      <c r="G791" s="12">
        <f t="shared" si="342"/>
        <v>35741</v>
      </c>
      <c r="H791" s="13">
        <v>8.00130907E8</v>
      </c>
      <c r="I791" s="9" t="s">
        <v>127</v>
      </c>
      <c r="J791" s="7">
        <v>35741.0</v>
      </c>
      <c r="K791" s="14">
        <v>9.087086706E10</v>
      </c>
      <c r="L791" s="15" t="s">
        <v>128</v>
      </c>
      <c r="M791" s="15" t="s">
        <v>1249</v>
      </c>
      <c r="N791" s="13" t="s">
        <v>1250</v>
      </c>
      <c r="O791" s="16">
        <v>42360.0</v>
      </c>
    </row>
    <row r="792" ht="24.0" customHeight="1">
      <c r="A792" s="7" t="s">
        <v>1238</v>
      </c>
      <c r="B792" s="8" t="s">
        <v>1240</v>
      </c>
      <c r="C792" s="9" t="s">
        <v>45</v>
      </c>
      <c r="D792" s="10">
        <v>251668.36</v>
      </c>
      <c r="E792" s="8">
        <v>0.0</v>
      </c>
      <c r="F792" s="11">
        <v>251669.0</v>
      </c>
      <c r="G792" s="12">
        <f t="shared" si="342"/>
        <v>251669</v>
      </c>
      <c r="H792" s="13">
        <v>9.00156264E8</v>
      </c>
      <c r="I792" s="9" t="s">
        <v>91</v>
      </c>
      <c r="J792" s="7">
        <v>251669.0</v>
      </c>
      <c r="K792" s="14" t="s">
        <v>92</v>
      </c>
      <c r="L792" s="15" t="s">
        <v>50</v>
      </c>
      <c r="M792" s="15" t="s">
        <v>1251</v>
      </c>
      <c r="N792" s="13" t="s">
        <v>1252</v>
      </c>
      <c r="O792" s="16">
        <v>42360.0</v>
      </c>
    </row>
    <row r="793" ht="24.0" customHeight="1">
      <c r="A793" s="7" t="s">
        <v>1238</v>
      </c>
      <c r="B793" s="8" t="s">
        <v>1240</v>
      </c>
      <c r="C793" s="9" t="s">
        <v>32</v>
      </c>
      <c r="D793" s="10">
        <v>238050.61</v>
      </c>
      <c r="E793" s="8">
        <v>0.0</v>
      </c>
      <c r="F793" s="11">
        <v>238051.0</v>
      </c>
      <c r="G793" s="12">
        <f t="shared" si="342"/>
        <v>238051</v>
      </c>
      <c r="H793" s="13">
        <v>8.00250119E8</v>
      </c>
      <c r="I793" s="9" t="str">
        <f>VLOOKUP(H793,'[3]IPS CTA BANCARIA (2)'!$B$1:$H$188,2,0)</f>
        <v>#REF!</v>
      </c>
      <c r="J793" s="7">
        <v>238051.0</v>
      </c>
      <c r="K793" s="14" t="str">
        <f>VLOOKUP(H793,'[3]IPS CTA BANCARIA (2)'!$B$1:$H$188,4,0)</f>
        <v>#REF!</v>
      </c>
      <c r="L793" s="15" t="str">
        <f>VLOOKUP(H793,'[3]IPS CTA BANCARIA (2)'!$B$1:$H$188,5,0)</f>
        <v>#REF!</v>
      </c>
      <c r="M793" s="15" t="s">
        <v>1253</v>
      </c>
      <c r="N793" s="13" t="s">
        <v>1254</v>
      </c>
      <c r="O793" s="16">
        <v>42360.0</v>
      </c>
    </row>
    <row r="794" ht="15.75" customHeight="1">
      <c r="A794" s="7" t="s">
        <v>1255</v>
      </c>
      <c r="B794" s="8" t="str">
        <f t="shared" ref="B794:B796" si="343">VLOOKUP(A794,'[2]Hoja1'!$A$1:$AH$126,2,0)</f>
        <v>#REF!</v>
      </c>
      <c r="C794" s="9" t="s">
        <v>21</v>
      </c>
      <c r="D794" s="10">
        <v>0.0</v>
      </c>
      <c r="E794" s="8">
        <v>0.0</v>
      </c>
      <c r="F794" s="11">
        <v>0.0</v>
      </c>
      <c r="G794" s="12">
        <f t="shared" si="342"/>
        <v>0</v>
      </c>
      <c r="H794" s="13"/>
      <c r="I794" s="9"/>
      <c r="J794" s="7"/>
      <c r="K794" s="14"/>
      <c r="L794" s="15"/>
      <c r="M794" s="15"/>
      <c r="N794" s="13"/>
      <c r="O794" s="16"/>
    </row>
    <row r="795" ht="24.0" customHeight="1">
      <c r="A795" s="7" t="s">
        <v>1255</v>
      </c>
      <c r="B795" s="8" t="str">
        <f t="shared" si="343"/>
        <v>#REF!</v>
      </c>
      <c r="C795" s="9" t="s">
        <v>69</v>
      </c>
      <c r="D795" s="10">
        <v>72.11</v>
      </c>
      <c r="E795" s="8">
        <v>0.0</v>
      </c>
      <c r="F795" s="11">
        <v>72.0</v>
      </c>
      <c r="G795" s="12">
        <f t="shared" si="342"/>
        <v>72</v>
      </c>
      <c r="H795" s="13"/>
      <c r="I795" s="9"/>
      <c r="J795" s="7"/>
      <c r="K795" s="14"/>
      <c r="L795" s="15"/>
      <c r="M795" s="15"/>
      <c r="N795" s="13" t="s">
        <v>138</v>
      </c>
      <c r="O795" s="16"/>
    </row>
    <row r="796" ht="24.0" customHeight="1">
      <c r="A796" s="7" t="s">
        <v>1255</v>
      </c>
      <c r="B796" s="8" t="str">
        <f t="shared" si="343"/>
        <v>#REF!</v>
      </c>
      <c r="C796" s="9" t="s">
        <v>22</v>
      </c>
      <c r="D796" s="10">
        <v>433830.61</v>
      </c>
      <c r="E796" s="8">
        <v>0.0</v>
      </c>
      <c r="F796" s="11">
        <v>433830.0</v>
      </c>
      <c r="G796" s="12">
        <f t="shared" si="342"/>
        <v>433830</v>
      </c>
      <c r="H796" s="13">
        <v>8.00140949E8</v>
      </c>
      <c r="I796" s="9" t="str">
        <f>+VLOOKUP(H796,'[1]IPS CTA BANCARIA (2)'!$B$1:$I$186,2,0)</f>
        <v>#REF!</v>
      </c>
      <c r="J796" s="7">
        <v>35310.0</v>
      </c>
      <c r="K796" s="14" t="str">
        <f>+VLOOKUP(H796,'[1]IPS CTA BANCARIA (2)'!$B$1:$I$186,4,0)</f>
        <v>#REF!</v>
      </c>
      <c r="L796" s="15" t="str">
        <f>+VLOOKUP(H796,'[1]IPS CTA BANCARIA (2)'!$B$1:$I$186,5,0)</f>
        <v>#REF!</v>
      </c>
      <c r="M796" s="15" t="s">
        <v>1256</v>
      </c>
      <c r="N796" s="13" t="s">
        <v>596</v>
      </c>
      <c r="O796" s="16">
        <v>42367.0</v>
      </c>
    </row>
    <row r="797" ht="24.0" customHeight="1">
      <c r="A797" s="7" t="s">
        <v>1255</v>
      </c>
      <c r="B797" s="8" t="s">
        <v>1257</v>
      </c>
      <c r="C797" s="9" t="s">
        <v>22</v>
      </c>
      <c r="D797" s="10"/>
      <c r="E797" s="8"/>
      <c r="F797" s="11"/>
      <c r="G797" s="17"/>
      <c r="H797" s="13">
        <v>8.00140949E8</v>
      </c>
      <c r="I797" s="9" t="s">
        <v>82</v>
      </c>
      <c r="J797" s="7">
        <v>398520.0</v>
      </c>
      <c r="K797" s="14">
        <v>2.0522334E8</v>
      </c>
      <c r="L797" s="15" t="s">
        <v>83</v>
      </c>
      <c r="M797" s="15" t="s">
        <v>1258</v>
      </c>
      <c r="N797" s="13" t="s">
        <v>1259</v>
      </c>
      <c r="O797" s="16">
        <v>42356.0</v>
      </c>
    </row>
    <row r="798" ht="24.0" customHeight="1">
      <c r="A798" s="7" t="s">
        <v>1255</v>
      </c>
      <c r="B798" s="8" t="str">
        <f t="shared" ref="B798:B799" si="344">VLOOKUP(A798,'[2]Hoja1'!$A$1:$AH$126,2,0)</f>
        <v>#REF!</v>
      </c>
      <c r="C798" s="9" t="s">
        <v>32</v>
      </c>
      <c r="D798" s="10">
        <v>150961.53</v>
      </c>
      <c r="E798" s="8">
        <v>0.0</v>
      </c>
      <c r="F798" s="11">
        <v>150961.0</v>
      </c>
      <c r="G798" s="12">
        <f t="shared" ref="G798:G812" si="345">+F798</f>
        <v>150961</v>
      </c>
      <c r="H798" s="13">
        <v>8.00250119E8</v>
      </c>
      <c r="I798" s="9" t="str">
        <f t="shared" ref="I798:I799" si="346">+VLOOKUP(H798,'[1]IPS CTA BANCARIA (2)'!$B$1:$I$186,2,0)</f>
        <v>#REF!</v>
      </c>
      <c r="J798" s="7">
        <v>150961.0</v>
      </c>
      <c r="K798" s="14" t="str">
        <f t="shared" ref="K798:K799" si="347">+VLOOKUP(H798,'[1]IPS CTA BANCARIA (2)'!$B$1:$I$186,4,0)</f>
        <v>#REF!</v>
      </c>
      <c r="L798" s="15" t="str">
        <f t="shared" ref="L798:L799" si="348">+VLOOKUP(H798,'[1]IPS CTA BANCARIA (2)'!$B$1:$I$186,5,0)</f>
        <v>#REF!</v>
      </c>
      <c r="M798" s="15" t="s">
        <v>1260</v>
      </c>
      <c r="N798" s="13" t="s">
        <v>27</v>
      </c>
      <c r="O798" s="16"/>
    </row>
    <row r="799" ht="24.0" customHeight="1">
      <c r="A799" s="7" t="s">
        <v>1255</v>
      </c>
      <c r="B799" s="8" t="str">
        <f t="shared" si="344"/>
        <v>#REF!</v>
      </c>
      <c r="C799" s="9" t="s">
        <v>45</v>
      </c>
      <c r="D799" s="10">
        <v>219232.35</v>
      </c>
      <c r="E799" s="8">
        <v>0.0</v>
      </c>
      <c r="F799" s="11">
        <v>219232.0</v>
      </c>
      <c r="G799" s="12">
        <f t="shared" si="345"/>
        <v>219232</v>
      </c>
      <c r="H799" s="13">
        <v>9.00156264E8</v>
      </c>
      <c r="I799" s="9" t="str">
        <f t="shared" si="346"/>
        <v>#REF!</v>
      </c>
      <c r="J799" s="7">
        <v>219232.0</v>
      </c>
      <c r="K799" s="14" t="str">
        <f t="shared" si="347"/>
        <v>#REF!</v>
      </c>
      <c r="L799" s="15" t="str">
        <f t="shared" si="348"/>
        <v>#REF!</v>
      </c>
      <c r="M799" s="15" t="s">
        <v>1261</v>
      </c>
      <c r="N799" s="13" t="s">
        <v>27</v>
      </c>
      <c r="O799" s="16"/>
    </row>
    <row r="800" ht="24.0" customHeight="1">
      <c r="A800" s="7" t="s">
        <v>1255</v>
      </c>
      <c r="B800" s="8" t="s">
        <v>1257</v>
      </c>
      <c r="C800" s="9" t="s">
        <v>47</v>
      </c>
      <c r="D800" s="10">
        <v>1.49161084E7</v>
      </c>
      <c r="E800" s="8">
        <v>0.0</v>
      </c>
      <c r="F800" s="11">
        <v>1.4916108E7</v>
      </c>
      <c r="G800" s="12">
        <f t="shared" si="345"/>
        <v>14916108</v>
      </c>
      <c r="H800" s="13">
        <v>8.1101781E8</v>
      </c>
      <c r="I800" s="9" t="s">
        <v>272</v>
      </c>
      <c r="J800" s="7">
        <v>1.4916108E7</v>
      </c>
      <c r="K800" s="14">
        <v>4.16950491E8</v>
      </c>
      <c r="L800" s="15" t="s">
        <v>266</v>
      </c>
      <c r="M800" s="15" t="s">
        <v>1262</v>
      </c>
      <c r="N800" s="13" t="s">
        <v>1263</v>
      </c>
      <c r="O800" s="16">
        <v>42355.0</v>
      </c>
    </row>
    <row r="801" ht="15.75" customHeight="1">
      <c r="A801" s="7" t="s">
        <v>1264</v>
      </c>
      <c r="B801" s="8" t="str">
        <f t="shared" ref="B801:B812" si="349">VLOOKUP(A801,'[2]Hoja1'!$A$1:$AH$126,2,0)</f>
        <v>#REF!</v>
      </c>
      <c r="C801" s="9" t="s">
        <v>21</v>
      </c>
      <c r="D801" s="10">
        <v>0.0</v>
      </c>
      <c r="E801" s="8">
        <v>0.0</v>
      </c>
      <c r="F801" s="11">
        <v>0.0</v>
      </c>
      <c r="G801" s="12">
        <f t="shared" si="345"/>
        <v>0</v>
      </c>
      <c r="H801" s="13"/>
      <c r="I801" s="9"/>
      <c r="J801" s="7"/>
      <c r="K801" s="14"/>
      <c r="L801" s="15"/>
      <c r="M801" s="15"/>
      <c r="N801" s="13"/>
      <c r="O801" s="16"/>
    </row>
    <row r="802" ht="15.75" customHeight="1">
      <c r="A802" s="7" t="s">
        <v>1264</v>
      </c>
      <c r="B802" s="8" t="str">
        <f t="shared" si="349"/>
        <v>#REF!</v>
      </c>
      <c r="C802" s="9" t="s">
        <v>22</v>
      </c>
      <c r="D802" s="10">
        <v>0.0</v>
      </c>
      <c r="E802" s="8">
        <v>0.0</v>
      </c>
      <c r="F802" s="11">
        <v>0.0</v>
      </c>
      <c r="G802" s="12">
        <f t="shared" si="345"/>
        <v>0</v>
      </c>
      <c r="H802" s="13"/>
      <c r="I802" s="9"/>
      <c r="J802" s="7"/>
      <c r="K802" s="14"/>
      <c r="L802" s="15"/>
      <c r="M802" s="15"/>
      <c r="N802" s="13"/>
      <c r="O802" s="16"/>
    </row>
    <row r="803" ht="15.75" customHeight="1">
      <c r="A803" s="7" t="s">
        <v>1264</v>
      </c>
      <c r="B803" s="8" t="str">
        <f t="shared" si="349"/>
        <v>#REF!</v>
      </c>
      <c r="C803" s="9" t="s">
        <v>32</v>
      </c>
      <c r="D803" s="10">
        <v>0.0</v>
      </c>
      <c r="E803" s="8">
        <v>0.0</v>
      </c>
      <c r="F803" s="11">
        <v>0.0</v>
      </c>
      <c r="G803" s="12">
        <f t="shared" si="345"/>
        <v>0</v>
      </c>
      <c r="H803" s="13"/>
      <c r="I803" s="9"/>
      <c r="J803" s="7"/>
      <c r="K803" s="14"/>
      <c r="L803" s="15"/>
      <c r="M803" s="15"/>
      <c r="N803" s="13"/>
      <c r="O803" s="16"/>
    </row>
    <row r="804" ht="15.75" customHeight="1">
      <c r="A804" s="7" t="s">
        <v>1264</v>
      </c>
      <c r="B804" s="8" t="str">
        <f t="shared" si="349"/>
        <v>#REF!</v>
      </c>
      <c r="C804" s="9" t="s">
        <v>34</v>
      </c>
      <c r="D804" s="10">
        <v>0.0</v>
      </c>
      <c r="E804" s="8">
        <v>0.0</v>
      </c>
      <c r="F804" s="11">
        <v>0.0</v>
      </c>
      <c r="G804" s="12">
        <f t="shared" si="345"/>
        <v>0</v>
      </c>
      <c r="H804" s="13"/>
      <c r="I804" s="9"/>
      <c r="J804" s="7"/>
      <c r="K804" s="14"/>
      <c r="L804" s="15"/>
      <c r="M804" s="15"/>
      <c r="N804" s="13"/>
      <c r="O804" s="16"/>
    </row>
    <row r="805" ht="15.75" customHeight="1">
      <c r="A805" s="7" t="s">
        <v>1264</v>
      </c>
      <c r="B805" s="8" t="str">
        <f t="shared" si="349"/>
        <v>#REF!</v>
      </c>
      <c r="C805" s="9" t="s">
        <v>45</v>
      </c>
      <c r="D805" s="10">
        <v>0.0</v>
      </c>
      <c r="E805" s="8">
        <v>0.0</v>
      </c>
      <c r="F805" s="11">
        <v>0.0</v>
      </c>
      <c r="G805" s="12">
        <f t="shared" si="345"/>
        <v>0</v>
      </c>
      <c r="H805" s="13"/>
      <c r="I805" s="9"/>
      <c r="J805" s="7"/>
      <c r="K805" s="14"/>
      <c r="L805" s="15"/>
      <c r="M805" s="15"/>
      <c r="N805" s="13"/>
      <c r="O805" s="16"/>
    </row>
    <row r="806" ht="15.75" customHeight="1">
      <c r="A806" s="7" t="s">
        <v>1264</v>
      </c>
      <c r="B806" s="8" t="str">
        <f t="shared" si="349"/>
        <v>#REF!</v>
      </c>
      <c r="C806" s="9" t="s">
        <v>47</v>
      </c>
      <c r="D806" s="10">
        <v>0.0</v>
      </c>
      <c r="E806" s="8">
        <v>0.0</v>
      </c>
      <c r="F806" s="11">
        <v>0.0</v>
      </c>
      <c r="G806" s="12">
        <f t="shared" si="345"/>
        <v>0</v>
      </c>
      <c r="H806" s="13"/>
      <c r="I806" s="9"/>
      <c r="J806" s="7"/>
      <c r="K806" s="14"/>
      <c r="L806" s="15"/>
      <c r="M806" s="15"/>
      <c r="N806" s="13"/>
      <c r="O806" s="16"/>
    </row>
    <row r="807" ht="15.75" customHeight="1">
      <c r="A807" s="7" t="s">
        <v>1264</v>
      </c>
      <c r="B807" s="8" t="str">
        <f t="shared" si="349"/>
        <v>#REF!</v>
      </c>
      <c r="C807" s="9" t="s">
        <v>156</v>
      </c>
      <c r="D807" s="10">
        <v>0.0</v>
      </c>
      <c r="E807" s="8">
        <v>0.0</v>
      </c>
      <c r="F807" s="11">
        <v>0.0</v>
      </c>
      <c r="G807" s="12">
        <f t="shared" si="345"/>
        <v>0</v>
      </c>
      <c r="H807" s="13"/>
      <c r="I807" s="9"/>
      <c r="J807" s="7"/>
      <c r="K807" s="14"/>
      <c r="L807" s="15"/>
      <c r="M807" s="15"/>
      <c r="N807" s="13"/>
      <c r="O807" s="16"/>
    </row>
    <row r="808" ht="15.75" customHeight="1">
      <c r="A808" s="7" t="s">
        <v>1265</v>
      </c>
      <c r="B808" s="8" t="str">
        <f t="shared" si="349"/>
        <v>#REF!</v>
      </c>
      <c r="C808" s="9" t="s">
        <v>21</v>
      </c>
      <c r="D808" s="10">
        <v>0.0</v>
      </c>
      <c r="E808" s="8">
        <v>0.0</v>
      </c>
      <c r="F808" s="11">
        <v>0.0</v>
      </c>
      <c r="G808" s="12">
        <f t="shared" si="345"/>
        <v>0</v>
      </c>
      <c r="H808" s="13"/>
      <c r="I808" s="9"/>
      <c r="J808" s="7"/>
      <c r="K808" s="14"/>
      <c r="L808" s="15"/>
      <c r="M808" s="15"/>
      <c r="N808" s="13"/>
      <c r="O808" s="16"/>
    </row>
    <row r="809" ht="24.0" customHeight="1">
      <c r="A809" s="7" t="s">
        <v>1265</v>
      </c>
      <c r="B809" s="8" t="str">
        <f t="shared" si="349"/>
        <v>#REF!</v>
      </c>
      <c r="C809" s="9" t="s">
        <v>22</v>
      </c>
      <c r="D809" s="10">
        <v>10348.71</v>
      </c>
      <c r="E809" s="8">
        <v>0.0</v>
      </c>
      <c r="F809" s="11">
        <v>10349.0</v>
      </c>
      <c r="G809" s="12">
        <f t="shared" si="345"/>
        <v>10349</v>
      </c>
      <c r="H809" s="13">
        <v>8.00140949E8</v>
      </c>
      <c r="I809" s="9" t="str">
        <f t="shared" ref="I809:I812" si="350">+VLOOKUP(H809,'[1]IPS CTA BANCARIA (2)'!$B$1:$I$186,2,0)</f>
        <v>#REF!</v>
      </c>
      <c r="J809" s="7">
        <v>10349.0</v>
      </c>
      <c r="K809" s="14" t="str">
        <f t="shared" ref="K809:K812" si="351">+VLOOKUP(H809,'[1]IPS CTA BANCARIA (2)'!$B$1:$I$186,4,0)</f>
        <v>#REF!</v>
      </c>
      <c r="L809" s="15" t="str">
        <f t="shared" ref="L809:L812" si="352">+VLOOKUP(H809,'[1]IPS CTA BANCARIA (2)'!$B$1:$I$186,5,0)</f>
        <v>#REF!</v>
      </c>
      <c r="M809" s="15" t="s">
        <v>1266</v>
      </c>
      <c r="N809" s="13" t="s">
        <v>1267</v>
      </c>
      <c r="O809" s="16">
        <v>42367.0</v>
      </c>
    </row>
    <row r="810" ht="24.0" customHeight="1">
      <c r="A810" s="7" t="s">
        <v>1265</v>
      </c>
      <c r="B810" s="8" t="str">
        <f t="shared" si="349"/>
        <v>#REF!</v>
      </c>
      <c r="C810" s="9" t="s">
        <v>32</v>
      </c>
      <c r="D810" s="10">
        <v>4717.05</v>
      </c>
      <c r="E810" s="8">
        <v>0.0</v>
      </c>
      <c r="F810" s="11">
        <v>4717.0</v>
      </c>
      <c r="G810" s="12">
        <f t="shared" si="345"/>
        <v>4717</v>
      </c>
      <c r="H810" s="13">
        <v>8.00250119E8</v>
      </c>
      <c r="I810" s="9" t="str">
        <f t="shared" si="350"/>
        <v>#REF!</v>
      </c>
      <c r="J810" s="7">
        <v>4717.0</v>
      </c>
      <c r="K810" s="14" t="str">
        <f t="shared" si="351"/>
        <v>#REF!</v>
      </c>
      <c r="L810" s="15" t="str">
        <f t="shared" si="352"/>
        <v>#REF!</v>
      </c>
      <c r="M810" s="15" t="s">
        <v>1268</v>
      </c>
      <c r="N810" s="13" t="s">
        <v>27</v>
      </c>
      <c r="O810" s="16"/>
    </row>
    <row r="811" ht="24.0" customHeight="1">
      <c r="A811" s="7" t="s">
        <v>1265</v>
      </c>
      <c r="B811" s="8" t="str">
        <f t="shared" si="349"/>
        <v>#REF!</v>
      </c>
      <c r="C811" s="9" t="s">
        <v>45</v>
      </c>
      <c r="D811" s="10">
        <v>4941.65</v>
      </c>
      <c r="E811" s="8">
        <v>0.0</v>
      </c>
      <c r="F811" s="11">
        <v>4941.0</v>
      </c>
      <c r="G811" s="12">
        <f t="shared" si="345"/>
        <v>4941</v>
      </c>
      <c r="H811" s="13">
        <v>9.00156264E8</v>
      </c>
      <c r="I811" s="9" t="str">
        <f t="shared" si="350"/>
        <v>#REF!</v>
      </c>
      <c r="J811" s="7">
        <v>4941.0</v>
      </c>
      <c r="K811" s="14" t="str">
        <f t="shared" si="351"/>
        <v>#REF!</v>
      </c>
      <c r="L811" s="15" t="str">
        <f t="shared" si="352"/>
        <v>#REF!</v>
      </c>
      <c r="M811" s="15" t="s">
        <v>1269</v>
      </c>
      <c r="N811" s="13" t="s">
        <v>27</v>
      </c>
      <c r="O811" s="16"/>
    </row>
    <row r="812" ht="24.0" customHeight="1">
      <c r="A812" s="7" t="s">
        <v>1265</v>
      </c>
      <c r="B812" s="8" t="str">
        <f t="shared" si="349"/>
        <v>#REF!</v>
      </c>
      <c r="C812" s="9" t="s">
        <v>47</v>
      </c>
      <c r="D812" s="10">
        <v>946988.59</v>
      </c>
      <c r="E812" s="8">
        <v>0.0</v>
      </c>
      <c r="F812" s="11">
        <v>946988.0</v>
      </c>
      <c r="G812" s="12">
        <f t="shared" si="345"/>
        <v>946988</v>
      </c>
      <c r="H812" s="13">
        <v>8.1101781E8</v>
      </c>
      <c r="I812" s="9" t="str">
        <f t="shared" si="350"/>
        <v>#REF!</v>
      </c>
      <c r="J812" s="7">
        <v>190626.0</v>
      </c>
      <c r="K812" s="14" t="str">
        <f t="shared" si="351"/>
        <v>#REF!</v>
      </c>
      <c r="L812" s="15" t="str">
        <f t="shared" si="352"/>
        <v>#REF!</v>
      </c>
      <c r="M812" s="15" t="s">
        <v>1270</v>
      </c>
      <c r="N812" s="13" t="s">
        <v>27</v>
      </c>
      <c r="O812" s="16"/>
    </row>
    <row r="813" ht="24.0" customHeight="1">
      <c r="A813" s="7" t="s">
        <v>1265</v>
      </c>
      <c r="B813" s="8" t="s">
        <v>1271</v>
      </c>
      <c r="C813" s="9" t="s">
        <v>47</v>
      </c>
      <c r="D813" s="10"/>
      <c r="E813" s="8"/>
      <c r="F813" s="11"/>
      <c r="G813" s="17"/>
      <c r="H813" s="13">
        <v>8.1101781E8</v>
      </c>
      <c r="I813" s="9" t="s">
        <v>272</v>
      </c>
      <c r="J813" s="7">
        <v>756362.0</v>
      </c>
      <c r="K813" s="14">
        <v>4.16950491E8</v>
      </c>
      <c r="L813" s="15" t="s">
        <v>266</v>
      </c>
      <c r="M813" s="15" t="s">
        <v>1272</v>
      </c>
      <c r="N813" s="13" t="s">
        <v>1273</v>
      </c>
      <c r="O813" s="16">
        <v>42355.0</v>
      </c>
    </row>
    <row r="814" ht="15.75" customHeight="1">
      <c r="A814" s="7" t="s">
        <v>1274</v>
      </c>
      <c r="B814" s="8" t="str">
        <f t="shared" ref="B814:B815" si="353">VLOOKUP(A814,'[2]Hoja1'!$A$1:$AH$126,2,0)</f>
        <v>#REF!</v>
      </c>
      <c r="C814" s="9" t="s">
        <v>21</v>
      </c>
      <c r="D814" s="10">
        <v>0.0</v>
      </c>
      <c r="E814" s="8">
        <v>0.0</v>
      </c>
      <c r="F814" s="11">
        <v>0.0</v>
      </c>
      <c r="G814" s="12">
        <f t="shared" ref="G814:G827" si="354">+F814</f>
        <v>0</v>
      </c>
      <c r="H814" s="13"/>
      <c r="I814" s="9"/>
      <c r="J814" s="7"/>
      <c r="K814" s="14"/>
      <c r="L814" s="15"/>
      <c r="M814" s="15"/>
      <c r="N814" s="13"/>
      <c r="O814" s="16"/>
    </row>
    <row r="815" ht="15.75" customHeight="1">
      <c r="A815" s="7" t="s">
        <v>1274</v>
      </c>
      <c r="B815" s="8" t="str">
        <f t="shared" si="353"/>
        <v>#REF!</v>
      </c>
      <c r="C815" s="9" t="s">
        <v>69</v>
      </c>
      <c r="D815" s="10">
        <v>0.0</v>
      </c>
      <c r="E815" s="8">
        <v>0.0</v>
      </c>
      <c r="F815" s="11">
        <v>0.0</v>
      </c>
      <c r="G815" s="12">
        <f t="shared" si="354"/>
        <v>0</v>
      </c>
      <c r="H815" s="13"/>
      <c r="I815" s="9"/>
      <c r="J815" s="7"/>
      <c r="K815" s="14"/>
      <c r="L815" s="15"/>
      <c r="M815" s="15"/>
      <c r="N815" s="13"/>
      <c r="O815" s="16"/>
    </row>
    <row r="816" ht="24.0" customHeight="1">
      <c r="A816" s="7" t="s">
        <v>1274</v>
      </c>
      <c r="B816" s="8" t="s">
        <v>1275</v>
      </c>
      <c r="C816" s="9" t="s">
        <v>47</v>
      </c>
      <c r="D816" s="10">
        <v>2.452431313E7</v>
      </c>
      <c r="E816" s="8">
        <v>0.0</v>
      </c>
      <c r="F816" s="11">
        <v>2.4524314E7</v>
      </c>
      <c r="G816" s="12">
        <f t="shared" si="354"/>
        <v>24524314</v>
      </c>
      <c r="H816" s="13">
        <v>8.1101781E8</v>
      </c>
      <c r="I816" s="9" t="s">
        <v>272</v>
      </c>
      <c r="J816" s="7">
        <v>2.4524314E7</v>
      </c>
      <c r="K816" s="14">
        <v>4.16950491E8</v>
      </c>
      <c r="L816" s="15" t="s">
        <v>266</v>
      </c>
      <c r="M816" s="15" t="s">
        <v>1276</v>
      </c>
      <c r="N816" s="13" t="s">
        <v>1277</v>
      </c>
      <c r="O816" s="16">
        <v>42355.0</v>
      </c>
    </row>
    <row r="817" ht="24.0" customHeight="1">
      <c r="A817" s="7" t="s">
        <v>1274</v>
      </c>
      <c r="B817" s="8" t="s">
        <v>1275</v>
      </c>
      <c r="C817" s="9" t="s">
        <v>22</v>
      </c>
      <c r="D817" s="10">
        <v>1354568.85</v>
      </c>
      <c r="E817" s="8">
        <v>0.0</v>
      </c>
      <c r="F817" s="11">
        <v>1354569.0</v>
      </c>
      <c r="G817" s="12">
        <f t="shared" si="354"/>
        <v>1354569</v>
      </c>
      <c r="H817" s="13">
        <v>8.00140949E8</v>
      </c>
      <c r="I817" s="9" t="s">
        <v>82</v>
      </c>
      <c r="J817" s="7">
        <v>1354569.0</v>
      </c>
      <c r="K817" s="14">
        <v>2.0522334E8</v>
      </c>
      <c r="L817" s="15" t="s">
        <v>83</v>
      </c>
      <c r="M817" s="15" t="s">
        <v>1278</v>
      </c>
      <c r="N817" s="13" t="s">
        <v>1279</v>
      </c>
      <c r="O817" s="16">
        <v>42356.0</v>
      </c>
    </row>
    <row r="818" ht="15.75" customHeight="1">
      <c r="A818" s="7" t="s">
        <v>1274</v>
      </c>
      <c r="B818" s="8" t="s">
        <v>1275</v>
      </c>
      <c r="C818" s="9" t="s">
        <v>34</v>
      </c>
      <c r="D818" s="10">
        <v>446228.14</v>
      </c>
      <c r="E818" s="8">
        <v>0.0</v>
      </c>
      <c r="F818" s="11">
        <v>446228.0</v>
      </c>
      <c r="G818" s="12">
        <f t="shared" si="354"/>
        <v>446228</v>
      </c>
      <c r="H818" s="13">
        <v>8.05000427E8</v>
      </c>
      <c r="I818" s="9" t="s">
        <v>86</v>
      </c>
      <c r="J818" s="7">
        <v>446228.0</v>
      </c>
      <c r="K818" s="14" t="s">
        <v>87</v>
      </c>
      <c r="L818" s="15" t="s">
        <v>88</v>
      </c>
      <c r="M818" s="15" t="s">
        <v>1280</v>
      </c>
      <c r="N818" s="13" t="s">
        <v>1281</v>
      </c>
      <c r="O818" s="16">
        <v>42360.0</v>
      </c>
    </row>
    <row r="819" ht="15.75" customHeight="1">
      <c r="A819" s="7" t="s">
        <v>1274</v>
      </c>
      <c r="B819" s="8" t="s">
        <v>1275</v>
      </c>
      <c r="C819" s="9" t="s">
        <v>156</v>
      </c>
      <c r="D819" s="10">
        <v>1.055408719E7</v>
      </c>
      <c r="E819" s="8">
        <v>0.0</v>
      </c>
      <c r="F819" s="11">
        <v>1.0554087E7</v>
      </c>
      <c r="G819" s="12">
        <f t="shared" si="354"/>
        <v>10554087</v>
      </c>
      <c r="H819" s="13">
        <v>8.90981561E8</v>
      </c>
      <c r="I819" s="9" t="s">
        <v>1101</v>
      </c>
      <c r="J819" s="7">
        <v>1.0554087E7</v>
      </c>
      <c r="K819" s="14">
        <v>6.4746734546E10</v>
      </c>
      <c r="L819" s="15" t="s">
        <v>50</v>
      </c>
      <c r="M819" s="15" t="s">
        <v>1282</v>
      </c>
      <c r="N819" s="13" t="s">
        <v>1283</v>
      </c>
      <c r="O819" s="16">
        <v>42360.0</v>
      </c>
    </row>
    <row r="820" ht="24.0" customHeight="1">
      <c r="A820" s="7" t="s">
        <v>1274</v>
      </c>
      <c r="B820" s="8" t="s">
        <v>1275</v>
      </c>
      <c r="C820" s="9" t="s">
        <v>45</v>
      </c>
      <c r="D820" s="10">
        <v>131600.12</v>
      </c>
      <c r="E820" s="8">
        <v>0.0</v>
      </c>
      <c r="F820" s="11">
        <v>131601.0</v>
      </c>
      <c r="G820" s="12">
        <f t="shared" si="354"/>
        <v>131601</v>
      </c>
      <c r="H820" s="13">
        <v>9.00156264E8</v>
      </c>
      <c r="I820" s="9" t="s">
        <v>91</v>
      </c>
      <c r="J820" s="7">
        <v>131601.0</v>
      </c>
      <c r="K820" s="14" t="s">
        <v>92</v>
      </c>
      <c r="L820" s="15" t="s">
        <v>50</v>
      </c>
      <c r="M820" s="15" t="s">
        <v>1284</v>
      </c>
      <c r="N820" s="13" t="s">
        <v>1285</v>
      </c>
      <c r="O820" s="16">
        <v>42360.0</v>
      </c>
    </row>
    <row r="821" ht="24.0" customHeight="1">
      <c r="A821" s="7" t="s">
        <v>1274</v>
      </c>
      <c r="B821" s="8" t="s">
        <v>1275</v>
      </c>
      <c r="C821" s="9" t="s">
        <v>32</v>
      </c>
      <c r="D821" s="10">
        <v>675063.57</v>
      </c>
      <c r="E821" s="8">
        <v>0.0</v>
      </c>
      <c r="F821" s="11">
        <v>675064.0</v>
      </c>
      <c r="G821" s="12">
        <f t="shared" si="354"/>
        <v>675064</v>
      </c>
      <c r="H821" s="13">
        <v>8.00250119E8</v>
      </c>
      <c r="I821" s="9" t="str">
        <f>VLOOKUP(H821,'[3]IPS CTA BANCARIA (2)'!$B$1:$H$188,2,0)</f>
        <v>#REF!</v>
      </c>
      <c r="J821" s="7">
        <v>675064.0</v>
      </c>
      <c r="K821" s="14" t="str">
        <f>VLOOKUP(H821,'[3]IPS CTA BANCARIA (2)'!$B$1:$H$188,4,0)</f>
        <v>#REF!</v>
      </c>
      <c r="L821" s="15" t="str">
        <f>VLOOKUP(H821,'[3]IPS CTA BANCARIA (2)'!$B$1:$H$188,5,0)</f>
        <v>#REF!</v>
      </c>
      <c r="M821" s="15" t="s">
        <v>1286</v>
      </c>
      <c r="N821" s="13" t="s">
        <v>1287</v>
      </c>
      <c r="O821" s="16">
        <v>42360.0</v>
      </c>
    </row>
    <row r="822" ht="24.0" customHeight="1">
      <c r="A822" s="7" t="s">
        <v>1288</v>
      </c>
      <c r="B822" s="8" t="str">
        <f t="shared" ref="B822:B827" si="355">VLOOKUP(A822,'[2]Hoja1'!$A$1:$AH$126,2,0)</f>
        <v>#REF!</v>
      </c>
      <c r="C822" s="9" t="s">
        <v>21</v>
      </c>
      <c r="D822" s="10">
        <v>0.0</v>
      </c>
      <c r="E822" s="8">
        <v>0.0</v>
      </c>
      <c r="F822" s="11">
        <v>0.0</v>
      </c>
      <c r="G822" s="12">
        <f t="shared" si="354"/>
        <v>0</v>
      </c>
      <c r="H822" s="13"/>
      <c r="I822" s="9"/>
      <c r="J822" s="7"/>
      <c r="K822" s="14"/>
      <c r="L822" s="15"/>
      <c r="M822" s="15"/>
      <c r="N822" s="13"/>
      <c r="O822" s="16"/>
    </row>
    <row r="823" ht="24.0" customHeight="1">
      <c r="A823" s="7" t="s">
        <v>1288</v>
      </c>
      <c r="B823" s="8" t="str">
        <f t="shared" si="355"/>
        <v>#REF!</v>
      </c>
      <c r="C823" s="9" t="s">
        <v>69</v>
      </c>
      <c r="D823" s="10">
        <v>0.0</v>
      </c>
      <c r="E823" s="8">
        <v>0.0</v>
      </c>
      <c r="F823" s="11">
        <v>0.0</v>
      </c>
      <c r="G823" s="12">
        <f t="shared" si="354"/>
        <v>0</v>
      </c>
      <c r="H823" s="13"/>
      <c r="I823" s="9"/>
      <c r="J823" s="7"/>
      <c r="K823" s="14"/>
      <c r="L823" s="15"/>
      <c r="M823" s="15"/>
      <c r="N823" s="13"/>
      <c r="O823" s="16"/>
    </row>
    <row r="824" ht="24.0" customHeight="1">
      <c r="A824" s="7" t="s">
        <v>1288</v>
      </c>
      <c r="B824" s="8" t="str">
        <f t="shared" si="355"/>
        <v>#REF!</v>
      </c>
      <c r="C824" s="9" t="s">
        <v>22</v>
      </c>
      <c r="D824" s="10">
        <v>40413.13</v>
      </c>
      <c r="E824" s="8">
        <v>0.0</v>
      </c>
      <c r="F824" s="11">
        <v>40413.0</v>
      </c>
      <c r="G824" s="12">
        <f t="shared" si="354"/>
        <v>40413</v>
      </c>
      <c r="H824" s="13">
        <v>8.00140949E8</v>
      </c>
      <c r="I824" s="9" t="str">
        <f t="shared" ref="I824:I827" si="356">+VLOOKUP(H824,'[1]IPS CTA BANCARIA (2)'!$B$1:$I$186,2,0)</f>
        <v>#REF!</v>
      </c>
      <c r="J824" s="7">
        <v>40413.0</v>
      </c>
      <c r="K824" s="14" t="str">
        <f t="shared" ref="K824:K827" si="357">+VLOOKUP(H824,'[1]IPS CTA BANCARIA (2)'!$B$1:$I$186,4,0)</f>
        <v>#REF!</v>
      </c>
      <c r="L824" s="15" t="str">
        <f t="shared" ref="L824:L827" si="358">+VLOOKUP(H824,'[1]IPS CTA BANCARIA (2)'!$B$1:$I$186,5,0)</f>
        <v>#REF!</v>
      </c>
      <c r="M824" s="15" t="s">
        <v>1289</v>
      </c>
      <c r="N824" s="13" t="s">
        <v>1290</v>
      </c>
      <c r="O824" s="16">
        <v>42367.0</v>
      </c>
    </row>
    <row r="825" ht="24.0" customHeight="1">
      <c r="A825" s="7" t="s">
        <v>1288</v>
      </c>
      <c r="B825" s="8" t="str">
        <f t="shared" si="355"/>
        <v>#REF!</v>
      </c>
      <c r="C825" s="9" t="s">
        <v>32</v>
      </c>
      <c r="D825" s="10">
        <v>6459.29</v>
      </c>
      <c r="E825" s="8">
        <v>0.0</v>
      </c>
      <c r="F825" s="11">
        <v>6459.0</v>
      </c>
      <c r="G825" s="12">
        <f t="shared" si="354"/>
        <v>6459</v>
      </c>
      <c r="H825" s="13">
        <v>8.00250119E8</v>
      </c>
      <c r="I825" s="9" t="str">
        <f t="shared" si="356"/>
        <v>#REF!</v>
      </c>
      <c r="J825" s="7">
        <v>6459.0</v>
      </c>
      <c r="K825" s="14" t="str">
        <f t="shared" si="357"/>
        <v>#REF!</v>
      </c>
      <c r="L825" s="15" t="str">
        <f t="shared" si="358"/>
        <v>#REF!</v>
      </c>
      <c r="M825" s="15" t="s">
        <v>1291</v>
      </c>
      <c r="N825" s="13" t="s">
        <v>27</v>
      </c>
      <c r="O825" s="16"/>
    </row>
    <row r="826" ht="24.0" customHeight="1">
      <c r="A826" s="7" t="s">
        <v>1288</v>
      </c>
      <c r="B826" s="8" t="str">
        <f t="shared" si="355"/>
        <v>#REF!</v>
      </c>
      <c r="C826" s="9" t="s">
        <v>45</v>
      </c>
      <c r="D826" s="10">
        <v>9550.41</v>
      </c>
      <c r="E826" s="8">
        <v>0.0</v>
      </c>
      <c r="F826" s="11">
        <v>9550.0</v>
      </c>
      <c r="G826" s="12">
        <f t="shared" si="354"/>
        <v>9550</v>
      </c>
      <c r="H826" s="13">
        <v>9.00156264E8</v>
      </c>
      <c r="I826" s="9" t="str">
        <f t="shared" si="356"/>
        <v>#REF!</v>
      </c>
      <c r="J826" s="7">
        <v>9550.0</v>
      </c>
      <c r="K826" s="14" t="str">
        <f t="shared" si="357"/>
        <v>#REF!</v>
      </c>
      <c r="L826" s="15" t="str">
        <f t="shared" si="358"/>
        <v>#REF!</v>
      </c>
      <c r="M826" s="15" t="s">
        <v>1292</v>
      </c>
      <c r="N826" s="13" t="s">
        <v>27</v>
      </c>
      <c r="O826" s="16"/>
    </row>
    <row r="827" ht="24.0" customHeight="1">
      <c r="A827" s="7" t="s">
        <v>1288</v>
      </c>
      <c r="B827" s="8" t="str">
        <f t="shared" si="355"/>
        <v>#REF!</v>
      </c>
      <c r="C827" s="9" t="s">
        <v>47</v>
      </c>
      <c r="D827" s="10">
        <v>999704.17</v>
      </c>
      <c r="E827" s="8">
        <v>0.0</v>
      </c>
      <c r="F827" s="11">
        <v>999704.0</v>
      </c>
      <c r="G827" s="12">
        <f t="shared" si="354"/>
        <v>999704</v>
      </c>
      <c r="H827" s="13">
        <v>8.1101781E8</v>
      </c>
      <c r="I827" s="9" t="str">
        <f t="shared" si="356"/>
        <v>#REF!</v>
      </c>
      <c r="J827" s="7">
        <v>102152.0</v>
      </c>
      <c r="K827" s="14" t="str">
        <f t="shared" si="357"/>
        <v>#REF!</v>
      </c>
      <c r="L827" s="15" t="str">
        <f t="shared" si="358"/>
        <v>#REF!</v>
      </c>
      <c r="M827" s="15" t="s">
        <v>1293</v>
      </c>
      <c r="N827" s="13" t="s">
        <v>27</v>
      </c>
      <c r="O827" s="16"/>
    </row>
    <row r="828" ht="24.0" customHeight="1">
      <c r="A828" s="7" t="s">
        <v>1288</v>
      </c>
      <c r="B828" s="8" t="s">
        <v>1294</v>
      </c>
      <c r="C828" s="9" t="s">
        <v>47</v>
      </c>
      <c r="D828" s="10"/>
      <c r="E828" s="8"/>
      <c r="F828" s="11"/>
      <c r="G828" s="17"/>
      <c r="H828" s="13">
        <v>8.1101781E8</v>
      </c>
      <c r="I828" s="9" t="s">
        <v>272</v>
      </c>
      <c r="J828" s="7">
        <v>897552.0</v>
      </c>
      <c r="K828" s="14">
        <v>4.16950491E8</v>
      </c>
      <c r="L828" s="15" t="s">
        <v>266</v>
      </c>
      <c r="M828" s="15" t="s">
        <v>1295</v>
      </c>
      <c r="N828" s="13" t="s">
        <v>1296</v>
      </c>
      <c r="O828" s="16">
        <v>42355.0</v>
      </c>
    </row>
    <row r="829" ht="24.0" customHeight="1">
      <c r="A829" s="7" t="s">
        <v>1297</v>
      </c>
      <c r="B829" s="8" t="str">
        <f t="shared" ref="B829:B835" si="359">VLOOKUP(A829,'[2]Hoja1'!$A$1:$AH$126,2,0)</f>
        <v>#REF!</v>
      </c>
      <c r="C829" s="9" t="s">
        <v>21</v>
      </c>
      <c r="D829" s="10">
        <v>0.0</v>
      </c>
      <c r="E829" s="8">
        <v>0.0</v>
      </c>
      <c r="F829" s="11">
        <v>0.0</v>
      </c>
      <c r="G829" s="12">
        <f t="shared" ref="G829:G835" si="360">+F829</f>
        <v>0</v>
      </c>
      <c r="H829" s="13"/>
      <c r="I829" s="9"/>
      <c r="J829" s="7"/>
      <c r="K829" s="14"/>
      <c r="L829" s="15"/>
      <c r="M829" s="15"/>
      <c r="N829" s="13"/>
      <c r="O829" s="16"/>
    </row>
    <row r="830" ht="24.0" customHeight="1">
      <c r="A830" s="7" t="s">
        <v>1297</v>
      </c>
      <c r="B830" s="8" t="str">
        <f t="shared" si="359"/>
        <v>#REF!</v>
      </c>
      <c r="C830" s="9" t="s">
        <v>242</v>
      </c>
      <c r="D830" s="10">
        <v>4048672.39</v>
      </c>
      <c r="E830" s="8">
        <v>0.0</v>
      </c>
      <c r="F830" s="11">
        <v>4048673.0</v>
      </c>
      <c r="G830" s="12">
        <f t="shared" si="360"/>
        <v>4048673</v>
      </c>
      <c r="H830" s="13">
        <v>8.90900518E8</v>
      </c>
      <c r="I830" s="9" t="str">
        <f t="shared" ref="I830:I835" si="361">+VLOOKUP(H830,'[1]IPS CTA BANCARIA (2)'!$B$1:$I$186,2,0)</f>
        <v>#REF!</v>
      </c>
      <c r="J830" s="7">
        <v>4048673.0</v>
      </c>
      <c r="K830" s="14" t="str">
        <f t="shared" ref="K830:K835" si="362">+VLOOKUP(H830,'[1]IPS CTA BANCARIA (2)'!$B$1:$I$186,4,0)</f>
        <v>#REF!</v>
      </c>
      <c r="L830" s="15" t="str">
        <f t="shared" ref="L830:L835" si="363">+VLOOKUP(H830,'[1]IPS CTA BANCARIA (2)'!$B$1:$I$186,5,0)</f>
        <v>#REF!</v>
      </c>
      <c r="M830" s="15" t="s">
        <v>1298</v>
      </c>
      <c r="N830" s="13" t="s">
        <v>1299</v>
      </c>
      <c r="O830" s="16">
        <v>42368.0</v>
      </c>
    </row>
    <row r="831" ht="24.0" customHeight="1">
      <c r="A831" s="7" t="s">
        <v>1297</v>
      </c>
      <c r="B831" s="8" t="str">
        <f t="shared" si="359"/>
        <v>#REF!</v>
      </c>
      <c r="C831" s="9" t="s">
        <v>22</v>
      </c>
      <c r="D831" s="10">
        <v>278868.38</v>
      </c>
      <c r="E831" s="8">
        <v>0.0</v>
      </c>
      <c r="F831" s="11">
        <v>278869.0</v>
      </c>
      <c r="G831" s="12">
        <f t="shared" si="360"/>
        <v>278869</v>
      </c>
      <c r="H831" s="13">
        <v>8.00140949E8</v>
      </c>
      <c r="I831" s="9" t="str">
        <f t="shared" si="361"/>
        <v>#REF!</v>
      </c>
      <c r="J831" s="7">
        <v>278869.0</v>
      </c>
      <c r="K831" s="14" t="str">
        <f t="shared" si="362"/>
        <v>#REF!</v>
      </c>
      <c r="L831" s="15" t="str">
        <f t="shared" si="363"/>
        <v>#REF!</v>
      </c>
      <c r="M831" s="15" t="s">
        <v>1300</v>
      </c>
      <c r="N831" s="13" t="s">
        <v>1301</v>
      </c>
      <c r="O831" s="16">
        <v>42367.0</v>
      </c>
    </row>
    <row r="832" ht="24.0" customHeight="1">
      <c r="A832" s="7" t="s">
        <v>1297</v>
      </c>
      <c r="B832" s="8" t="str">
        <f t="shared" si="359"/>
        <v>#REF!</v>
      </c>
      <c r="C832" s="9" t="s">
        <v>32</v>
      </c>
      <c r="D832" s="10">
        <v>244729.79</v>
      </c>
      <c r="E832" s="8">
        <v>0.0</v>
      </c>
      <c r="F832" s="11">
        <v>244730.0</v>
      </c>
      <c r="G832" s="12">
        <f t="shared" si="360"/>
        <v>244730</v>
      </c>
      <c r="H832" s="13">
        <v>8.00250119E8</v>
      </c>
      <c r="I832" s="9" t="str">
        <f t="shared" si="361"/>
        <v>#REF!</v>
      </c>
      <c r="J832" s="7">
        <v>244730.0</v>
      </c>
      <c r="K832" s="14" t="str">
        <f t="shared" si="362"/>
        <v>#REF!</v>
      </c>
      <c r="L832" s="15" t="str">
        <f t="shared" si="363"/>
        <v>#REF!</v>
      </c>
      <c r="M832" s="15" t="s">
        <v>1302</v>
      </c>
      <c r="N832" s="13" t="s">
        <v>27</v>
      </c>
      <c r="O832" s="16"/>
    </row>
    <row r="833" ht="24.0" customHeight="1">
      <c r="A833" s="7" t="s">
        <v>1297</v>
      </c>
      <c r="B833" s="8" t="str">
        <f t="shared" si="359"/>
        <v>#REF!</v>
      </c>
      <c r="C833" s="9" t="s">
        <v>34</v>
      </c>
      <c r="D833" s="10">
        <v>455691.33</v>
      </c>
      <c r="E833" s="8">
        <v>0.0</v>
      </c>
      <c r="F833" s="11">
        <v>455692.0</v>
      </c>
      <c r="G833" s="12">
        <f t="shared" si="360"/>
        <v>455692</v>
      </c>
      <c r="H833" s="13">
        <v>8.05000427E8</v>
      </c>
      <c r="I833" s="9" t="str">
        <f t="shared" si="361"/>
        <v>#REF!</v>
      </c>
      <c r="J833" s="7">
        <v>455692.0</v>
      </c>
      <c r="K833" s="14" t="str">
        <f t="shared" si="362"/>
        <v>#REF!</v>
      </c>
      <c r="L833" s="15" t="str">
        <f t="shared" si="363"/>
        <v>#REF!</v>
      </c>
      <c r="M833" s="15" t="s">
        <v>1303</v>
      </c>
      <c r="N833" s="13" t="s">
        <v>27</v>
      </c>
      <c r="O833" s="16"/>
    </row>
    <row r="834" ht="24.0" customHeight="1">
      <c r="A834" s="7" t="s">
        <v>1297</v>
      </c>
      <c r="B834" s="8" t="str">
        <f t="shared" si="359"/>
        <v>#REF!</v>
      </c>
      <c r="C834" s="9" t="s">
        <v>45</v>
      </c>
      <c r="D834" s="10">
        <v>30977.41</v>
      </c>
      <c r="E834" s="8">
        <v>0.0</v>
      </c>
      <c r="F834" s="11">
        <v>30978.0</v>
      </c>
      <c r="G834" s="12">
        <f t="shared" si="360"/>
        <v>30978</v>
      </c>
      <c r="H834" s="13">
        <v>9.00156264E8</v>
      </c>
      <c r="I834" s="9" t="str">
        <f t="shared" si="361"/>
        <v>#REF!</v>
      </c>
      <c r="J834" s="7">
        <v>30978.0</v>
      </c>
      <c r="K834" s="14" t="str">
        <f t="shared" si="362"/>
        <v>#REF!</v>
      </c>
      <c r="L834" s="15" t="str">
        <f t="shared" si="363"/>
        <v>#REF!</v>
      </c>
      <c r="M834" s="15" t="s">
        <v>1304</v>
      </c>
      <c r="N834" s="13" t="s">
        <v>27</v>
      </c>
      <c r="O834" s="16"/>
    </row>
    <row r="835" ht="24.0" customHeight="1">
      <c r="A835" s="7" t="s">
        <v>1297</v>
      </c>
      <c r="B835" s="8" t="str">
        <f t="shared" si="359"/>
        <v>#REF!</v>
      </c>
      <c r="C835" s="9" t="s">
        <v>47</v>
      </c>
      <c r="D835" s="10">
        <v>4.348551006E7</v>
      </c>
      <c r="E835" s="8">
        <v>0.0</v>
      </c>
      <c r="F835" s="11">
        <v>4.348551E7</v>
      </c>
      <c r="G835" s="12">
        <f t="shared" si="360"/>
        <v>43485510</v>
      </c>
      <c r="H835" s="13">
        <v>8.1101781E8</v>
      </c>
      <c r="I835" s="9" t="str">
        <f t="shared" si="361"/>
        <v>#REF!</v>
      </c>
      <c r="J835" s="7">
        <v>369588.0</v>
      </c>
      <c r="K835" s="14" t="str">
        <f t="shared" si="362"/>
        <v>#REF!</v>
      </c>
      <c r="L835" s="15" t="str">
        <f t="shared" si="363"/>
        <v>#REF!</v>
      </c>
      <c r="M835" s="15" t="s">
        <v>1305</v>
      </c>
      <c r="N835" s="13" t="s">
        <v>27</v>
      </c>
      <c r="O835" s="16"/>
    </row>
    <row r="836" ht="24.0" customHeight="1">
      <c r="A836" s="7" t="s">
        <v>1297</v>
      </c>
      <c r="B836" s="8" t="s">
        <v>1306</v>
      </c>
      <c r="C836" s="9" t="s">
        <v>47</v>
      </c>
      <c r="D836" s="10"/>
      <c r="E836" s="8"/>
      <c r="F836" s="11"/>
      <c r="G836" s="17"/>
      <c r="H836" s="13">
        <v>8.1101781E8</v>
      </c>
      <c r="I836" s="9" t="s">
        <v>272</v>
      </c>
      <c r="J836" s="7">
        <v>4.3115922E7</v>
      </c>
      <c r="K836" s="14">
        <v>4.16950491E8</v>
      </c>
      <c r="L836" s="15" t="s">
        <v>266</v>
      </c>
      <c r="M836" s="15" t="s">
        <v>1307</v>
      </c>
      <c r="N836" s="13" t="s">
        <v>1308</v>
      </c>
      <c r="O836" s="16">
        <v>42355.0</v>
      </c>
    </row>
    <row r="837" ht="24.0" customHeight="1">
      <c r="A837" s="7" t="s">
        <v>1297</v>
      </c>
      <c r="B837" s="8" t="str">
        <f t="shared" ref="B837:B847" si="364">VLOOKUP(A837,'[2]Hoja1'!$A$1:$AH$126,2,0)</f>
        <v>#REF!</v>
      </c>
      <c r="C837" s="9" t="s">
        <v>298</v>
      </c>
      <c r="D837" s="10">
        <v>6937086.64</v>
      </c>
      <c r="E837" s="8">
        <v>0.0</v>
      </c>
      <c r="F837" s="11">
        <v>6937087.0</v>
      </c>
      <c r="G837" s="12">
        <f>+F837</f>
        <v>6937087</v>
      </c>
      <c r="H837" s="13">
        <v>8.00143438E8</v>
      </c>
      <c r="I837" s="9" t="str">
        <f t="shared" ref="I837:I839" si="365">+VLOOKUP(H837,'[1]IPS CTA BANCARIA (2)'!$B$1:$I$186,2,0)</f>
        <v>#REF!</v>
      </c>
      <c r="J837" s="7">
        <v>2773818.0</v>
      </c>
      <c r="K837" s="14" t="str">
        <f t="shared" ref="K837:K839" si="366">+VLOOKUP(H837,'[1]IPS CTA BANCARIA (2)'!$B$1:$I$186,4,0)</f>
        <v>#REF!</v>
      </c>
      <c r="L837" s="15" t="str">
        <f t="shared" ref="L837:L839" si="367">+VLOOKUP(H837,'[1]IPS CTA BANCARIA (2)'!$B$1:$I$186,5,0)</f>
        <v>#REF!</v>
      </c>
      <c r="M837" s="15" t="s">
        <v>1309</v>
      </c>
      <c r="N837" s="13" t="s">
        <v>1310</v>
      </c>
      <c r="O837" s="16">
        <v>42362.0</v>
      </c>
    </row>
    <row r="838" ht="24.0" customHeight="1">
      <c r="A838" s="7" t="s">
        <v>1297</v>
      </c>
      <c r="B838" s="8" t="str">
        <f t="shared" si="364"/>
        <v>#REF!</v>
      </c>
      <c r="C838" s="9" t="s">
        <v>298</v>
      </c>
      <c r="D838" s="10"/>
      <c r="E838" s="8"/>
      <c r="F838" s="11"/>
      <c r="G838" s="17"/>
      <c r="H838" s="13">
        <v>9.00390423E8</v>
      </c>
      <c r="I838" s="9" t="str">
        <f t="shared" si="365"/>
        <v>#REF!</v>
      </c>
      <c r="J838" s="7">
        <v>4163269.0</v>
      </c>
      <c r="K838" s="14" t="str">
        <f t="shared" si="366"/>
        <v>#REF!</v>
      </c>
      <c r="L838" s="15" t="str">
        <f t="shared" si="367"/>
        <v>#REF!</v>
      </c>
      <c r="M838" s="15" t="s">
        <v>1311</v>
      </c>
      <c r="N838" s="13" t="s">
        <v>1312</v>
      </c>
      <c r="O838" s="16">
        <v>42362.0</v>
      </c>
    </row>
    <row r="839" ht="36.0" customHeight="1">
      <c r="A839" s="7" t="s">
        <v>1297</v>
      </c>
      <c r="B839" s="8" t="str">
        <f t="shared" si="364"/>
        <v>#REF!</v>
      </c>
      <c r="C839" s="9" t="s">
        <v>30</v>
      </c>
      <c r="D839" s="10"/>
      <c r="E839" s="8"/>
      <c r="F839" s="11"/>
      <c r="G839" s="17">
        <v>32.0</v>
      </c>
      <c r="H839" s="13">
        <v>8.00088702E8</v>
      </c>
      <c r="I839" s="9" t="str">
        <f t="shared" si="365"/>
        <v>#REF!</v>
      </c>
      <c r="J839" s="7">
        <v>32.0</v>
      </c>
      <c r="K839" s="14" t="str">
        <f t="shared" si="366"/>
        <v>#REF!</v>
      </c>
      <c r="L839" s="15" t="str">
        <f t="shared" si="367"/>
        <v>#REF!</v>
      </c>
      <c r="M839" s="15" t="s">
        <v>1313</v>
      </c>
      <c r="N839" s="13" t="s">
        <v>27</v>
      </c>
      <c r="O839" s="16"/>
    </row>
    <row r="840" ht="15.75" customHeight="1">
      <c r="A840" s="7" t="s">
        <v>1314</v>
      </c>
      <c r="B840" s="8" t="str">
        <f t="shared" si="364"/>
        <v>#REF!</v>
      </c>
      <c r="C840" s="9" t="s">
        <v>21</v>
      </c>
      <c r="D840" s="10">
        <v>0.0</v>
      </c>
      <c r="E840" s="8">
        <v>0.0</v>
      </c>
      <c r="F840" s="11">
        <v>0.0</v>
      </c>
      <c r="G840" s="12">
        <f t="shared" ref="G840:G847" si="368">+F840</f>
        <v>0</v>
      </c>
      <c r="H840" s="13"/>
      <c r="I840" s="9"/>
      <c r="J840" s="7"/>
      <c r="K840" s="14"/>
      <c r="L840" s="15"/>
      <c r="M840" s="15"/>
      <c r="N840" s="13"/>
      <c r="O840" s="16"/>
    </row>
    <row r="841" ht="15.75" customHeight="1">
      <c r="A841" s="7" t="s">
        <v>1314</v>
      </c>
      <c r="B841" s="8" t="str">
        <f t="shared" si="364"/>
        <v>#REF!</v>
      </c>
      <c r="C841" s="9" t="s">
        <v>69</v>
      </c>
      <c r="D841" s="10">
        <v>0.0</v>
      </c>
      <c r="E841" s="8">
        <v>0.0</v>
      </c>
      <c r="F841" s="11">
        <v>0.0</v>
      </c>
      <c r="G841" s="12">
        <f t="shared" si="368"/>
        <v>0</v>
      </c>
      <c r="H841" s="13"/>
      <c r="I841" s="9"/>
      <c r="J841" s="7"/>
      <c r="K841" s="14"/>
      <c r="L841" s="15"/>
      <c r="M841" s="15"/>
      <c r="N841" s="13"/>
      <c r="O841" s="16"/>
    </row>
    <row r="842" ht="24.0" customHeight="1">
      <c r="A842" s="7" t="s">
        <v>1314</v>
      </c>
      <c r="B842" s="8" t="str">
        <f t="shared" si="364"/>
        <v>#REF!</v>
      </c>
      <c r="C842" s="9" t="s">
        <v>22</v>
      </c>
      <c r="D842" s="10">
        <v>681566.51</v>
      </c>
      <c r="E842" s="8">
        <v>0.0</v>
      </c>
      <c r="F842" s="11">
        <v>681566.0</v>
      </c>
      <c r="G842" s="12">
        <f t="shared" si="368"/>
        <v>681566</v>
      </c>
      <c r="H842" s="13">
        <v>8.00140949E8</v>
      </c>
      <c r="I842" s="9" t="str">
        <f t="shared" ref="I842:I847" si="369">+VLOOKUP(H842,'[1]IPS CTA BANCARIA (2)'!$B$1:$I$186,2,0)</f>
        <v>#REF!</v>
      </c>
      <c r="J842" s="7">
        <v>681566.0</v>
      </c>
      <c r="K842" s="14" t="str">
        <f t="shared" ref="K842:K847" si="370">+VLOOKUP(H842,'[1]IPS CTA BANCARIA (2)'!$B$1:$I$186,4,0)</f>
        <v>#REF!</v>
      </c>
      <c r="L842" s="15" t="str">
        <f t="shared" ref="L842:L847" si="371">+VLOOKUP(H842,'[1]IPS CTA BANCARIA (2)'!$B$1:$I$186,5,0)</f>
        <v>#REF!</v>
      </c>
      <c r="M842" s="15" t="s">
        <v>1315</v>
      </c>
      <c r="N842" s="13" t="s">
        <v>1316</v>
      </c>
      <c r="O842" s="16">
        <v>42367.0</v>
      </c>
    </row>
    <row r="843" ht="24.0" customHeight="1">
      <c r="A843" s="7" t="s">
        <v>1314</v>
      </c>
      <c r="B843" s="8" t="str">
        <f t="shared" si="364"/>
        <v>#REF!</v>
      </c>
      <c r="C843" s="9" t="s">
        <v>25</v>
      </c>
      <c r="D843" s="10">
        <v>17847.87</v>
      </c>
      <c r="E843" s="8">
        <v>0.0</v>
      </c>
      <c r="F843" s="11">
        <v>17848.0</v>
      </c>
      <c r="G843" s="12">
        <f t="shared" si="368"/>
        <v>17848</v>
      </c>
      <c r="H843" s="13">
        <v>8.00130907E8</v>
      </c>
      <c r="I843" s="9" t="str">
        <f t="shared" si="369"/>
        <v>#REF!</v>
      </c>
      <c r="J843" s="7">
        <v>17848.0</v>
      </c>
      <c r="K843" s="14" t="str">
        <f t="shared" si="370"/>
        <v>#REF!</v>
      </c>
      <c r="L843" s="15" t="str">
        <f t="shared" si="371"/>
        <v>#REF!</v>
      </c>
      <c r="M843" s="15" t="s">
        <v>1317</v>
      </c>
      <c r="N843" s="13" t="s">
        <v>27</v>
      </c>
      <c r="O843" s="16"/>
    </row>
    <row r="844" ht="24.0" customHeight="1">
      <c r="A844" s="7" t="s">
        <v>1314</v>
      </c>
      <c r="B844" s="8" t="str">
        <f t="shared" si="364"/>
        <v>#REF!</v>
      </c>
      <c r="C844" s="9" t="s">
        <v>32</v>
      </c>
      <c r="D844" s="10">
        <v>211007.75</v>
      </c>
      <c r="E844" s="8">
        <v>0.0</v>
      </c>
      <c r="F844" s="11">
        <v>211007.0</v>
      </c>
      <c r="G844" s="12">
        <f t="shared" si="368"/>
        <v>211007</v>
      </c>
      <c r="H844" s="13">
        <v>8.00250119E8</v>
      </c>
      <c r="I844" s="9" t="str">
        <f t="shared" si="369"/>
        <v>#REF!</v>
      </c>
      <c r="J844" s="7">
        <v>211007.0</v>
      </c>
      <c r="K844" s="14" t="str">
        <f t="shared" si="370"/>
        <v>#REF!</v>
      </c>
      <c r="L844" s="15" t="str">
        <f t="shared" si="371"/>
        <v>#REF!</v>
      </c>
      <c r="M844" s="15" t="s">
        <v>1318</v>
      </c>
      <c r="N844" s="13" t="s">
        <v>27</v>
      </c>
      <c r="O844" s="16"/>
    </row>
    <row r="845" ht="24.0" customHeight="1">
      <c r="A845" s="7" t="s">
        <v>1314</v>
      </c>
      <c r="B845" s="8" t="str">
        <f t="shared" si="364"/>
        <v>#REF!</v>
      </c>
      <c r="C845" s="9" t="s">
        <v>43</v>
      </c>
      <c r="D845" s="10">
        <v>3927.91</v>
      </c>
      <c r="E845" s="8">
        <v>0.0</v>
      </c>
      <c r="F845" s="11">
        <v>3928.0</v>
      </c>
      <c r="G845" s="12">
        <f t="shared" si="368"/>
        <v>3928</v>
      </c>
      <c r="H845" s="13">
        <v>8.30074184E8</v>
      </c>
      <c r="I845" s="9" t="str">
        <f t="shared" si="369"/>
        <v>#REF!</v>
      </c>
      <c r="J845" s="7">
        <v>3928.0</v>
      </c>
      <c r="K845" s="14" t="str">
        <f t="shared" si="370"/>
        <v>#REF!</v>
      </c>
      <c r="L845" s="15" t="str">
        <f t="shared" si="371"/>
        <v>#REF!</v>
      </c>
      <c r="M845" s="15" t="s">
        <v>1319</v>
      </c>
      <c r="N845" s="13" t="s">
        <v>27</v>
      </c>
      <c r="O845" s="16"/>
    </row>
    <row r="846" ht="24.0" customHeight="1">
      <c r="A846" s="7" t="s">
        <v>1314</v>
      </c>
      <c r="B846" s="8" t="str">
        <f t="shared" si="364"/>
        <v>#REF!</v>
      </c>
      <c r="C846" s="9" t="s">
        <v>45</v>
      </c>
      <c r="D846" s="10">
        <v>210185.86</v>
      </c>
      <c r="E846" s="8">
        <v>0.0</v>
      </c>
      <c r="F846" s="11">
        <v>210186.0</v>
      </c>
      <c r="G846" s="12">
        <f t="shared" si="368"/>
        <v>210186</v>
      </c>
      <c r="H846" s="13">
        <v>9.00156264E8</v>
      </c>
      <c r="I846" s="9" t="str">
        <f t="shared" si="369"/>
        <v>#REF!</v>
      </c>
      <c r="J846" s="7">
        <v>210186.0</v>
      </c>
      <c r="K846" s="14" t="str">
        <f t="shared" si="370"/>
        <v>#REF!</v>
      </c>
      <c r="L846" s="15" t="str">
        <f t="shared" si="371"/>
        <v>#REF!</v>
      </c>
      <c r="M846" s="15" t="s">
        <v>1320</v>
      </c>
      <c r="N846" s="13" t="s">
        <v>27</v>
      </c>
      <c r="O846" s="16"/>
    </row>
    <row r="847" ht="24.0" customHeight="1">
      <c r="A847" s="7" t="s">
        <v>1314</v>
      </c>
      <c r="B847" s="8" t="str">
        <f t="shared" si="364"/>
        <v>#REF!</v>
      </c>
      <c r="C847" s="9" t="s">
        <v>47</v>
      </c>
      <c r="D847" s="10">
        <v>1.95396131E7</v>
      </c>
      <c r="E847" s="8">
        <v>0.0</v>
      </c>
      <c r="F847" s="11">
        <v>1.9539613E7</v>
      </c>
      <c r="G847" s="12">
        <f t="shared" si="368"/>
        <v>19539613</v>
      </c>
      <c r="H847" s="13">
        <v>8.1101781E8</v>
      </c>
      <c r="I847" s="9" t="str">
        <f t="shared" si="369"/>
        <v>#REF!</v>
      </c>
      <c r="J847" s="7">
        <v>3194970.0</v>
      </c>
      <c r="K847" s="14" t="str">
        <f t="shared" si="370"/>
        <v>#REF!</v>
      </c>
      <c r="L847" s="15" t="str">
        <f t="shared" si="371"/>
        <v>#REF!</v>
      </c>
      <c r="M847" s="15" t="s">
        <v>1321</v>
      </c>
      <c r="N847" s="13" t="s">
        <v>27</v>
      </c>
      <c r="O847" s="16"/>
    </row>
    <row r="848" ht="24.0" customHeight="1">
      <c r="A848" s="7" t="s">
        <v>1314</v>
      </c>
      <c r="B848" s="8" t="s">
        <v>1322</v>
      </c>
      <c r="C848" s="9" t="s">
        <v>47</v>
      </c>
      <c r="D848" s="10"/>
      <c r="E848" s="8"/>
      <c r="F848" s="11"/>
      <c r="G848" s="17"/>
      <c r="H848" s="13">
        <v>8.1101781E8</v>
      </c>
      <c r="I848" s="9" t="s">
        <v>272</v>
      </c>
      <c r="J848" s="7">
        <v>1.6344643E7</v>
      </c>
      <c r="K848" s="14">
        <v>4.16950491E8</v>
      </c>
      <c r="L848" s="15" t="s">
        <v>266</v>
      </c>
      <c r="M848" s="15" t="s">
        <v>1323</v>
      </c>
      <c r="N848" s="13" t="s">
        <v>1324</v>
      </c>
      <c r="O848" s="16">
        <v>42355.0</v>
      </c>
    </row>
    <row r="849" ht="15.75" customHeight="1">
      <c r="A849" s="7" t="s">
        <v>1325</v>
      </c>
      <c r="B849" s="8" t="str">
        <f t="shared" ref="B849:B861" si="372">VLOOKUP(A849,'[2]Hoja1'!$A$1:$AH$126,2,0)</f>
        <v>#REF!</v>
      </c>
      <c r="C849" s="9" t="s">
        <v>21</v>
      </c>
      <c r="D849" s="10">
        <v>0.0</v>
      </c>
      <c r="E849" s="8">
        <v>0.0</v>
      </c>
      <c r="F849" s="11">
        <v>0.0</v>
      </c>
      <c r="G849" s="12">
        <f t="shared" ref="G849:G861" si="373">+F849</f>
        <v>0</v>
      </c>
      <c r="H849" s="13"/>
      <c r="I849" s="9"/>
      <c r="J849" s="7"/>
      <c r="K849" s="14"/>
      <c r="L849" s="15"/>
      <c r="M849" s="15"/>
      <c r="N849" s="13"/>
      <c r="O849" s="16"/>
    </row>
    <row r="850" ht="15.75" customHeight="1">
      <c r="A850" s="7" t="s">
        <v>1325</v>
      </c>
      <c r="B850" s="8" t="str">
        <f t="shared" si="372"/>
        <v>#REF!</v>
      </c>
      <c r="C850" s="9" t="s">
        <v>22</v>
      </c>
      <c r="D850" s="10">
        <v>0.0</v>
      </c>
      <c r="E850" s="8">
        <v>0.0</v>
      </c>
      <c r="F850" s="11">
        <v>0.0</v>
      </c>
      <c r="G850" s="12">
        <f t="shared" si="373"/>
        <v>0</v>
      </c>
      <c r="H850" s="13"/>
      <c r="I850" s="9"/>
      <c r="J850" s="7"/>
      <c r="K850" s="14"/>
      <c r="L850" s="15"/>
      <c r="M850" s="15"/>
      <c r="N850" s="13"/>
      <c r="O850" s="16"/>
    </row>
    <row r="851" ht="15.75" customHeight="1">
      <c r="A851" s="7" t="s">
        <v>1325</v>
      </c>
      <c r="B851" s="8" t="str">
        <f t="shared" si="372"/>
        <v>#REF!</v>
      </c>
      <c r="C851" s="9" t="s">
        <v>25</v>
      </c>
      <c r="D851" s="10">
        <v>0.0</v>
      </c>
      <c r="E851" s="8">
        <v>0.0</v>
      </c>
      <c r="F851" s="11">
        <v>0.0</v>
      </c>
      <c r="G851" s="12">
        <f t="shared" si="373"/>
        <v>0</v>
      </c>
      <c r="H851" s="13"/>
      <c r="I851" s="9"/>
      <c r="J851" s="7"/>
      <c r="K851" s="14"/>
      <c r="L851" s="15"/>
      <c r="M851" s="15"/>
      <c r="N851" s="13"/>
      <c r="O851" s="16"/>
    </row>
    <row r="852" ht="15.75" customHeight="1">
      <c r="A852" s="7" t="s">
        <v>1325</v>
      </c>
      <c r="B852" s="8" t="str">
        <f t="shared" si="372"/>
        <v>#REF!</v>
      </c>
      <c r="C852" s="9" t="s">
        <v>32</v>
      </c>
      <c r="D852" s="10">
        <v>0.0</v>
      </c>
      <c r="E852" s="8">
        <v>0.0</v>
      </c>
      <c r="F852" s="11">
        <v>0.0</v>
      </c>
      <c r="G852" s="12">
        <f t="shared" si="373"/>
        <v>0</v>
      </c>
      <c r="H852" s="13"/>
      <c r="I852" s="9"/>
      <c r="J852" s="7"/>
      <c r="K852" s="14"/>
      <c r="L852" s="15"/>
      <c r="M852" s="15"/>
      <c r="N852" s="13"/>
      <c r="O852" s="16"/>
    </row>
    <row r="853" ht="15.75" customHeight="1">
      <c r="A853" s="7" t="s">
        <v>1325</v>
      </c>
      <c r="B853" s="8" t="str">
        <f t="shared" si="372"/>
        <v>#REF!</v>
      </c>
      <c r="C853" s="9" t="s">
        <v>34</v>
      </c>
      <c r="D853" s="10">
        <v>0.0</v>
      </c>
      <c r="E853" s="8">
        <v>0.0</v>
      </c>
      <c r="F853" s="11">
        <v>0.0</v>
      </c>
      <c r="G853" s="12">
        <f t="shared" si="373"/>
        <v>0</v>
      </c>
      <c r="H853" s="13"/>
      <c r="I853" s="9"/>
      <c r="J853" s="7"/>
      <c r="K853" s="14"/>
      <c r="L853" s="15"/>
      <c r="M853" s="15"/>
      <c r="N853" s="13"/>
      <c r="O853" s="16"/>
    </row>
    <row r="854" ht="15.75" customHeight="1">
      <c r="A854" s="7" t="s">
        <v>1325</v>
      </c>
      <c r="B854" s="8" t="str">
        <f t="shared" si="372"/>
        <v>#REF!</v>
      </c>
      <c r="C854" s="9" t="s">
        <v>45</v>
      </c>
      <c r="D854" s="10">
        <v>0.0</v>
      </c>
      <c r="E854" s="8">
        <v>0.0</v>
      </c>
      <c r="F854" s="11">
        <v>0.0</v>
      </c>
      <c r="G854" s="12">
        <f t="shared" si="373"/>
        <v>0</v>
      </c>
      <c r="H854" s="13"/>
      <c r="I854" s="9"/>
      <c r="J854" s="7"/>
      <c r="K854" s="14"/>
      <c r="L854" s="15"/>
      <c r="M854" s="15"/>
      <c r="N854" s="13"/>
      <c r="O854" s="16"/>
    </row>
    <row r="855" ht="15.75" customHeight="1">
      <c r="A855" s="7" t="s">
        <v>1325</v>
      </c>
      <c r="B855" s="8" t="str">
        <f t="shared" si="372"/>
        <v>#REF!</v>
      </c>
      <c r="C855" s="9" t="s">
        <v>47</v>
      </c>
      <c r="D855" s="10">
        <v>0.0</v>
      </c>
      <c r="E855" s="8">
        <v>0.0</v>
      </c>
      <c r="F855" s="11">
        <v>0.0</v>
      </c>
      <c r="G855" s="12">
        <f t="shared" si="373"/>
        <v>0</v>
      </c>
      <c r="H855" s="13"/>
      <c r="I855" s="9"/>
      <c r="J855" s="7"/>
      <c r="K855" s="14"/>
      <c r="L855" s="15"/>
      <c r="M855" s="15"/>
      <c r="N855" s="13"/>
      <c r="O855" s="16"/>
    </row>
    <row r="856" ht="24.0" customHeight="1">
      <c r="A856" s="7" t="s">
        <v>1326</v>
      </c>
      <c r="B856" s="8" t="str">
        <f t="shared" si="372"/>
        <v>#REF!</v>
      </c>
      <c r="C856" s="9" t="s">
        <v>21</v>
      </c>
      <c r="D856" s="10">
        <v>0.0</v>
      </c>
      <c r="E856" s="8">
        <v>0.0</v>
      </c>
      <c r="F856" s="11">
        <v>0.0</v>
      </c>
      <c r="G856" s="12">
        <f t="shared" si="373"/>
        <v>0</v>
      </c>
      <c r="H856" s="13"/>
      <c r="I856" s="9"/>
      <c r="J856" s="7"/>
      <c r="K856" s="14"/>
      <c r="L856" s="15"/>
      <c r="M856" s="15"/>
      <c r="N856" s="13"/>
      <c r="O856" s="16"/>
    </row>
    <row r="857" ht="24.0" customHeight="1">
      <c r="A857" s="7" t="s">
        <v>1326</v>
      </c>
      <c r="B857" s="8" t="str">
        <f t="shared" si="372"/>
        <v>#REF!</v>
      </c>
      <c r="C857" s="9" t="s">
        <v>22</v>
      </c>
      <c r="D857" s="10">
        <v>872566.94</v>
      </c>
      <c r="E857" s="8">
        <v>0.0</v>
      </c>
      <c r="F857" s="11">
        <v>872566.0</v>
      </c>
      <c r="G857" s="12">
        <f t="shared" si="373"/>
        <v>872566</v>
      </c>
      <c r="H857" s="13">
        <v>8.00140949E8</v>
      </c>
      <c r="I857" s="9" t="str">
        <f t="shared" ref="I857:I860" si="374">+VLOOKUP(H857,'[1]IPS CTA BANCARIA (2)'!$B$1:$I$186,2,0)</f>
        <v>#REF!</v>
      </c>
      <c r="J857" s="7">
        <v>872566.0</v>
      </c>
      <c r="K857" s="14" t="str">
        <f t="shared" ref="K857:K860" si="375">+VLOOKUP(H857,'[1]IPS CTA BANCARIA (2)'!$B$1:$I$186,4,0)</f>
        <v>#REF!</v>
      </c>
      <c r="L857" s="15" t="str">
        <f t="shared" ref="L857:L860" si="376">+VLOOKUP(H857,'[1]IPS CTA BANCARIA (2)'!$B$1:$I$186,5,0)</f>
        <v>#REF!</v>
      </c>
      <c r="M857" s="15" t="s">
        <v>1327</v>
      </c>
      <c r="N857" s="13" t="s">
        <v>1328</v>
      </c>
      <c r="O857" s="16">
        <v>42367.0</v>
      </c>
    </row>
    <row r="858" ht="24.0" customHeight="1">
      <c r="A858" s="7" t="s">
        <v>1326</v>
      </c>
      <c r="B858" s="8" t="str">
        <f t="shared" si="372"/>
        <v>#REF!</v>
      </c>
      <c r="C858" s="9" t="s">
        <v>32</v>
      </c>
      <c r="D858" s="10">
        <v>902149.28</v>
      </c>
      <c r="E858" s="8">
        <v>0.0</v>
      </c>
      <c r="F858" s="11">
        <v>902149.0</v>
      </c>
      <c r="G858" s="12">
        <f t="shared" si="373"/>
        <v>902149</v>
      </c>
      <c r="H858" s="13">
        <v>8.00250119E8</v>
      </c>
      <c r="I858" s="9" t="str">
        <f t="shared" si="374"/>
        <v>#REF!</v>
      </c>
      <c r="J858" s="7">
        <v>902149.0</v>
      </c>
      <c r="K858" s="14" t="str">
        <f t="shared" si="375"/>
        <v>#REF!</v>
      </c>
      <c r="L858" s="15" t="str">
        <f t="shared" si="376"/>
        <v>#REF!</v>
      </c>
      <c r="M858" s="15" t="s">
        <v>1329</v>
      </c>
      <c r="N858" s="13" t="s">
        <v>27</v>
      </c>
      <c r="O858" s="16"/>
    </row>
    <row r="859" ht="24.0" customHeight="1">
      <c r="A859" s="7" t="s">
        <v>1326</v>
      </c>
      <c r="B859" s="8" t="str">
        <f t="shared" si="372"/>
        <v>#REF!</v>
      </c>
      <c r="C859" s="9" t="s">
        <v>34</v>
      </c>
      <c r="D859" s="10">
        <v>741285.49</v>
      </c>
      <c r="E859" s="8">
        <v>0.0</v>
      </c>
      <c r="F859" s="11">
        <v>741285.0</v>
      </c>
      <c r="G859" s="12">
        <f t="shared" si="373"/>
        <v>741285</v>
      </c>
      <c r="H859" s="13">
        <v>8.05000427E8</v>
      </c>
      <c r="I859" s="9" t="str">
        <f t="shared" si="374"/>
        <v>#REF!</v>
      </c>
      <c r="J859" s="7">
        <v>741285.0</v>
      </c>
      <c r="K859" s="14" t="str">
        <f t="shared" si="375"/>
        <v>#REF!</v>
      </c>
      <c r="L859" s="15" t="str">
        <f t="shared" si="376"/>
        <v>#REF!</v>
      </c>
      <c r="M859" s="15" t="s">
        <v>1330</v>
      </c>
      <c r="N859" s="13" t="s">
        <v>27</v>
      </c>
      <c r="O859" s="16"/>
    </row>
    <row r="860" ht="24.0" customHeight="1">
      <c r="A860" s="7" t="s">
        <v>1326</v>
      </c>
      <c r="B860" s="8" t="str">
        <f t="shared" si="372"/>
        <v>#REF!</v>
      </c>
      <c r="C860" s="9" t="s">
        <v>45</v>
      </c>
      <c r="D860" s="10">
        <v>82014.36</v>
      </c>
      <c r="E860" s="8">
        <v>0.0</v>
      </c>
      <c r="F860" s="11">
        <v>82014.0</v>
      </c>
      <c r="G860" s="12">
        <f t="shared" si="373"/>
        <v>82014</v>
      </c>
      <c r="H860" s="13">
        <v>9.00156264E8</v>
      </c>
      <c r="I860" s="9" t="str">
        <f t="shared" si="374"/>
        <v>#REF!</v>
      </c>
      <c r="J860" s="7">
        <v>82014.0</v>
      </c>
      <c r="K860" s="14" t="str">
        <f t="shared" si="375"/>
        <v>#REF!</v>
      </c>
      <c r="L860" s="15" t="str">
        <f t="shared" si="376"/>
        <v>#REF!</v>
      </c>
      <c r="M860" s="15" t="s">
        <v>1331</v>
      </c>
      <c r="N860" s="13" t="s">
        <v>27</v>
      </c>
      <c r="O860" s="16"/>
    </row>
    <row r="861" ht="24.0" customHeight="1">
      <c r="A861" s="7" t="s">
        <v>1326</v>
      </c>
      <c r="B861" s="8" t="str">
        <f t="shared" si="372"/>
        <v>#REF!</v>
      </c>
      <c r="C861" s="9" t="s">
        <v>47</v>
      </c>
      <c r="D861" s="10">
        <v>1.1476743793E8</v>
      </c>
      <c r="E861" s="8">
        <v>0.0</v>
      </c>
      <c r="F861" s="11">
        <v>1.14767437E8</v>
      </c>
      <c r="G861" s="12">
        <f t="shared" si="373"/>
        <v>114767437</v>
      </c>
      <c r="H861" s="13">
        <v>9.0060435E8</v>
      </c>
      <c r="I861" s="9" t="s">
        <v>48</v>
      </c>
      <c r="J861" s="7">
        <v>2.275972E7</v>
      </c>
      <c r="K861" s="14" t="s">
        <v>49</v>
      </c>
      <c r="L861" s="15" t="s">
        <v>50</v>
      </c>
      <c r="M861" s="15" t="s">
        <v>1332</v>
      </c>
      <c r="N861" s="13" t="s">
        <v>1333</v>
      </c>
      <c r="O861" s="16">
        <v>42368.0</v>
      </c>
    </row>
    <row r="862" ht="24.0" customHeight="1">
      <c r="A862" s="7" t="s">
        <v>1326</v>
      </c>
      <c r="B862" s="8" t="s">
        <v>1334</v>
      </c>
      <c r="C862" s="9" t="s">
        <v>47</v>
      </c>
      <c r="D862" s="10"/>
      <c r="E862" s="8"/>
      <c r="F862" s="11"/>
      <c r="G862" s="17"/>
      <c r="H862" s="13">
        <v>9.0060435E8</v>
      </c>
      <c r="I862" s="9" t="s">
        <v>48</v>
      </c>
      <c r="J862" s="7">
        <v>9.2007717E7</v>
      </c>
      <c r="K862" s="14" t="s">
        <v>49</v>
      </c>
      <c r="L862" s="15" t="s">
        <v>50</v>
      </c>
      <c r="M862" s="15" t="s">
        <v>1335</v>
      </c>
      <c r="N862" s="13" t="s">
        <v>1336</v>
      </c>
      <c r="O862" s="16">
        <v>42354.0</v>
      </c>
    </row>
    <row r="863" ht="15.75" customHeight="1">
      <c r="A863" s="7" t="s">
        <v>1337</v>
      </c>
      <c r="B863" s="8" t="str">
        <f t="shared" ref="B863:B869" si="377">VLOOKUP(A863,'[2]Hoja1'!$A$1:$AH$126,2,0)</f>
        <v>#REF!</v>
      </c>
      <c r="C863" s="9" t="s">
        <v>21</v>
      </c>
      <c r="D863" s="10">
        <v>0.0</v>
      </c>
      <c r="E863" s="8">
        <v>0.0</v>
      </c>
      <c r="F863" s="11">
        <v>0.0</v>
      </c>
      <c r="G863" s="12">
        <f t="shared" ref="G863:G869" si="378">+F863</f>
        <v>0</v>
      </c>
      <c r="H863" s="13"/>
      <c r="I863" s="9"/>
      <c r="J863" s="7"/>
      <c r="K863" s="14"/>
      <c r="L863" s="15"/>
      <c r="M863" s="15"/>
      <c r="N863" s="13"/>
      <c r="O863" s="16"/>
    </row>
    <row r="864" ht="24.0" customHeight="1">
      <c r="A864" s="7" t="s">
        <v>1337</v>
      </c>
      <c r="B864" s="8" t="str">
        <f t="shared" si="377"/>
        <v>#REF!</v>
      </c>
      <c r="C864" s="9" t="s">
        <v>22</v>
      </c>
      <c r="D864" s="10">
        <v>280728.2</v>
      </c>
      <c r="E864" s="8">
        <v>0.0</v>
      </c>
      <c r="F864" s="11">
        <v>280728.0</v>
      </c>
      <c r="G864" s="12">
        <f t="shared" si="378"/>
        <v>280728</v>
      </c>
      <c r="H864" s="13">
        <v>8.00140949E8</v>
      </c>
      <c r="I864" s="9" t="str">
        <f t="shared" ref="I864:I869" si="379">+VLOOKUP(H864,'[1]IPS CTA BANCARIA (2)'!$B$1:$I$186,2,0)</f>
        <v>#REF!</v>
      </c>
      <c r="J864" s="7">
        <v>280728.0</v>
      </c>
      <c r="K864" s="14" t="str">
        <f t="shared" ref="K864:K869" si="380">+VLOOKUP(H864,'[1]IPS CTA BANCARIA (2)'!$B$1:$I$186,4,0)</f>
        <v>#REF!</v>
      </c>
      <c r="L864" s="15" t="str">
        <f t="shared" ref="L864:L869" si="381">+VLOOKUP(H864,'[1]IPS CTA BANCARIA (2)'!$B$1:$I$186,5,0)</f>
        <v>#REF!</v>
      </c>
      <c r="M864" s="15" t="s">
        <v>1338</v>
      </c>
      <c r="N864" s="13" t="s">
        <v>1339</v>
      </c>
      <c r="O864" s="16">
        <v>42367.0</v>
      </c>
    </row>
    <row r="865" ht="24.0" customHeight="1">
      <c r="A865" s="7" t="s">
        <v>1337</v>
      </c>
      <c r="B865" s="8" t="str">
        <f t="shared" si="377"/>
        <v>#REF!</v>
      </c>
      <c r="C865" s="9" t="s">
        <v>25</v>
      </c>
      <c r="D865" s="10">
        <v>4397.76</v>
      </c>
      <c r="E865" s="8">
        <v>0.0</v>
      </c>
      <c r="F865" s="11">
        <v>4398.0</v>
      </c>
      <c r="G865" s="12">
        <f t="shared" si="378"/>
        <v>4398</v>
      </c>
      <c r="H865" s="13">
        <v>8.00130907E8</v>
      </c>
      <c r="I865" s="9" t="str">
        <f t="shared" si="379"/>
        <v>#REF!</v>
      </c>
      <c r="J865" s="7">
        <v>4398.0</v>
      </c>
      <c r="K865" s="14" t="str">
        <f t="shared" si="380"/>
        <v>#REF!</v>
      </c>
      <c r="L865" s="15" t="str">
        <f t="shared" si="381"/>
        <v>#REF!</v>
      </c>
      <c r="M865" s="15" t="s">
        <v>1340</v>
      </c>
      <c r="N865" s="13" t="s">
        <v>27</v>
      </c>
      <c r="O865" s="16"/>
    </row>
    <row r="866" ht="24.0" customHeight="1">
      <c r="A866" s="7" t="s">
        <v>1337</v>
      </c>
      <c r="B866" s="8" t="str">
        <f t="shared" si="377"/>
        <v>#REF!</v>
      </c>
      <c r="C866" s="9" t="s">
        <v>32</v>
      </c>
      <c r="D866" s="10">
        <v>132221.64</v>
      </c>
      <c r="E866" s="8">
        <v>0.0</v>
      </c>
      <c r="F866" s="11">
        <v>132222.0</v>
      </c>
      <c r="G866" s="12">
        <f t="shared" si="378"/>
        <v>132222</v>
      </c>
      <c r="H866" s="13">
        <v>8.00250119E8</v>
      </c>
      <c r="I866" s="9" t="str">
        <f t="shared" si="379"/>
        <v>#REF!</v>
      </c>
      <c r="J866" s="7">
        <v>132222.0</v>
      </c>
      <c r="K866" s="14" t="str">
        <f t="shared" si="380"/>
        <v>#REF!</v>
      </c>
      <c r="L866" s="15" t="str">
        <f t="shared" si="381"/>
        <v>#REF!</v>
      </c>
      <c r="M866" s="15" t="s">
        <v>1341</v>
      </c>
      <c r="N866" s="13" t="s">
        <v>27</v>
      </c>
      <c r="O866" s="16"/>
    </row>
    <row r="867" ht="24.0" customHeight="1">
      <c r="A867" s="7" t="s">
        <v>1337</v>
      </c>
      <c r="B867" s="8" t="str">
        <f t="shared" si="377"/>
        <v>#REF!</v>
      </c>
      <c r="C867" s="9" t="s">
        <v>34</v>
      </c>
      <c r="D867" s="10">
        <v>611709.68</v>
      </c>
      <c r="E867" s="8">
        <v>0.0</v>
      </c>
      <c r="F867" s="11">
        <v>611710.0</v>
      </c>
      <c r="G867" s="12">
        <f t="shared" si="378"/>
        <v>611710</v>
      </c>
      <c r="H867" s="13">
        <v>8.05000427E8</v>
      </c>
      <c r="I867" s="9" t="str">
        <f t="shared" si="379"/>
        <v>#REF!</v>
      </c>
      <c r="J867" s="7">
        <v>611710.0</v>
      </c>
      <c r="K867" s="14" t="str">
        <f t="shared" si="380"/>
        <v>#REF!</v>
      </c>
      <c r="L867" s="15" t="str">
        <f t="shared" si="381"/>
        <v>#REF!</v>
      </c>
      <c r="M867" s="15" t="s">
        <v>1342</v>
      </c>
      <c r="N867" s="13" t="s">
        <v>27</v>
      </c>
      <c r="O867" s="16"/>
    </row>
    <row r="868" ht="24.0" customHeight="1">
      <c r="A868" s="7" t="s">
        <v>1337</v>
      </c>
      <c r="B868" s="8" t="str">
        <f t="shared" si="377"/>
        <v>#REF!</v>
      </c>
      <c r="C868" s="9" t="s">
        <v>45</v>
      </c>
      <c r="D868" s="10">
        <v>103560.56</v>
      </c>
      <c r="E868" s="8">
        <v>0.0</v>
      </c>
      <c r="F868" s="11">
        <v>103561.0</v>
      </c>
      <c r="G868" s="12">
        <f t="shared" si="378"/>
        <v>103561</v>
      </c>
      <c r="H868" s="13">
        <v>9.00156264E8</v>
      </c>
      <c r="I868" s="9" t="str">
        <f t="shared" si="379"/>
        <v>#REF!</v>
      </c>
      <c r="J868" s="7">
        <v>103561.0</v>
      </c>
      <c r="K868" s="14" t="str">
        <f t="shared" si="380"/>
        <v>#REF!</v>
      </c>
      <c r="L868" s="15" t="str">
        <f t="shared" si="381"/>
        <v>#REF!</v>
      </c>
      <c r="M868" s="15" t="s">
        <v>1343</v>
      </c>
      <c r="N868" s="13" t="s">
        <v>27</v>
      </c>
      <c r="O868" s="16"/>
    </row>
    <row r="869" ht="24.0" customHeight="1">
      <c r="A869" s="7" t="s">
        <v>1337</v>
      </c>
      <c r="B869" s="8" t="str">
        <f t="shared" si="377"/>
        <v>#REF!</v>
      </c>
      <c r="C869" s="9" t="s">
        <v>47</v>
      </c>
      <c r="D869" s="10">
        <v>3.643669833E7</v>
      </c>
      <c r="E869" s="8">
        <v>0.0</v>
      </c>
      <c r="F869" s="11">
        <v>3.6436698E7</v>
      </c>
      <c r="G869" s="12">
        <f t="shared" si="378"/>
        <v>36436698</v>
      </c>
      <c r="H869" s="13">
        <v>8.1101781E8</v>
      </c>
      <c r="I869" s="9" t="str">
        <f t="shared" si="379"/>
        <v>#REF!</v>
      </c>
      <c r="J869" s="7">
        <v>5224180.0</v>
      </c>
      <c r="K869" s="14" t="str">
        <f t="shared" si="380"/>
        <v>#REF!</v>
      </c>
      <c r="L869" s="15" t="str">
        <f t="shared" si="381"/>
        <v>#REF!</v>
      </c>
      <c r="M869" s="15" t="s">
        <v>1344</v>
      </c>
      <c r="N869" s="13" t="s">
        <v>27</v>
      </c>
      <c r="O869" s="16"/>
    </row>
    <row r="870" ht="24.0" customHeight="1">
      <c r="A870" s="7" t="s">
        <v>1337</v>
      </c>
      <c r="B870" s="8" t="s">
        <v>1345</v>
      </c>
      <c r="C870" s="9" t="s">
        <v>47</v>
      </c>
      <c r="D870" s="10"/>
      <c r="E870" s="8"/>
      <c r="F870" s="11"/>
      <c r="G870" s="17"/>
      <c r="H870" s="13">
        <v>8.1101781E8</v>
      </c>
      <c r="I870" s="9" t="s">
        <v>272</v>
      </c>
      <c r="J870" s="7">
        <v>3.1212518E7</v>
      </c>
      <c r="K870" s="14">
        <v>4.16950491E8</v>
      </c>
      <c r="L870" s="15" t="s">
        <v>266</v>
      </c>
      <c r="M870" s="15" t="s">
        <v>1346</v>
      </c>
      <c r="N870" s="13" t="s">
        <v>1347</v>
      </c>
      <c r="O870" s="16">
        <v>42355.0</v>
      </c>
    </row>
    <row r="871" ht="24.0" customHeight="1">
      <c r="A871" s="7" t="s">
        <v>1337</v>
      </c>
      <c r="B871" s="8" t="str">
        <f t="shared" ref="B871:B878" si="382">VLOOKUP(A871,'[2]Hoja1'!$A$1:$AH$126,2,0)</f>
        <v>#REF!</v>
      </c>
      <c r="C871" s="9" t="s">
        <v>156</v>
      </c>
      <c r="D871" s="10">
        <v>2601923.83</v>
      </c>
      <c r="E871" s="8">
        <v>0.0</v>
      </c>
      <c r="F871" s="11">
        <v>2601924.0</v>
      </c>
      <c r="G871" s="12">
        <f t="shared" ref="G871:G878" si="383">+F871</f>
        <v>2601924</v>
      </c>
      <c r="H871" s="13">
        <v>8.00193392E8</v>
      </c>
      <c r="I871" s="9" t="str">
        <f t="shared" ref="I871:I878" si="384">+VLOOKUP(H871,'[1]IPS CTA BANCARIA (2)'!$B$1:$I$186,2,0)</f>
        <v>#REF!</v>
      </c>
      <c r="J871" s="7">
        <v>2601924.0</v>
      </c>
      <c r="K871" s="14" t="str">
        <f t="shared" ref="K871:K878" si="385">+VLOOKUP(H871,'[1]IPS CTA BANCARIA (2)'!$B$1:$I$186,4,0)</f>
        <v>#REF!</v>
      </c>
      <c r="L871" s="15" t="str">
        <f t="shared" ref="L871:L878" si="386">+VLOOKUP(H871,'[1]IPS CTA BANCARIA (2)'!$B$1:$I$186,5,0)</f>
        <v>#REF!</v>
      </c>
      <c r="M871" s="15" t="s">
        <v>1348</v>
      </c>
      <c r="N871" s="13" t="s">
        <v>27</v>
      </c>
      <c r="O871" s="16"/>
    </row>
    <row r="872" ht="24.0" customHeight="1">
      <c r="A872" s="7" t="s">
        <v>1349</v>
      </c>
      <c r="B872" s="8" t="str">
        <f t="shared" si="382"/>
        <v>#REF!</v>
      </c>
      <c r="C872" s="9" t="s">
        <v>21</v>
      </c>
      <c r="D872" s="10">
        <v>27715.49</v>
      </c>
      <c r="E872" s="8">
        <v>0.0</v>
      </c>
      <c r="F872" s="11">
        <v>27715.0</v>
      </c>
      <c r="G872" s="12">
        <f t="shared" si="383"/>
        <v>27715</v>
      </c>
      <c r="H872" s="13">
        <v>8.1101781E8</v>
      </c>
      <c r="I872" s="9" t="str">
        <f t="shared" si="384"/>
        <v>#REF!</v>
      </c>
      <c r="J872" s="7">
        <v>27715.0</v>
      </c>
      <c r="K872" s="14" t="str">
        <f t="shared" si="385"/>
        <v>#REF!</v>
      </c>
      <c r="L872" s="15" t="str">
        <f t="shared" si="386"/>
        <v>#REF!</v>
      </c>
      <c r="M872" s="15" t="s">
        <v>1350</v>
      </c>
      <c r="N872" s="13" t="s">
        <v>27</v>
      </c>
      <c r="O872" s="16"/>
    </row>
    <row r="873" ht="24.0" customHeight="1">
      <c r="A873" s="7" t="s">
        <v>1349</v>
      </c>
      <c r="B873" s="8" t="str">
        <f t="shared" si="382"/>
        <v>#REF!</v>
      </c>
      <c r="C873" s="9" t="s">
        <v>22</v>
      </c>
      <c r="D873" s="10">
        <v>1591073.46</v>
      </c>
      <c r="E873" s="8">
        <v>0.0</v>
      </c>
      <c r="F873" s="11">
        <v>1591073.0</v>
      </c>
      <c r="G873" s="12">
        <f t="shared" si="383"/>
        <v>1591073</v>
      </c>
      <c r="H873" s="13">
        <v>8.00140949E8</v>
      </c>
      <c r="I873" s="9" t="str">
        <f t="shared" si="384"/>
        <v>#REF!</v>
      </c>
      <c r="J873" s="7">
        <v>1591073.0</v>
      </c>
      <c r="K873" s="14" t="str">
        <f t="shared" si="385"/>
        <v>#REF!</v>
      </c>
      <c r="L873" s="15" t="str">
        <f t="shared" si="386"/>
        <v>#REF!</v>
      </c>
      <c r="M873" s="15" t="s">
        <v>1351</v>
      </c>
      <c r="N873" s="13" t="s">
        <v>1352</v>
      </c>
      <c r="O873" s="16">
        <v>42367.0</v>
      </c>
    </row>
    <row r="874" ht="24.0" customHeight="1">
      <c r="A874" s="7" t="s">
        <v>1349</v>
      </c>
      <c r="B874" s="8" t="str">
        <f t="shared" si="382"/>
        <v>#REF!</v>
      </c>
      <c r="C874" s="9" t="s">
        <v>25</v>
      </c>
      <c r="D874" s="10">
        <v>13685.79</v>
      </c>
      <c r="E874" s="8">
        <v>0.0</v>
      </c>
      <c r="F874" s="11">
        <v>13686.0</v>
      </c>
      <c r="G874" s="12">
        <f t="shared" si="383"/>
        <v>13686</v>
      </c>
      <c r="H874" s="13">
        <v>8.00130907E8</v>
      </c>
      <c r="I874" s="9" t="str">
        <f t="shared" si="384"/>
        <v>#REF!</v>
      </c>
      <c r="J874" s="7">
        <v>13686.0</v>
      </c>
      <c r="K874" s="14" t="str">
        <f t="shared" si="385"/>
        <v>#REF!</v>
      </c>
      <c r="L874" s="15" t="str">
        <f t="shared" si="386"/>
        <v>#REF!</v>
      </c>
      <c r="M874" s="15" t="s">
        <v>1353</v>
      </c>
      <c r="N874" s="13" t="s">
        <v>27</v>
      </c>
      <c r="O874" s="16"/>
    </row>
    <row r="875" ht="24.0" customHeight="1">
      <c r="A875" s="7" t="s">
        <v>1349</v>
      </c>
      <c r="B875" s="8" t="str">
        <f t="shared" si="382"/>
        <v>#REF!</v>
      </c>
      <c r="C875" s="9" t="s">
        <v>32</v>
      </c>
      <c r="D875" s="10">
        <v>1063612.6</v>
      </c>
      <c r="E875" s="8">
        <v>0.0</v>
      </c>
      <c r="F875" s="11">
        <v>1063612.0</v>
      </c>
      <c r="G875" s="12">
        <f t="shared" si="383"/>
        <v>1063612</v>
      </c>
      <c r="H875" s="13">
        <v>8.00250119E8</v>
      </c>
      <c r="I875" s="9" t="str">
        <f t="shared" si="384"/>
        <v>#REF!</v>
      </c>
      <c r="J875" s="7">
        <v>1063612.0</v>
      </c>
      <c r="K875" s="14" t="str">
        <f t="shared" si="385"/>
        <v>#REF!</v>
      </c>
      <c r="L875" s="15" t="str">
        <f t="shared" si="386"/>
        <v>#REF!</v>
      </c>
      <c r="M875" s="15" t="s">
        <v>1354</v>
      </c>
      <c r="N875" s="13" t="s">
        <v>27</v>
      </c>
      <c r="O875" s="16"/>
    </row>
    <row r="876" ht="24.0" customHeight="1">
      <c r="A876" s="7" t="s">
        <v>1349</v>
      </c>
      <c r="B876" s="8" t="str">
        <f t="shared" si="382"/>
        <v>#REF!</v>
      </c>
      <c r="C876" s="9" t="s">
        <v>34</v>
      </c>
      <c r="D876" s="10">
        <v>609134.83</v>
      </c>
      <c r="E876" s="8">
        <v>0.0</v>
      </c>
      <c r="F876" s="11">
        <v>609135.0</v>
      </c>
      <c r="G876" s="12">
        <f t="shared" si="383"/>
        <v>609135</v>
      </c>
      <c r="H876" s="13">
        <v>8.05000427E8</v>
      </c>
      <c r="I876" s="9" t="str">
        <f t="shared" si="384"/>
        <v>#REF!</v>
      </c>
      <c r="J876" s="7">
        <v>609135.0</v>
      </c>
      <c r="K876" s="14" t="str">
        <f t="shared" si="385"/>
        <v>#REF!</v>
      </c>
      <c r="L876" s="15" t="str">
        <f t="shared" si="386"/>
        <v>#REF!</v>
      </c>
      <c r="M876" s="15" t="s">
        <v>1355</v>
      </c>
      <c r="N876" s="13" t="s">
        <v>27</v>
      </c>
      <c r="O876" s="16"/>
    </row>
    <row r="877" ht="24.0" customHeight="1">
      <c r="A877" s="7" t="s">
        <v>1349</v>
      </c>
      <c r="B877" s="8" t="str">
        <f t="shared" si="382"/>
        <v>#REF!</v>
      </c>
      <c r="C877" s="9" t="s">
        <v>45</v>
      </c>
      <c r="D877" s="10">
        <v>346627.29</v>
      </c>
      <c r="E877" s="8">
        <v>0.0</v>
      </c>
      <c r="F877" s="11">
        <v>346627.0</v>
      </c>
      <c r="G877" s="12">
        <f t="shared" si="383"/>
        <v>346627</v>
      </c>
      <c r="H877" s="13">
        <v>9.00156264E8</v>
      </c>
      <c r="I877" s="9" t="str">
        <f t="shared" si="384"/>
        <v>#REF!</v>
      </c>
      <c r="J877" s="7">
        <v>346627.0</v>
      </c>
      <c r="K877" s="14" t="str">
        <f t="shared" si="385"/>
        <v>#REF!</v>
      </c>
      <c r="L877" s="15" t="str">
        <f t="shared" si="386"/>
        <v>#REF!</v>
      </c>
      <c r="M877" s="15" t="s">
        <v>1356</v>
      </c>
      <c r="N877" s="13" t="s">
        <v>27</v>
      </c>
      <c r="O877" s="16"/>
    </row>
    <row r="878" ht="24.0" customHeight="1">
      <c r="A878" s="7" t="s">
        <v>1349</v>
      </c>
      <c r="B878" s="8" t="str">
        <f t="shared" si="382"/>
        <v>#REF!</v>
      </c>
      <c r="C878" s="9" t="s">
        <v>47</v>
      </c>
      <c r="D878" s="10">
        <v>5.582180254E7</v>
      </c>
      <c r="E878" s="8">
        <v>0.0</v>
      </c>
      <c r="F878" s="11">
        <v>5.5821803E7</v>
      </c>
      <c r="G878" s="12">
        <f t="shared" si="383"/>
        <v>55821803</v>
      </c>
      <c r="H878" s="13">
        <v>8.1101781E8</v>
      </c>
      <c r="I878" s="9" t="str">
        <f t="shared" si="384"/>
        <v>#REF!</v>
      </c>
      <c r="J878" s="7">
        <v>8149313.0</v>
      </c>
      <c r="K878" s="14" t="str">
        <f t="shared" si="385"/>
        <v>#REF!</v>
      </c>
      <c r="L878" s="15" t="str">
        <f t="shared" si="386"/>
        <v>#REF!</v>
      </c>
      <c r="M878" s="15" t="s">
        <v>1357</v>
      </c>
      <c r="N878" s="13" t="s">
        <v>27</v>
      </c>
      <c r="O878" s="16"/>
    </row>
    <row r="879" ht="24.0" customHeight="1">
      <c r="A879" s="7" t="s">
        <v>1349</v>
      </c>
      <c r="B879" s="8" t="s">
        <v>1358</v>
      </c>
      <c r="C879" s="9" t="s">
        <v>47</v>
      </c>
      <c r="D879" s="10"/>
      <c r="E879" s="8"/>
      <c r="F879" s="11"/>
      <c r="G879" s="17"/>
      <c r="H879" s="13">
        <v>8.1101781E8</v>
      </c>
      <c r="I879" s="9" t="s">
        <v>272</v>
      </c>
      <c r="J879" s="7">
        <v>4.767249E7</v>
      </c>
      <c r="K879" s="14">
        <v>4.16950491E8</v>
      </c>
      <c r="L879" s="15" t="s">
        <v>266</v>
      </c>
      <c r="M879" s="15" t="s">
        <v>1359</v>
      </c>
      <c r="N879" s="13" t="s">
        <v>1360</v>
      </c>
      <c r="O879" s="16">
        <v>42355.0</v>
      </c>
    </row>
    <row r="880" ht="15.75" customHeight="1">
      <c r="A880" s="7" t="s">
        <v>1349</v>
      </c>
      <c r="B880" s="8" t="s">
        <v>1358</v>
      </c>
      <c r="C880" s="9" t="s">
        <v>1361</v>
      </c>
      <c r="D880" s="10"/>
      <c r="E880" s="8"/>
      <c r="F880" s="11"/>
      <c r="G880" s="17"/>
      <c r="H880" s="13"/>
      <c r="I880" s="9"/>
      <c r="J880" s="7"/>
      <c r="K880" s="14"/>
      <c r="L880" s="15"/>
      <c r="M880" s="15"/>
      <c r="N880" s="13"/>
      <c r="O880" s="16"/>
    </row>
    <row r="881" ht="15.75" customHeight="1">
      <c r="A881" s="7" t="s">
        <v>1362</v>
      </c>
      <c r="B881" s="8" t="str">
        <f t="shared" ref="B881:B886" si="387">VLOOKUP(A881,'[2]Hoja1'!$A$1:$AH$126,2,0)</f>
        <v>#REF!</v>
      </c>
      <c r="C881" s="9" t="s">
        <v>21</v>
      </c>
      <c r="D881" s="10">
        <v>0.0</v>
      </c>
      <c r="E881" s="8">
        <v>0.0</v>
      </c>
      <c r="F881" s="11">
        <v>0.0</v>
      </c>
      <c r="G881" s="12">
        <f t="shared" ref="G881:G886" si="388">+F881</f>
        <v>0</v>
      </c>
      <c r="H881" s="13"/>
      <c r="I881" s="9"/>
      <c r="J881" s="7"/>
      <c r="K881" s="14"/>
      <c r="L881" s="15"/>
      <c r="M881" s="15"/>
      <c r="N881" s="13"/>
      <c r="O881" s="16"/>
    </row>
    <row r="882" ht="24.0" customHeight="1">
      <c r="A882" s="7" t="s">
        <v>1362</v>
      </c>
      <c r="B882" s="8" t="str">
        <f t="shared" si="387"/>
        <v>#REF!</v>
      </c>
      <c r="C882" s="9" t="s">
        <v>22</v>
      </c>
      <c r="D882" s="10">
        <v>597107.53</v>
      </c>
      <c r="E882" s="8">
        <v>0.0</v>
      </c>
      <c r="F882" s="11">
        <v>597107.0</v>
      </c>
      <c r="G882" s="12">
        <f t="shared" si="388"/>
        <v>597107</v>
      </c>
      <c r="H882" s="13">
        <v>8.00140949E8</v>
      </c>
      <c r="I882" s="9" t="str">
        <f t="shared" ref="I882:I883" si="389">+VLOOKUP(H882,'[1]IPS CTA BANCARIA (2)'!$B$1:$I$186,2,0)</f>
        <v>#REF!</v>
      </c>
      <c r="J882" s="7">
        <v>597107.0</v>
      </c>
      <c r="K882" s="14" t="str">
        <f t="shared" ref="K882:K883" si="390">+VLOOKUP(H882,'[1]IPS CTA BANCARIA (2)'!$B$1:$I$186,4,0)</f>
        <v>#REF!</v>
      </c>
      <c r="L882" s="15" t="str">
        <f t="shared" ref="L882:L883" si="391">+VLOOKUP(H882,'[1]IPS CTA BANCARIA (2)'!$B$1:$I$186,5,0)</f>
        <v>#REF!</v>
      </c>
      <c r="M882" s="15" t="s">
        <v>1363</v>
      </c>
      <c r="N882" s="13" t="s">
        <v>1364</v>
      </c>
      <c r="O882" s="16">
        <v>42367.0</v>
      </c>
    </row>
    <row r="883" ht="24.0" customHeight="1">
      <c r="A883" s="7" t="s">
        <v>1362</v>
      </c>
      <c r="B883" s="8" t="str">
        <f t="shared" si="387"/>
        <v>#REF!</v>
      </c>
      <c r="C883" s="9" t="s">
        <v>32</v>
      </c>
      <c r="D883" s="10">
        <v>107800.14</v>
      </c>
      <c r="E883" s="8">
        <v>0.0</v>
      </c>
      <c r="F883" s="11">
        <v>107800.0</v>
      </c>
      <c r="G883" s="12">
        <f t="shared" si="388"/>
        <v>107800</v>
      </c>
      <c r="H883" s="13">
        <v>8.00250119E8</v>
      </c>
      <c r="I883" s="9" t="str">
        <f t="shared" si="389"/>
        <v>#REF!</v>
      </c>
      <c r="J883" s="7">
        <v>107800.0</v>
      </c>
      <c r="K883" s="14" t="str">
        <f t="shared" si="390"/>
        <v>#REF!</v>
      </c>
      <c r="L883" s="15" t="str">
        <f t="shared" si="391"/>
        <v>#REF!</v>
      </c>
      <c r="M883" s="15" t="s">
        <v>1365</v>
      </c>
      <c r="N883" s="13" t="s">
        <v>27</v>
      </c>
      <c r="O883" s="16"/>
    </row>
    <row r="884" ht="15.75" customHeight="1">
      <c r="A884" s="7" t="s">
        <v>1362</v>
      </c>
      <c r="B884" s="8" t="str">
        <f t="shared" si="387"/>
        <v>#REF!</v>
      </c>
      <c r="C884" s="9" t="s">
        <v>34</v>
      </c>
      <c r="D884" s="10">
        <v>0.0</v>
      </c>
      <c r="E884" s="8">
        <v>0.0</v>
      </c>
      <c r="F884" s="11">
        <v>0.0</v>
      </c>
      <c r="G884" s="12">
        <f t="shared" si="388"/>
        <v>0</v>
      </c>
      <c r="H884" s="13"/>
      <c r="I884" s="9"/>
      <c r="J884" s="7"/>
      <c r="K884" s="14"/>
      <c r="L884" s="15"/>
      <c r="M884" s="15"/>
      <c r="N884" s="13"/>
      <c r="O884" s="16"/>
    </row>
    <row r="885" ht="24.0" customHeight="1">
      <c r="A885" s="7" t="s">
        <v>1362</v>
      </c>
      <c r="B885" s="8" t="str">
        <f t="shared" si="387"/>
        <v>#REF!</v>
      </c>
      <c r="C885" s="9" t="s">
        <v>45</v>
      </c>
      <c r="D885" s="10">
        <v>437654.37</v>
      </c>
      <c r="E885" s="8">
        <v>0.0</v>
      </c>
      <c r="F885" s="11">
        <v>437654.0</v>
      </c>
      <c r="G885" s="12">
        <f t="shared" si="388"/>
        <v>437654</v>
      </c>
      <c r="H885" s="13">
        <v>9.00156264E8</v>
      </c>
      <c r="I885" s="9" t="str">
        <f>+VLOOKUP(H885,'[1]IPS CTA BANCARIA (2)'!$B$1:$I$186,2,0)</f>
        <v>#REF!</v>
      </c>
      <c r="J885" s="7">
        <v>437654.0</v>
      </c>
      <c r="K885" s="14" t="str">
        <f>+VLOOKUP(H885,'[1]IPS CTA BANCARIA (2)'!$B$1:$I$186,4,0)</f>
        <v>#REF!</v>
      </c>
      <c r="L885" s="15" t="str">
        <f>+VLOOKUP(H885,'[1]IPS CTA BANCARIA (2)'!$B$1:$I$186,5,0)</f>
        <v>#REF!</v>
      </c>
      <c r="M885" s="15" t="s">
        <v>1366</v>
      </c>
      <c r="N885" s="13" t="s">
        <v>27</v>
      </c>
      <c r="O885" s="16"/>
    </row>
    <row r="886" ht="15.75" customHeight="1">
      <c r="A886" s="7" t="s">
        <v>1362</v>
      </c>
      <c r="B886" s="8" t="str">
        <f t="shared" si="387"/>
        <v>#REF!</v>
      </c>
      <c r="C886" s="9" t="s">
        <v>47</v>
      </c>
      <c r="D886" s="10">
        <v>1.2754940496E8</v>
      </c>
      <c r="E886" s="8">
        <v>0.0</v>
      </c>
      <c r="F886" s="11">
        <v>1.27549405E8</v>
      </c>
      <c r="G886" s="12">
        <f t="shared" si="388"/>
        <v>127549405</v>
      </c>
      <c r="H886" s="13">
        <v>9.0060435E8</v>
      </c>
      <c r="I886" s="9" t="s">
        <v>48</v>
      </c>
      <c r="J886" s="7">
        <v>1.8408171E7</v>
      </c>
      <c r="K886" s="14" t="s">
        <v>49</v>
      </c>
      <c r="L886" s="15" t="s">
        <v>50</v>
      </c>
      <c r="M886" s="15" t="s">
        <v>1367</v>
      </c>
      <c r="N886" s="13" t="s">
        <v>1368</v>
      </c>
      <c r="O886" s="16">
        <v>42368.0</v>
      </c>
    </row>
    <row r="887" ht="15.75" customHeight="1">
      <c r="A887" s="7" t="s">
        <v>1362</v>
      </c>
      <c r="B887" s="8" t="s">
        <v>1369</v>
      </c>
      <c r="C887" s="9" t="s">
        <v>47</v>
      </c>
      <c r="D887" s="10"/>
      <c r="E887" s="8"/>
      <c r="F887" s="11"/>
      <c r="G887" s="17"/>
      <c r="H887" s="13">
        <v>9.0060435E8</v>
      </c>
      <c r="I887" s="9" t="s">
        <v>48</v>
      </c>
      <c r="J887" s="7">
        <v>1.09141234E8</v>
      </c>
      <c r="K887" s="14" t="s">
        <v>49</v>
      </c>
      <c r="L887" s="15" t="s">
        <v>50</v>
      </c>
      <c r="M887" s="15" t="s">
        <v>1370</v>
      </c>
      <c r="N887" s="13" t="s">
        <v>1371</v>
      </c>
      <c r="O887" s="16">
        <v>42354.0</v>
      </c>
    </row>
    <row r="888" ht="24.0" customHeight="1">
      <c r="A888" s="7" t="s">
        <v>1372</v>
      </c>
      <c r="B888" s="8" t="str">
        <f t="shared" ref="B888:B889" si="392">VLOOKUP(A888,'[2]Hoja1'!$A$1:$AH$126,2,0)</f>
        <v>#REF!</v>
      </c>
      <c r="C888" s="9" t="s">
        <v>21</v>
      </c>
      <c r="D888" s="10">
        <v>0.0</v>
      </c>
      <c r="E888" s="8">
        <v>0.0</v>
      </c>
      <c r="F888" s="11">
        <v>0.0</v>
      </c>
      <c r="G888" s="12">
        <f t="shared" ref="G888:G889" si="393">+F888</f>
        <v>0</v>
      </c>
      <c r="H888" s="13"/>
      <c r="I888" s="9"/>
      <c r="J888" s="7"/>
      <c r="K888" s="14"/>
      <c r="L888" s="15"/>
      <c r="M888" s="15"/>
      <c r="N888" s="13"/>
      <c r="O888" s="16"/>
    </row>
    <row r="889" ht="24.0" customHeight="1">
      <c r="A889" s="7" t="s">
        <v>1372</v>
      </c>
      <c r="B889" s="8" t="str">
        <f t="shared" si="392"/>
        <v>#REF!</v>
      </c>
      <c r="C889" s="9" t="s">
        <v>70</v>
      </c>
      <c r="D889" s="10">
        <v>2.868460418E7</v>
      </c>
      <c r="E889" s="8">
        <v>0.0</v>
      </c>
      <c r="F889" s="11">
        <v>2.8684604E7</v>
      </c>
      <c r="G889" s="12">
        <f t="shared" si="393"/>
        <v>28684604</v>
      </c>
      <c r="H889" s="13">
        <v>8.90905198E8</v>
      </c>
      <c r="I889" s="9" t="str">
        <f>+VLOOKUP(H889,'[1]IPS CTA BANCARIA (2)'!$B$1:$I$186,2,0)</f>
        <v>#REF!</v>
      </c>
      <c r="J889" s="7">
        <v>1.2980044E7</v>
      </c>
      <c r="K889" s="14" t="str">
        <f>+VLOOKUP(H889,'[1]IPS CTA BANCARIA (2)'!$B$1:$I$186,4,0)</f>
        <v>#REF!</v>
      </c>
      <c r="L889" s="15" t="str">
        <f>+VLOOKUP(H889,'[1]IPS CTA BANCARIA (2)'!$B$1:$I$186,5,0)</f>
        <v>#REF!</v>
      </c>
      <c r="M889" s="15" t="s">
        <v>1373</v>
      </c>
      <c r="N889" s="13" t="s">
        <v>27</v>
      </c>
      <c r="O889" s="16"/>
    </row>
    <row r="890" ht="24.0" customHeight="1">
      <c r="A890" s="7" t="s">
        <v>1372</v>
      </c>
      <c r="B890" s="8" t="s">
        <v>1374</v>
      </c>
      <c r="C890" s="9" t="s">
        <v>70</v>
      </c>
      <c r="D890" s="10"/>
      <c r="E890" s="8"/>
      <c r="F890" s="11"/>
      <c r="G890" s="17"/>
      <c r="H890" s="13">
        <v>8.90905198E8</v>
      </c>
      <c r="I890" s="9" t="s">
        <v>1375</v>
      </c>
      <c r="J890" s="7">
        <v>1.570456E7</v>
      </c>
      <c r="K890" s="14">
        <v>1.0447072442E10</v>
      </c>
      <c r="L890" s="15" t="s">
        <v>50</v>
      </c>
      <c r="M890" s="15" t="s">
        <v>1376</v>
      </c>
      <c r="N890" s="13" t="s">
        <v>1377</v>
      </c>
      <c r="O890" s="16">
        <v>42360.0</v>
      </c>
    </row>
    <row r="891" ht="24.0" customHeight="1">
      <c r="A891" s="7" t="s">
        <v>1372</v>
      </c>
      <c r="B891" s="8" t="str">
        <f>VLOOKUP(A891,'[2]Hoja1'!$A$1:$AH$126,2,0)</f>
        <v>#REF!</v>
      </c>
      <c r="C891" s="9" t="s">
        <v>156</v>
      </c>
      <c r="D891" s="10">
        <v>7130272.3</v>
      </c>
      <c r="E891" s="8">
        <v>0.0</v>
      </c>
      <c r="F891" s="11">
        <v>7130272.0</v>
      </c>
      <c r="G891" s="12">
        <f t="shared" ref="G891:G905" si="394">+F891</f>
        <v>7130272</v>
      </c>
      <c r="H891" s="13">
        <v>8.90907241E8</v>
      </c>
      <c r="I891" s="9" t="str">
        <f>+VLOOKUP(H891,'[1]IPS CTA BANCARIA (2)'!$B$1:$I$186,2,0)</f>
        <v>#REF!</v>
      </c>
      <c r="J891" s="7">
        <v>7130272.0</v>
      </c>
      <c r="K891" s="14" t="str">
        <f>+VLOOKUP(H891,'[1]IPS CTA BANCARIA (2)'!$B$1:$I$186,4,0)</f>
        <v>#REF!</v>
      </c>
      <c r="L891" s="15" t="str">
        <f>+VLOOKUP(H891,'[1]IPS CTA BANCARIA (2)'!$B$1:$I$186,5,0)</f>
        <v>#REF!</v>
      </c>
      <c r="M891" s="15" t="s">
        <v>1378</v>
      </c>
      <c r="N891" s="13" t="s">
        <v>27</v>
      </c>
      <c r="O891" s="16"/>
    </row>
    <row r="892" ht="24.0" customHeight="1">
      <c r="A892" s="7" t="s">
        <v>1372</v>
      </c>
      <c r="B892" s="8" t="s">
        <v>1374</v>
      </c>
      <c r="C892" s="9" t="s">
        <v>47</v>
      </c>
      <c r="D892" s="10">
        <v>5.192244864E7</v>
      </c>
      <c r="E892" s="8">
        <v>0.0</v>
      </c>
      <c r="F892" s="11">
        <v>5.1922449E7</v>
      </c>
      <c r="G892" s="12">
        <f t="shared" si="394"/>
        <v>51922449</v>
      </c>
      <c r="H892" s="13">
        <v>9.0060435E8</v>
      </c>
      <c r="I892" s="9" t="s">
        <v>48</v>
      </c>
      <c r="J892" s="7">
        <v>5.1922449E7</v>
      </c>
      <c r="K892" s="14" t="s">
        <v>49</v>
      </c>
      <c r="L892" s="15" t="s">
        <v>50</v>
      </c>
      <c r="M892" s="15" t="s">
        <v>1379</v>
      </c>
      <c r="N892" s="13" t="s">
        <v>1380</v>
      </c>
      <c r="O892" s="16">
        <v>42354.0</v>
      </c>
    </row>
    <row r="893" ht="24.0" customHeight="1">
      <c r="A893" s="7" t="s">
        <v>1372</v>
      </c>
      <c r="B893" s="8" t="s">
        <v>1374</v>
      </c>
      <c r="C893" s="9" t="s">
        <v>22</v>
      </c>
      <c r="D893" s="10">
        <v>1269757.12</v>
      </c>
      <c r="E893" s="8">
        <v>0.0</v>
      </c>
      <c r="F893" s="11">
        <v>1269757.0</v>
      </c>
      <c r="G893" s="12">
        <f t="shared" si="394"/>
        <v>1269757</v>
      </c>
      <c r="H893" s="13">
        <v>8.00140949E8</v>
      </c>
      <c r="I893" s="9" t="s">
        <v>82</v>
      </c>
      <c r="J893" s="7">
        <v>1269757.0</v>
      </c>
      <c r="K893" s="14">
        <v>2.0522334E8</v>
      </c>
      <c r="L893" s="15" t="s">
        <v>83</v>
      </c>
      <c r="M893" s="15" t="s">
        <v>1381</v>
      </c>
      <c r="N893" s="13" t="s">
        <v>1382</v>
      </c>
      <c r="O893" s="16">
        <v>42356.0</v>
      </c>
    </row>
    <row r="894" ht="24.0" customHeight="1">
      <c r="A894" s="7" t="s">
        <v>1372</v>
      </c>
      <c r="B894" s="8" t="s">
        <v>1374</v>
      </c>
      <c r="C894" s="9" t="s">
        <v>34</v>
      </c>
      <c r="D894" s="10">
        <v>488950.8</v>
      </c>
      <c r="E894" s="8">
        <v>0.0</v>
      </c>
      <c r="F894" s="11">
        <v>488951.0</v>
      </c>
      <c r="G894" s="12">
        <f t="shared" si="394"/>
        <v>488951</v>
      </c>
      <c r="H894" s="13">
        <v>8.05000427E8</v>
      </c>
      <c r="I894" s="9" t="s">
        <v>86</v>
      </c>
      <c r="J894" s="7">
        <v>488951.0</v>
      </c>
      <c r="K894" s="14" t="s">
        <v>87</v>
      </c>
      <c r="L894" s="15" t="s">
        <v>88</v>
      </c>
      <c r="M894" s="15" t="s">
        <v>1383</v>
      </c>
      <c r="N894" s="13" t="s">
        <v>1384</v>
      </c>
      <c r="O894" s="16">
        <v>42360.0</v>
      </c>
    </row>
    <row r="895" ht="24.0" customHeight="1">
      <c r="A895" s="7" t="s">
        <v>1372</v>
      </c>
      <c r="B895" s="8" t="s">
        <v>1374</v>
      </c>
      <c r="C895" s="9" t="s">
        <v>25</v>
      </c>
      <c r="D895" s="10">
        <v>6891.54</v>
      </c>
      <c r="E895" s="8">
        <v>0.0</v>
      </c>
      <c r="F895" s="11">
        <v>6892.0</v>
      </c>
      <c r="G895" s="12">
        <f t="shared" si="394"/>
        <v>6892</v>
      </c>
      <c r="H895" s="13">
        <v>8.00130907E8</v>
      </c>
      <c r="I895" s="9" t="s">
        <v>127</v>
      </c>
      <c r="J895" s="7">
        <v>6892.0</v>
      </c>
      <c r="K895" s="14">
        <v>9.087086706E10</v>
      </c>
      <c r="L895" s="15" t="s">
        <v>128</v>
      </c>
      <c r="M895" s="15" t="s">
        <v>1385</v>
      </c>
      <c r="N895" s="13" t="s">
        <v>1386</v>
      </c>
      <c r="O895" s="16">
        <v>42360.0</v>
      </c>
    </row>
    <row r="896" ht="24.0" customHeight="1">
      <c r="A896" s="7" t="s">
        <v>1372</v>
      </c>
      <c r="B896" s="8" t="s">
        <v>1374</v>
      </c>
      <c r="C896" s="9" t="s">
        <v>45</v>
      </c>
      <c r="D896" s="10">
        <v>372730.38</v>
      </c>
      <c r="E896" s="8">
        <v>0.0</v>
      </c>
      <c r="F896" s="11">
        <v>372730.0</v>
      </c>
      <c r="G896" s="12">
        <f t="shared" si="394"/>
        <v>372730</v>
      </c>
      <c r="H896" s="13">
        <v>9.00156264E8</v>
      </c>
      <c r="I896" s="9" t="s">
        <v>91</v>
      </c>
      <c r="J896" s="7">
        <v>372730.0</v>
      </c>
      <c r="K896" s="14" t="s">
        <v>92</v>
      </c>
      <c r="L896" s="15" t="s">
        <v>50</v>
      </c>
      <c r="M896" s="15" t="s">
        <v>1387</v>
      </c>
      <c r="N896" s="13" t="s">
        <v>1388</v>
      </c>
      <c r="O896" s="16">
        <v>42360.0</v>
      </c>
    </row>
    <row r="897" ht="24.0" customHeight="1">
      <c r="A897" s="7" t="s">
        <v>1372</v>
      </c>
      <c r="B897" s="8" t="s">
        <v>1374</v>
      </c>
      <c r="C897" s="9" t="s">
        <v>32</v>
      </c>
      <c r="D897" s="10">
        <v>299734.04</v>
      </c>
      <c r="E897" s="8">
        <v>0.0</v>
      </c>
      <c r="F897" s="11">
        <v>299734.0</v>
      </c>
      <c r="G897" s="12">
        <f t="shared" si="394"/>
        <v>299734</v>
      </c>
      <c r="H897" s="13">
        <v>8.00250119E8</v>
      </c>
      <c r="I897" s="9" t="str">
        <f>VLOOKUP(H897,'[3]IPS CTA BANCARIA (2)'!$B$1:$H$188,2,0)</f>
        <v>#REF!</v>
      </c>
      <c r="J897" s="7">
        <v>299734.0</v>
      </c>
      <c r="K897" s="14" t="str">
        <f>VLOOKUP(H897,'[3]IPS CTA BANCARIA (2)'!$B$1:$H$188,4,0)</f>
        <v>#REF!</v>
      </c>
      <c r="L897" s="15" t="str">
        <f>VLOOKUP(H897,'[3]IPS CTA BANCARIA (2)'!$B$1:$H$188,5,0)</f>
        <v>#REF!</v>
      </c>
      <c r="M897" s="15" t="s">
        <v>1389</v>
      </c>
      <c r="N897" s="13" t="s">
        <v>1390</v>
      </c>
      <c r="O897" s="16">
        <v>42360.0</v>
      </c>
    </row>
    <row r="898" ht="24.0" customHeight="1">
      <c r="A898" s="7" t="s">
        <v>1391</v>
      </c>
      <c r="B898" s="8" t="str">
        <f t="shared" ref="B898:B905" si="395">VLOOKUP(A898,'[2]Hoja1'!$A$1:$AH$126,2,0)</f>
        <v>#REF!</v>
      </c>
      <c r="C898" s="9" t="s">
        <v>21</v>
      </c>
      <c r="D898" s="10">
        <v>0.0</v>
      </c>
      <c r="E898" s="8">
        <v>0.0</v>
      </c>
      <c r="F898" s="11">
        <v>0.0</v>
      </c>
      <c r="G898" s="12">
        <f t="shared" si="394"/>
        <v>0</v>
      </c>
      <c r="H898" s="13"/>
      <c r="I898" s="9"/>
      <c r="J898" s="7"/>
      <c r="K898" s="14"/>
      <c r="L898" s="15"/>
      <c r="M898" s="15"/>
      <c r="N898" s="13"/>
      <c r="O898" s="16"/>
    </row>
    <row r="899" ht="24.0" customHeight="1">
      <c r="A899" s="7" t="s">
        <v>1391</v>
      </c>
      <c r="B899" s="8" t="str">
        <f t="shared" si="395"/>
        <v>#REF!</v>
      </c>
      <c r="C899" s="9" t="s">
        <v>22</v>
      </c>
      <c r="D899" s="10">
        <v>1798178.98</v>
      </c>
      <c r="E899" s="8">
        <v>0.0</v>
      </c>
      <c r="F899" s="11">
        <v>1798179.0</v>
      </c>
      <c r="G899" s="12">
        <f t="shared" si="394"/>
        <v>1798179</v>
      </c>
      <c r="H899" s="13">
        <v>8.00140949E8</v>
      </c>
      <c r="I899" s="9" t="str">
        <f t="shared" ref="I899:I904" si="396">+VLOOKUP(H899,'[1]IPS CTA BANCARIA (2)'!$B$1:$I$186,2,0)</f>
        <v>#REF!</v>
      </c>
      <c r="J899" s="7">
        <v>1798179.0</v>
      </c>
      <c r="K899" s="14" t="str">
        <f t="shared" ref="K899:K904" si="397">+VLOOKUP(H899,'[1]IPS CTA BANCARIA (2)'!$B$1:$I$186,4,0)</f>
        <v>#REF!</v>
      </c>
      <c r="L899" s="15" t="str">
        <f t="shared" ref="L899:L904" si="398">+VLOOKUP(H899,'[1]IPS CTA BANCARIA (2)'!$B$1:$I$186,5,0)</f>
        <v>#REF!</v>
      </c>
      <c r="M899" s="15" t="s">
        <v>1392</v>
      </c>
      <c r="N899" s="13" t="s">
        <v>1393</v>
      </c>
      <c r="O899" s="16">
        <v>42367.0</v>
      </c>
    </row>
    <row r="900" ht="24.0" customHeight="1">
      <c r="A900" s="7" t="s">
        <v>1391</v>
      </c>
      <c r="B900" s="8" t="str">
        <f t="shared" si="395"/>
        <v>#REF!</v>
      </c>
      <c r="C900" s="9" t="s">
        <v>25</v>
      </c>
      <c r="D900" s="10">
        <v>298715.74</v>
      </c>
      <c r="E900" s="8">
        <v>0.0</v>
      </c>
      <c r="F900" s="11">
        <v>298715.0</v>
      </c>
      <c r="G900" s="12">
        <f t="shared" si="394"/>
        <v>298715</v>
      </c>
      <c r="H900" s="13">
        <v>8.00130907E8</v>
      </c>
      <c r="I900" s="9" t="str">
        <f t="shared" si="396"/>
        <v>#REF!</v>
      </c>
      <c r="J900" s="7">
        <v>298715.0</v>
      </c>
      <c r="K900" s="14" t="str">
        <f t="shared" si="397"/>
        <v>#REF!</v>
      </c>
      <c r="L900" s="15" t="str">
        <f t="shared" si="398"/>
        <v>#REF!</v>
      </c>
      <c r="M900" s="15" t="s">
        <v>1394</v>
      </c>
      <c r="N900" s="13" t="s">
        <v>27</v>
      </c>
      <c r="O900" s="16"/>
    </row>
    <row r="901" ht="36.0" customHeight="1">
      <c r="A901" s="7" t="s">
        <v>1391</v>
      </c>
      <c r="B901" s="8" t="str">
        <f t="shared" si="395"/>
        <v>#REF!</v>
      </c>
      <c r="C901" s="9" t="s">
        <v>30</v>
      </c>
      <c r="D901" s="10">
        <v>1261072.85</v>
      </c>
      <c r="E901" s="8">
        <v>0.0</v>
      </c>
      <c r="F901" s="11">
        <v>1261073.0</v>
      </c>
      <c r="G901" s="12">
        <f t="shared" si="394"/>
        <v>1261073</v>
      </c>
      <c r="H901" s="13">
        <v>8.00088702E8</v>
      </c>
      <c r="I901" s="9" t="str">
        <f t="shared" si="396"/>
        <v>#REF!</v>
      </c>
      <c r="J901" s="7">
        <v>1261073.0</v>
      </c>
      <c r="K901" s="14" t="str">
        <f t="shared" si="397"/>
        <v>#REF!</v>
      </c>
      <c r="L901" s="15" t="str">
        <f t="shared" si="398"/>
        <v>#REF!</v>
      </c>
      <c r="M901" s="15" t="s">
        <v>1395</v>
      </c>
      <c r="N901" s="13" t="s">
        <v>27</v>
      </c>
      <c r="O901" s="16"/>
    </row>
    <row r="902" ht="24.0" customHeight="1">
      <c r="A902" s="7" t="s">
        <v>1391</v>
      </c>
      <c r="B902" s="8" t="str">
        <f t="shared" si="395"/>
        <v>#REF!</v>
      </c>
      <c r="C902" s="9" t="s">
        <v>32</v>
      </c>
      <c r="D902" s="10">
        <v>666933.55</v>
      </c>
      <c r="E902" s="8">
        <v>0.0</v>
      </c>
      <c r="F902" s="11">
        <v>666933.0</v>
      </c>
      <c r="G902" s="12">
        <f t="shared" si="394"/>
        <v>666933</v>
      </c>
      <c r="H902" s="13">
        <v>8.00250119E8</v>
      </c>
      <c r="I902" s="9" t="str">
        <f t="shared" si="396"/>
        <v>#REF!</v>
      </c>
      <c r="J902" s="7">
        <v>666933.0</v>
      </c>
      <c r="K902" s="14" t="str">
        <f t="shared" si="397"/>
        <v>#REF!</v>
      </c>
      <c r="L902" s="15" t="str">
        <f t="shared" si="398"/>
        <v>#REF!</v>
      </c>
      <c r="M902" s="15" t="s">
        <v>1396</v>
      </c>
      <c r="N902" s="13" t="s">
        <v>27</v>
      </c>
      <c r="O902" s="16"/>
    </row>
    <row r="903" ht="24.0" customHeight="1">
      <c r="A903" s="7" t="s">
        <v>1391</v>
      </c>
      <c r="B903" s="8" t="str">
        <f t="shared" si="395"/>
        <v>#REF!</v>
      </c>
      <c r="C903" s="9" t="s">
        <v>34</v>
      </c>
      <c r="D903" s="10">
        <v>3697165.22</v>
      </c>
      <c r="E903" s="8">
        <v>0.0</v>
      </c>
      <c r="F903" s="11">
        <v>3697165.0</v>
      </c>
      <c r="G903" s="12">
        <f t="shared" si="394"/>
        <v>3697165</v>
      </c>
      <c r="H903" s="13">
        <v>8.05000427E8</v>
      </c>
      <c r="I903" s="9" t="str">
        <f t="shared" si="396"/>
        <v>#REF!</v>
      </c>
      <c r="J903" s="7">
        <v>3697165.0</v>
      </c>
      <c r="K903" s="14" t="str">
        <f t="shared" si="397"/>
        <v>#REF!</v>
      </c>
      <c r="L903" s="15" t="str">
        <f t="shared" si="398"/>
        <v>#REF!</v>
      </c>
      <c r="M903" s="15" t="s">
        <v>1397</v>
      </c>
      <c r="N903" s="13" t="s">
        <v>27</v>
      </c>
      <c r="O903" s="16"/>
    </row>
    <row r="904" ht="24.0" customHeight="1">
      <c r="A904" s="7" t="s">
        <v>1391</v>
      </c>
      <c r="B904" s="8" t="str">
        <f t="shared" si="395"/>
        <v>#REF!</v>
      </c>
      <c r="C904" s="9" t="s">
        <v>45</v>
      </c>
      <c r="D904" s="10">
        <v>378388.88</v>
      </c>
      <c r="E904" s="8">
        <v>0.0</v>
      </c>
      <c r="F904" s="11">
        <v>378389.0</v>
      </c>
      <c r="G904" s="12">
        <f t="shared" si="394"/>
        <v>378389</v>
      </c>
      <c r="H904" s="13">
        <v>9.00156264E8</v>
      </c>
      <c r="I904" s="9" t="str">
        <f t="shared" si="396"/>
        <v>#REF!</v>
      </c>
      <c r="J904" s="7">
        <v>378389.0</v>
      </c>
      <c r="K904" s="14" t="str">
        <f t="shared" si="397"/>
        <v>#REF!</v>
      </c>
      <c r="L904" s="15" t="str">
        <f t="shared" si="398"/>
        <v>#REF!</v>
      </c>
      <c r="M904" s="15" t="s">
        <v>1398</v>
      </c>
      <c r="N904" s="13" t="s">
        <v>27</v>
      </c>
      <c r="O904" s="16"/>
    </row>
    <row r="905" ht="24.0" customHeight="1">
      <c r="A905" s="7" t="s">
        <v>1391</v>
      </c>
      <c r="B905" s="8" t="str">
        <f t="shared" si="395"/>
        <v>#REF!</v>
      </c>
      <c r="C905" s="9" t="s">
        <v>47</v>
      </c>
      <c r="D905" s="10">
        <v>1.0236835578E8</v>
      </c>
      <c r="E905" s="8">
        <v>0.0</v>
      </c>
      <c r="F905" s="11">
        <v>1.02368356E8</v>
      </c>
      <c r="G905" s="12">
        <f t="shared" si="394"/>
        <v>102368356</v>
      </c>
      <c r="H905" s="13">
        <v>9.0060435E8</v>
      </c>
      <c r="I905" s="9" t="s">
        <v>48</v>
      </c>
      <c r="J905" s="7">
        <v>1.6139851E7</v>
      </c>
      <c r="K905" s="14" t="s">
        <v>49</v>
      </c>
      <c r="L905" s="15" t="s">
        <v>50</v>
      </c>
      <c r="M905" s="15" t="s">
        <v>1399</v>
      </c>
      <c r="N905" s="13" t="s">
        <v>1400</v>
      </c>
      <c r="O905" s="16">
        <v>42368.0</v>
      </c>
    </row>
    <row r="906" ht="24.0" customHeight="1">
      <c r="A906" s="7" t="s">
        <v>1391</v>
      </c>
      <c r="B906" s="8" t="s">
        <v>1401</v>
      </c>
      <c r="C906" s="9" t="s">
        <v>47</v>
      </c>
      <c r="D906" s="10"/>
      <c r="E906" s="8"/>
      <c r="F906" s="11"/>
      <c r="G906" s="17"/>
      <c r="H906" s="13">
        <v>9.0060435E8</v>
      </c>
      <c r="I906" s="9" t="s">
        <v>48</v>
      </c>
      <c r="J906" s="7">
        <v>8.6228505E7</v>
      </c>
      <c r="K906" s="14" t="s">
        <v>49</v>
      </c>
      <c r="L906" s="15" t="s">
        <v>50</v>
      </c>
      <c r="M906" s="15" t="s">
        <v>1402</v>
      </c>
      <c r="N906" s="13" t="s">
        <v>1403</v>
      </c>
      <c r="O906" s="16">
        <v>42354.0</v>
      </c>
    </row>
    <row r="907" ht="24.0" customHeight="1">
      <c r="A907" s="7" t="s">
        <v>1404</v>
      </c>
      <c r="B907" s="8" t="str">
        <f t="shared" ref="B907:B912" si="399">VLOOKUP(A907,'[2]Hoja1'!$A$1:$AH$126,2,0)</f>
        <v>#REF!</v>
      </c>
      <c r="C907" s="9" t="s">
        <v>21</v>
      </c>
      <c r="D907" s="10">
        <v>0.0</v>
      </c>
      <c r="E907" s="8">
        <v>0.0</v>
      </c>
      <c r="F907" s="11">
        <v>0.0</v>
      </c>
      <c r="G907" s="12">
        <f t="shared" ref="G907:G912" si="400">+F907</f>
        <v>0</v>
      </c>
      <c r="H907" s="13"/>
      <c r="I907" s="9"/>
      <c r="J907" s="7"/>
      <c r="K907" s="14"/>
      <c r="L907" s="15"/>
      <c r="M907" s="15"/>
      <c r="N907" s="13"/>
      <c r="O907" s="16"/>
    </row>
    <row r="908" ht="24.0" customHeight="1">
      <c r="A908" s="7" t="s">
        <v>1404</v>
      </c>
      <c r="B908" s="8" t="str">
        <f t="shared" si="399"/>
        <v>#REF!</v>
      </c>
      <c r="C908" s="9" t="s">
        <v>22</v>
      </c>
      <c r="D908" s="10">
        <v>893412.83</v>
      </c>
      <c r="E908" s="8">
        <v>0.0</v>
      </c>
      <c r="F908" s="11">
        <v>893412.0</v>
      </c>
      <c r="G908" s="12">
        <f t="shared" si="400"/>
        <v>893412</v>
      </c>
      <c r="H908" s="13">
        <v>8.00140949E8</v>
      </c>
      <c r="I908" s="9" t="str">
        <f t="shared" ref="I908:I909" si="401">+VLOOKUP(H908,'[1]IPS CTA BANCARIA (2)'!$B$1:$I$186,2,0)</f>
        <v>#REF!</v>
      </c>
      <c r="J908" s="7">
        <v>893412.0</v>
      </c>
      <c r="K908" s="14" t="str">
        <f t="shared" ref="K908:K909" si="402">+VLOOKUP(H908,'[1]IPS CTA BANCARIA (2)'!$B$1:$I$186,4,0)</f>
        <v>#REF!</v>
      </c>
      <c r="L908" s="15" t="str">
        <f t="shared" ref="L908:L909" si="403">+VLOOKUP(H908,'[1]IPS CTA BANCARIA (2)'!$B$1:$I$186,5,0)</f>
        <v>#REF!</v>
      </c>
      <c r="M908" s="15" t="s">
        <v>1405</v>
      </c>
      <c r="N908" s="13" t="s">
        <v>1406</v>
      </c>
      <c r="O908" s="16">
        <v>42367.0</v>
      </c>
    </row>
    <row r="909" ht="24.0" customHeight="1">
      <c r="A909" s="7" t="s">
        <v>1404</v>
      </c>
      <c r="B909" s="8" t="str">
        <f t="shared" si="399"/>
        <v>#REF!</v>
      </c>
      <c r="C909" s="9" t="s">
        <v>32</v>
      </c>
      <c r="D909" s="10">
        <v>715333.49</v>
      </c>
      <c r="E909" s="8">
        <v>0.0</v>
      </c>
      <c r="F909" s="11">
        <v>715333.0</v>
      </c>
      <c r="G909" s="12">
        <f t="shared" si="400"/>
        <v>715333</v>
      </c>
      <c r="H909" s="13">
        <v>8.00250119E8</v>
      </c>
      <c r="I909" s="9" t="str">
        <f t="shared" si="401"/>
        <v>#REF!</v>
      </c>
      <c r="J909" s="7">
        <v>715333.0</v>
      </c>
      <c r="K909" s="14" t="str">
        <f t="shared" si="402"/>
        <v>#REF!</v>
      </c>
      <c r="L909" s="15" t="str">
        <f t="shared" si="403"/>
        <v>#REF!</v>
      </c>
      <c r="M909" s="15" t="s">
        <v>1407</v>
      </c>
      <c r="N909" s="13" t="s">
        <v>27</v>
      </c>
      <c r="O909" s="16"/>
    </row>
    <row r="910" ht="24.0" customHeight="1">
      <c r="A910" s="7" t="s">
        <v>1404</v>
      </c>
      <c r="B910" s="8" t="str">
        <f t="shared" si="399"/>
        <v>#REF!</v>
      </c>
      <c r="C910" s="9" t="s">
        <v>34</v>
      </c>
      <c r="D910" s="10">
        <v>0.0</v>
      </c>
      <c r="E910" s="8">
        <v>0.0</v>
      </c>
      <c r="F910" s="11">
        <v>0.0</v>
      </c>
      <c r="G910" s="12">
        <f t="shared" si="400"/>
        <v>0</v>
      </c>
      <c r="H910" s="13"/>
      <c r="I910" s="9"/>
      <c r="J910" s="7"/>
      <c r="K910" s="14"/>
      <c r="L910" s="15"/>
      <c r="M910" s="15"/>
      <c r="N910" s="13"/>
      <c r="O910" s="16"/>
    </row>
    <row r="911" ht="24.0" customHeight="1">
      <c r="A911" s="7" t="s">
        <v>1404</v>
      </c>
      <c r="B911" s="8" t="str">
        <f t="shared" si="399"/>
        <v>#REF!</v>
      </c>
      <c r="C911" s="9" t="s">
        <v>45</v>
      </c>
      <c r="D911" s="10">
        <v>488742.04</v>
      </c>
      <c r="E911" s="8">
        <v>0.0</v>
      </c>
      <c r="F911" s="11">
        <v>488742.0</v>
      </c>
      <c r="G911" s="12">
        <f t="shared" si="400"/>
        <v>488742</v>
      </c>
      <c r="H911" s="13">
        <v>9.00156264E8</v>
      </c>
      <c r="I911" s="9" t="str">
        <f>+VLOOKUP(H911,'[1]IPS CTA BANCARIA (2)'!$B$1:$I$186,2,0)</f>
        <v>#REF!</v>
      </c>
      <c r="J911" s="7">
        <v>488742.0</v>
      </c>
      <c r="K911" s="14" t="str">
        <f>+VLOOKUP(H911,'[1]IPS CTA BANCARIA (2)'!$B$1:$I$186,4,0)</f>
        <v>#REF!</v>
      </c>
      <c r="L911" s="15" t="str">
        <f>+VLOOKUP(H911,'[1]IPS CTA BANCARIA (2)'!$B$1:$I$186,5,0)</f>
        <v>#REF!</v>
      </c>
      <c r="M911" s="15" t="s">
        <v>1408</v>
      </c>
      <c r="N911" s="13" t="s">
        <v>27</v>
      </c>
      <c r="O911" s="16"/>
    </row>
    <row r="912" ht="24.0" customHeight="1">
      <c r="A912" s="7" t="s">
        <v>1404</v>
      </c>
      <c r="B912" s="8" t="str">
        <f t="shared" si="399"/>
        <v>#REF!</v>
      </c>
      <c r="C912" s="9" t="s">
        <v>47</v>
      </c>
      <c r="D912" s="10">
        <v>6.000217164E7</v>
      </c>
      <c r="E912" s="8">
        <v>0.0</v>
      </c>
      <c r="F912" s="11">
        <v>6.0002171E7</v>
      </c>
      <c r="G912" s="12">
        <f t="shared" si="400"/>
        <v>60002171</v>
      </c>
      <c r="H912" s="13">
        <v>9.0060435E8</v>
      </c>
      <c r="I912" s="9" t="s">
        <v>48</v>
      </c>
      <c r="J912" s="7">
        <v>1.1751566E7</v>
      </c>
      <c r="K912" s="14" t="s">
        <v>49</v>
      </c>
      <c r="L912" s="15" t="s">
        <v>50</v>
      </c>
      <c r="M912" s="15" t="s">
        <v>1409</v>
      </c>
      <c r="N912" s="13" t="s">
        <v>1410</v>
      </c>
      <c r="O912" s="16">
        <v>42368.0</v>
      </c>
    </row>
    <row r="913" ht="24.0" customHeight="1">
      <c r="A913" s="7" t="s">
        <v>1404</v>
      </c>
      <c r="B913" s="8" t="s">
        <v>1411</v>
      </c>
      <c r="C913" s="9" t="s">
        <v>47</v>
      </c>
      <c r="D913" s="10"/>
      <c r="E913" s="8"/>
      <c r="F913" s="11"/>
      <c r="G913" s="17"/>
      <c r="H913" s="13">
        <v>9.0060435E8</v>
      </c>
      <c r="I913" s="9" t="s">
        <v>48</v>
      </c>
      <c r="J913" s="7">
        <v>4.8250605E7</v>
      </c>
      <c r="K913" s="14" t="s">
        <v>49</v>
      </c>
      <c r="L913" s="15" t="s">
        <v>50</v>
      </c>
      <c r="M913" s="15" t="s">
        <v>1412</v>
      </c>
      <c r="N913" s="13" t="s">
        <v>1413</v>
      </c>
      <c r="O913" s="16">
        <v>42354.0</v>
      </c>
    </row>
    <row r="914" ht="15.75" customHeight="1">
      <c r="A914" s="7" t="s">
        <v>1414</v>
      </c>
      <c r="B914" s="8" t="str">
        <f t="shared" ref="B914:B922" si="404">VLOOKUP(A914,'[2]Hoja1'!$A$1:$AH$126,2,0)</f>
        <v>#REF!</v>
      </c>
      <c r="C914" s="9" t="s">
        <v>21</v>
      </c>
      <c r="D914" s="10">
        <v>0.0</v>
      </c>
      <c r="E914" s="8">
        <v>0.0</v>
      </c>
      <c r="F914" s="11">
        <v>0.0</v>
      </c>
      <c r="G914" s="12">
        <f t="shared" ref="G914:G922" si="405">+F914</f>
        <v>0</v>
      </c>
      <c r="H914" s="13"/>
      <c r="I914" s="9"/>
      <c r="J914" s="7"/>
      <c r="K914" s="14"/>
      <c r="L914" s="15"/>
      <c r="M914" s="15"/>
      <c r="N914" s="13"/>
      <c r="O914" s="16"/>
    </row>
    <row r="915" ht="15.75" customHeight="1">
      <c r="A915" s="7" t="s">
        <v>1414</v>
      </c>
      <c r="B915" s="8" t="str">
        <f t="shared" si="404"/>
        <v>#REF!</v>
      </c>
      <c r="C915" s="9" t="s">
        <v>69</v>
      </c>
      <c r="D915" s="10">
        <v>0.0</v>
      </c>
      <c r="E915" s="8">
        <v>0.0</v>
      </c>
      <c r="F915" s="11">
        <v>0.0</v>
      </c>
      <c r="G915" s="12">
        <f t="shared" si="405"/>
        <v>0</v>
      </c>
      <c r="H915" s="13"/>
      <c r="I915" s="9"/>
      <c r="J915" s="7"/>
      <c r="K915" s="14"/>
      <c r="L915" s="15"/>
      <c r="M915" s="15"/>
      <c r="N915" s="13"/>
      <c r="O915" s="16"/>
    </row>
    <row r="916" ht="24.0" customHeight="1">
      <c r="A916" s="7" t="s">
        <v>1414</v>
      </c>
      <c r="B916" s="8" t="str">
        <f t="shared" si="404"/>
        <v>#REF!</v>
      </c>
      <c r="C916" s="9" t="s">
        <v>22</v>
      </c>
      <c r="D916" s="10">
        <v>457229.79</v>
      </c>
      <c r="E916" s="8">
        <v>0.0</v>
      </c>
      <c r="F916" s="11">
        <v>457230.0</v>
      </c>
      <c r="G916" s="12">
        <f t="shared" si="405"/>
        <v>457230</v>
      </c>
      <c r="H916" s="13">
        <v>8.00140949E8</v>
      </c>
      <c r="I916" s="9" t="str">
        <f t="shared" ref="I916:I921" si="406">+VLOOKUP(H916,'[1]IPS CTA BANCARIA (2)'!$B$1:$I$186,2,0)</f>
        <v>#REF!</v>
      </c>
      <c r="J916" s="7">
        <v>457230.0</v>
      </c>
      <c r="K916" s="14" t="str">
        <f t="shared" ref="K916:K921" si="407">+VLOOKUP(H916,'[1]IPS CTA BANCARIA (2)'!$B$1:$I$186,4,0)</f>
        <v>#REF!</v>
      </c>
      <c r="L916" s="15" t="str">
        <f t="shared" ref="L916:L921" si="408">+VLOOKUP(H916,'[1]IPS CTA BANCARIA (2)'!$B$1:$I$186,5,0)</f>
        <v>#REF!</v>
      </c>
      <c r="M916" s="15" t="s">
        <v>1415</v>
      </c>
      <c r="N916" s="13" t="s">
        <v>1416</v>
      </c>
      <c r="O916" s="16">
        <v>42367.0</v>
      </c>
    </row>
    <row r="917" ht="36.0" customHeight="1">
      <c r="A917" s="7" t="s">
        <v>1414</v>
      </c>
      <c r="B917" s="8" t="str">
        <f t="shared" si="404"/>
        <v>#REF!</v>
      </c>
      <c r="C917" s="9" t="s">
        <v>30</v>
      </c>
      <c r="D917" s="10">
        <v>209374.61</v>
      </c>
      <c r="E917" s="8">
        <v>0.0</v>
      </c>
      <c r="F917" s="11">
        <v>209375.0</v>
      </c>
      <c r="G917" s="12">
        <f t="shared" si="405"/>
        <v>209375</v>
      </c>
      <c r="H917" s="13">
        <v>8.00088702E8</v>
      </c>
      <c r="I917" s="9" t="str">
        <f t="shared" si="406"/>
        <v>#REF!</v>
      </c>
      <c r="J917" s="7">
        <v>209375.0</v>
      </c>
      <c r="K917" s="14" t="str">
        <f t="shared" si="407"/>
        <v>#REF!</v>
      </c>
      <c r="L917" s="15" t="str">
        <f t="shared" si="408"/>
        <v>#REF!</v>
      </c>
      <c r="M917" s="15" t="s">
        <v>1417</v>
      </c>
      <c r="N917" s="13" t="s">
        <v>27</v>
      </c>
      <c r="O917" s="16"/>
    </row>
    <row r="918" ht="24.0" customHeight="1">
      <c r="A918" s="7" t="s">
        <v>1414</v>
      </c>
      <c r="B918" s="8" t="str">
        <f t="shared" si="404"/>
        <v>#REF!</v>
      </c>
      <c r="C918" s="9" t="s">
        <v>32</v>
      </c>
      <c r="D918" s="10">
        <v>191731.57</v>
      </c>
      <c r="E918" s="8">
        <v>0.0</v>
      </c>
      <c r="F918" s="11">
        <v>191732.0</v>
      </c>
      <c r="G918" s="12">
        <f t="shared" si="405"/>
        <v>191732</v>
      </c>
      <c r="H918" s="13">
        <v>8.00250119E8</v>
      </c>
      <c r="I918" s="9" t="str">
        <f t="shared" si="406"/>
        <v>#REF!</v>
      </c>
      <c r="J918" s="7">
        <v>191732.0</v>
      </c>
      <c r="K918" s="14" t="str">
        <f t="shared" si="407"/>
        <v>#REF!</v>
      </c>
      <c r="L918" s="15" t="str">
        <f t="shared" si="408"/>
        <v>#REF!</v>
      </c>
      <c r="M918" s="15" t="s">
        <v>1418</v>
      </c>
      <c r="N918" s="13" t="s">
        <v>27</v>
      </c>
      <c r="O918" s="16"/>
    </row>
    <row r="919" ht="24.0" customHeight="1">
      <c r="A919" s="7" t="s">
        <v>1414</v>
      </c>
      <c r="B919" s="8" t="str">
        <f t="shared" si="404"/>
        <v>#REF!</v>
      </c>
      <c r="C919" s="9" t="s">
        <v>34</v>
      </c>
      <c r="D919" s="10">
        <v>1056365.46</v>
      </c>
      <c r="E919" s="8">
        <v>0.0</v>
      </c>
      <c r="F919" s="11">
        <v>1056365.0</v>
      </c>
      <c r="G919" s="12">
        <f t="shared" si="405"/>
        <v>1056365</v>
      </c>
      <c r="H919" s="13">
        <v>8.05000427E8</v>
      </c>
      <c r="I919" s="9" t="str">
        <f t="shared" si="406"/>
        <v>#REF!</v>
      </c>
      <c r="J919" s="7">
        <v>1056365.0</v>
      </c>
      <c r="K919" s="14" t="str">
        <f t="shared" si="407"/>
        <v>#REF!</v>
      </c>
      <c r="L919" s="15" t="str">
        <f t="shared" si="408"/>
        <v>#REF!</v>
      </c>
      <c r="M919" s="15" t="s">
        <v>1419</v>
      </c>
      <c r="N919" s="13" t="s">
        <v>27</v>
      </c>
      <c r="O919" s="16"/>
    </row>
    <row r="920" ht="24.0" customHeight="1">
      <c r="A920" s="7" t="s">
        <v>1414</v>
      </c>
      <c r="B920" s="8" t="str">
        <f t="shared" si="404"/>
        <v>#REF!</v>
      </c>
      <c r="C920" s="9" t="s">
        <v>36</v>
      </c>
      <c r="D920" s="10">
        <v>3777.86</v>
      </c>
      <c r="E920" s="8">
        <v>0.0</v>
      </c>
      <c r="F920" s="11">
        <v>3778.0</v>
      </c>
      <c r="G920" s="12">
        <f t="shared" si="405"/>
        <v>3778</v>
      </c>
      <c r="H920" s="13">
        <v>8.30003564E8</v>
      </c>
      <c r="I920" s="9" t="str">
        <f t="shared" si="406"/>
        <v>#REF!</v>
      </c>
      <c r="J920" s="7">
        <v>3778.0</v>
      </c>
      <c r="K920" s="14" t="str">
        <f t="shared" si="407"/>
        <v>#REF!</v>
      </c>
      <c r="L920" s="15" t="str">
        <f t="shared" si="408"/>
        <v>#REF!</v>
      </c>
      <c r="M920" s="15" t="s">
        <v>1420</v>
      </c>
      <c r="N920" s="13" t="s">
        <v>27</v>
      </c>
      <c r="O920" s="16"/>
    </row>
    <row r="921" ht="24.0" customHeight="1">
      <c r="A921" s="7" t="s">
        <v>1414</v>
      </c>
      <c r="B921" s="8" t="str">
        <f t="shared" si="404"/>
        <v>#REF!</v>
      </c>
      <c r="C921" s="9" t="s">
        <v>45</v>
      </c>
      <c r="D921" s="10">
        <v>511486.12</v>
      </c>
      <c r="E921" s="8">
        <v>0.0</v>
      </c>
      <c r="F921" s="11">
        <v>511486.0</v>
      </c>
      <c r="G921" s="12">
        <f t="shared" si="405"/>
        <v>511486</v>
      </c>
      <c r="H921" s="13">
        <v>9.00156264E8</v>
      </c>
      <c r="I921" s="9" t="str">
        <f t="shared" si="406"/>
        <v>#REF!</v>
      </c>
      <c r="J921" s="7">
        <v>511486.0</v>
      </c>
      <c r="K921" s="14" t="str">
        <f t="shared" si="407"/>
        <v>#REF!</v>
      </c>
      <c r="L921" s="15" t="str">
        <f t="shared" si="408"/>
        <v>#REF!</v>
      </c>
      <c r="M921" s="15" t="s">
        <v>1421</v>
      </c>
      <c r="N921" s="13" t="s">
        <v>27</v>
      </c>
      <c r="O921" s="16"/>
    </row>
    <row r="922" ht="15.75" customHeight="1">
      <c r="A922" s="7" t="s">
        <v>1414</v>
      </c>
      <c r="B922" s="8" t="str">
        <f t="shared" si="404"/>
        <v>#REF!</v>
      </c>
      <c r="C922" s="9" t="s">
        <v>47</v>
      </c>
      <c r="D922" s="10">
        <v>5.438237559E7</v>
      </c>
      <c r="E922" s="8">
        <v>0.0</v>
      </c>
      <c r="F922" s="11">
        <v>5.4382376E7</v>
      </c>
      <c r="G922" s="12">
        <f t="shared" si="405"/>
        <v>54382376</v>
      </c>
      <c r="H922" s="13">
        <v>9.0060435E8</v>
      </c>
      <c r="I922" s="9" t="s">
        <v>48</v>
      </c>
      <c r="J922" s="7">
        <v>2302470.0</v>
      </c>
      <c r="K922" s="14" t="s">
        <v>49</v>
      </c>
      <c r="L922" s="15" t="s">
        <v>50</v>
      </c>
      <c r="M922" s="15" t="s">
        <v>1422</v>
      </c>
      <c r="N922" s="13" t="s">
        <v>1423</v>
      </c>
      <c r="O922" s="16">
        <v>42368.0</v>
      </c>
    </row>
    <row r="923" ht="15.75" customHeight="1">
      <c r="A923" s="7" t="s">
        <v>1414</v>
      </c>
      <c r="B923" s="8" t="s">
        <v>1424</v>
      </c>
      <c r="C923" s="9" t="s">
        <v>47</v>
      </c>
      <c r="D923" s="10"/>
      <c r="E923" s="8"/>
      <c r="F923" s="11"/>
      <c r="G923" s="17"/>
      <c r="H923" s="13">
        <v>9.0060435E8</v>
      </c>
      <c r="I923" s="9" t="s">
        <v>48</v>
      </c>
      <c r="J923" s="7">
        <v>5.2079906E7</v>
      </c>
      <c r="K923" s="14" t="s">
        <v>49</v>
      </c>
      <c r="L923" s="15" t="s">
        <v>50</v>
      </c>
      <c r="M923" s="15" t="s">
        <v>1425</v>
      </c>
      <c r="N923" s="13" t="s">
        <v>1426</v>
      </c>
      <c r="O923" s="16">
        <v>42354.0</v>
      </c>
    </row>
    <row r="924" ht="15.75" customHeight="1">
      <c r="A924" s="7" t="s">
        <v>1427</v>
      </c>
      <c r="B924" s="8" t="str">
        <f t="shared" ref="B924:B925" si="409">VLOOKUP(A924,'[2]Hoja1'!$A$1:$AH$126,2,0)</f>
        <v>#REF!</v>
      </c>
      <c r="C924" s="9" t="s">
        <v>21</v>
      </c>
      <c r="D924" s="10">
        <v>0.0</v>
      </c>
      <c r="E924" s="8">
        <v>0.0</v>
      </c>
      <c r="F924" s="11">
        <v>0.0</v>
      </c>
      <c r="G924" s="12">
        <f t="shared" ref="G924:G926" si="410">+F924</f>
        <v>0</v>
      </c>
      <c r="H924" s="13"/>
      <c r="I924" s="9"/>
      <c r="J924" s="7"/>
      <c r="K924" s="14"/>
      <c r="L924" s="15"/>
      <c r="M924" s="15"/>
      <c r="N924" s="13"/>
      <c r="O924" s="16"/>
    </row>
    <row r="925" ht="15.75" customHeight="1">
      <c r="A925" s="7" t="s">
        <v>1427</v>
      </c>
      <c r="B925" s="8" t="str">
        <f t="shared" si="409"/>
        <v>#REF!</v>
      </c>
      <c r="C925" s="9" t="s">
        <v>69</v>
      </c>
      <c r="D925" s="10">
        <v>0.0</v>
      </c>
      <c r="E925" s="8">
        <v>0.0</v>
      </c>
      <c r="F925" s="11">
        <v>0.0</v>
      </c>
      <c r="G925" s="12">
        <f t="shared" si="410"/>
        <v>0</v>
      </c>
      <c r="H925" s="13"/>
      <c r="I925" s="9"/>
      <c r="J925" s="7"/>
      <c r="K925" s="14"/>
      <c r="L925" s="15"/>
      <c r="M925" s="15"/>
      <c r="N925" s="13"/>
      <c r="O925" s="16"/>
    </row>
    <row r="926" ht="15.75" customHeight="1">
      <c r="A926" s="7" t="s">
        <v>1427</v>
      </c>
      <c r="B926" s="8" t="s">
        <v>1428</v>
      </c>
      <c r="C926" s="9" t="s">
        <v>47</v>
      </c>
      <c r="D926" s="10">
        <v>6.027964385E7</v>
      </c>
      <c r="E926" s="8">
        <v>0.0</v>
      </c>
      <c r="F926" s="11">
        <v>6.0279644E7</v>
      </c>
      <c r="G926" s="12">
        <f t="shared" si="410"/>
        <v>60279644</v>
      </c>
      <c r="H926" s="13">
        <v>9.0060435E8</v>
      </c>
      <c r="I926" s="9" t="s">
        <v>48</v>
      </c>
      <c r="J926" s="7">
        <v>6.0279644E7</v>
      </c>
      <c r="K926" s="14" t="s">
        <v>49</v>
      </c>
      <c r="L926" s="15" t="s">
        <v>50</v>
      </c>
      <c r="M926" s="15" t="s">
        <v>1429</v>
      </c>
      <c r="N926" s="13" t="s">
        <v>1430</v>
      </c>
      <c r="O926" s="16">
        <v>42354.0</v>
      </c>
    </row>
    <row r="927" ht="36.0" customHeight="1">
      <c r="A927" s="7" t="s">
        <v>1427</v>
      </c>
      <c r="B927" s="8" t="s">
        <v>1428</v>
      </c>
      <c r="C927" s="9" t="s">
        <v>30</v>
      </c>
      <c r="D927" s="10"/>
      <c r="E927" s="8"/>
      <c r="F927" s="11"/>
      <c r="G927" s="17"/>
      <c r="H927" s="13">
        <v>8.00088702E8</v>
      </c>
      <c r="I927" s="9" t="s">
        <v>78</v>
      </c>
      <c r="J927" s="7">
        <v>98.0</v>
      </c>
      <c r="K927" s="14" t="s">
        <v>79</v>
      </c>
      <c r="L927" s="15" t="s">
        <v>50</v>
      </c>
      <c r="M927" s="15" t="s">
        <v>1431</v>
      </c>
      <c r="N927" s="13" t="s">
        <v>1432</v>
      </c>
      <c r="O927" s="16">
        <v>42360.0</v>
      </c>
    </row>
    <row r="928" ht="24.0" customHeight="1">
      <c r="A928" s="7" t="s">
        <v>1427</v>
      </c>
      <c r="B928" s="8" t="s">
        <v>1428</v>
      </c>
      <c r="C928" s="9" t="s">
        <v>242</v>
      </c>
      <c r="D928" s="10">
        <v>1.621858212E7</v>
      </c>
      <c r="E928" s="8">
        <v>0.0</v>
      </c>
      <c r="F928" s="11">
        <v>1.6218582E7</v>
      </c>
      <c r="G928" s="12">
        <f t="shared" ref="G928:G931" si="411">+F928</f>
        <v>16218582</v>
      </c>
      <c r="H928" s="13">
        <v>8.90900518E8</v>
      </c>
      <c r="I928" s="9" t="s">
        <v>288</v>
      </c>
      <c r="J928" s="7">
        <v>1.6218582E7</v>
      </c>
      <c r="K928" s="14">
        <v>4.34888418E8</v>
      </c>
      <c r="L928" s="15" t="s">
        <v>83</v>
      </c>
      <c r="M928" s="15" t="s">
        <v>1433</v>
      </c>
      <c r="N928" s="13" t="s">
        <v>1434</v>
      </c>
      <c r="O928" s="16">
        <v>42360.0</v>
      </c>
    </row>
    <row r="929" ht="24.0" customHeight="1">
      <c r="A929" s="7" t="s">
        <v>1427</v>
      </c>
      <c r="B929" s="8" t="s">
        <v>1428</v>
      </c>
      <c r="C929" s="9" t="s">
        <v>22</v>
      </c>
      <c r="D929" s="10">
        <v>1.042205291E7</v>
      </c>
      <c r="E929" s="8">
        <v>0.0</v>
      </c>
      <c r="F929" s="11">
        <v>1.0422053E7</v>
      </c>
      <c r="G929" s="12">
        <f t="shared" si="411"/>
        <v>10422053</v>
      </c>
      <c r="H929" s="13">
        <v>8.00140949E8</v>
      </c>
      <c r="I929" s="9" t="s">
        <v>82</v>
      </c>
      <c r="J929" s="7">
        <v>1.0422053E7</v>
      </c>
      <c r="K929" s="14">
        <v>2.0522334E8</v>
      </c>
      <c r="L929" s="15" t="s">
        <v>83</v>
      </c>
      <c r="M929" s="15" t="s">
        <v>1435</v>
      </c>
      <c r="N929" s="13" t="s">
        <v>1436</v>
      </c>
      <c r="O929" s="16">
        <v>42356.0</v>
      </c>
    </row>
    <row r="930" ht="15.75" customHeight="1">
      <c r="A930" s="7" t="s">
        <v>1427</v>
      </c>
      <c r="B930" s="8" t="s">
        <v>1428</v>
      </c>
      <c r="C930" s="9" t="s">
        <v>34</v>
      </c>
      <c r="D930" s="10">
        <v>5886510.64</v>
      </c>
      <c r="E930" s="8">
        <v>0.0</v>
      </c>
      <c r="F930" s="11">
        <v>5886511.0</v>
      </c>
      <c r="G930" s="12">
        <f t="shared" si="411"/>
        <v>5886511</v>
      </c>
      <c r="H930" s="13">
        <v>8.05000427E8</v>
      </c>
      <c r="I930" s="9" t="s">
        <v>86</v>
      </c>
      <c r="J930" s="7">
        <v>5886511.0</v>
      </c>
      <c r="K930" s="14" t="s">
        <v>87</v>
      </c>
      <c r="L930" s="15" t="s">
        <v>88</v>
      </c>
      <c r="M930" s="15" t="s">
        <v>1437</v>
      </c>
      <c r="N930" s="13" t="s">
        <v>1438</v>
      </c>
      <c r="O930" s="16">
        <v>42360.0</v>
      </c>
    </row>
    <row r="931" ht="24.0" customHeight="1">
      <c r="A931" s="7" t="s">
        <v>1427</v>
      </c>
      <c r="B931" s="8" t="s">
        <v>1428</v>
      </c>
      <c r="C931" s="9" t="s">
        <v>70</v>
      </c>
      <c r="D931" s="10">
        <v>1.0534457939E8</v>
      </c>
      <c r="E931" s="8">
        <v>0.0</v>
      </c>
      <c r="F931" s="11">
        <v>1.05344579E8</v>
      </c>
      <c r="G931" s="12">
        <f t="shared" si="411"/>
        <v>105344579</v>
      </c>
      <c r="H931" s="13">
        <v>8.00080586E8</v>
      </c>
      <c r="I931" s="9" t="s">
        <v>1439</v>
      </c>
      <c r="J931" s="7">
        <v>3.8567194E7</v>
      </c>
      <c r="K931" s="14">
        <v>2.50052743E8</v>
      </c>
      <c r="L931" s="15" t="s">
        <v>83</v>
      </c>
      <c r="M931" s="15" t="s">
        <v>1440</v>
      </c>
      <c r="N931" s="13" t="s">
        <v>1441</v>
      </c>
      <c r="O931" s="16">
        <v>42360.0</v>
      </c>
    </row>
    <row r="932" ht="24.0" customHeight="1">
      <c r="A932" s="7" t="s">
        <v>1427</v>
      </c>
      <c r="B932" s="8" t="s">
        <v>1428</v>
      </c>
      <c r="C932" s="9" t="s">
        <v>70</v>
      </c>
      <c r="D932" s="10"/>
      <c r="E932" s="8"/>
      <c r="F932" s="11"/>
      <c r="G932" s="17"/>
      <c r="H932" s="13">
        <v>8.90980757E8</v>
      </c>
      <c r="I932" s="9" t="s">
        <v>324</v>
      </c>
      <c r="J932" s="7">
        <v>6.6777385E7</v>
      </c>
      <c r="K932" s="14">
        <v>2.71005845E8</v>
      </c>
      <c r="L932" s="15" t="s">
        <v>266</v>
      </c>
      <c r="M932" s="15" t="s">
        <v>1442</v>
      </c>
      <c r="N932" s="13" t="s">
        <v>1443</v>
      </c>
      <c r="O932" s="16">
        <v>42361.0</v>
      </c>
    </row>
    <row r="933" ht="15.75" customHeight="1">
      <c r="A933" s="7" t="s">
        <v>1427</v>
      </c>
      <c r="B933" s="8" t="s">
        <v>1428</v>
      </c>
      <c r="C933" s="9" t="s">
        <v>25</v>
      </c>
      <c r="D933" s="10">
        <v>17951.5</v>
      </c>
      <c r="E933" s="8">
        <v>0.0</v>
      </c>
      <c r="F933" s="11">
        <v>17951.0</v>
      </c>
      <c r="G933" s="12">
        <f t="shared" ref="G933:G944" si="412">+F933</f>
        <v>17951</v>
      </c>
      <c r="H933" s="13">
        <v>8.00130907E8</v>
      </c>
      <c r="I933" s="9" t="s">
        <v>127</v>
      </c>
      <c r="J933" s="7">
        <v>17951.0</v>
      </c>
      <c r="K933" s="14">
        <v>9.087086706E10</v>
      </c>
      <c r="L933" s="15" t="s">
        <v>128</v>
      </c>
      <c r="M933" s="15" t="s">
        <v>1444</v>
      </c>
      <c r="N933" s="13" t="s">
        <v>1445</v>
      </c>
      <c r="O933" s="16">
        <v>42360.0</v>
      </c>
    </row>
    <row r="934" ht="24.0" customHeight="1">
      <c r="A934" s="7" t="s">
        <v>1427</v>
      </c>
      <c r="B934" s="8" t="s">
        <v>1428</v>
      </c>
      <c r="C934" s="9" t="s">
        <v>45</v>
      </c>
      <c r="D934" s="10">
        <v>704132.6</v>
      </c>
      <c r="E934" s="8">
        <v>0.0</v>
      </c>
      <c r="F934" s="11">
        <v>704133.0</v>
      </c>
      <c r="G934" s="12">
        <f t="shared" si="412"/>
        <v>704133</v>
      </c>
      <c r="H934" s="13">
        <v>9.00156264E8</v>
      </c>
      <c r="I934" s="9" t="s">
        <v>91</v>
      </c>
      <c r="J934" s="7">
        <v>704133.0</v>
      </c>
      <c r="K934" s="14" t="s">
        <v>92</v>
      </c>
      <c r="L934" s="15" t="s">
        <v>50</v>
      </c>
      <c r="M934" s="15" t="s">
        <v>1446</v>
      </c>
      <c r="N934" s="13" t="s">
        <v>1447</v>
      </c>
      <c r="O934" s="16">
        <v>42360.0</v>
      </c>
    </row>
    <row r="935" ht="24.0" customHeight="1">
      <c r="A935" s="7" t="s">
        <v>1427</v>
      </c>
      <c r="B935" s="8" t="s">
        <v>1428</v>
      </c>
      <c r="C935" s="9" t="s">
        <v>32</v>
      </c>
      <c r="D935" s="10">
        <v>6326933.99</v>
      </c>
      <c r="E935" s="8">
        <v>0.0</v>
      </c>
      <c r="F935" s="11">
        <v>6326934.0</v>
      </c>
      <c r="G935" s="12">
        <f t="shared" si="412"/>
        <v>6326934</v>
      </c>
      <c r="H935" s="13">
        <v>8.00250119E8</v>
      </c>
      <c r="I935" s="9" t="str">
        <f>VLOOKUP(H935,'[3]IPS CTA BANCARIA (2)'!$B$1:$H$188,2,0)</f>
        <v>#REF!</v>
      </c>
      <c r="J935" s="7">
        <v>6326934.0</v>
      </c>
      <c r="K935" s="14" t="str">
        <f>VLOOKUP(H935,'[3]IPS CTA BANCARIA (2)'!$B$1:$H$188,4,0)</f>
        <v>#REF!</v>
      </c>
      <c r="L935" s="15" t="str">
        <f>VLOOKUP(H935,'[3]IPS CTA BANCARIA (2)'!$B$1:$H$188,5,0)</f>
        <v>#REF!</v>
      </c>
      <c r="M935" s="15" t="s">
        <v>1448</v>
      </c>
      <c r="N935" s="13" t="s">
        <v>1449</v>
      </c>
      <c r="O935" s="16">
        <v>42360.0</v>
      </c>
    </row>
    <row r="936" ht="15.75" customHeight="1">
      <c r="A936" s="7" t="s">
        <v>1450</v>
      </c>
      <c r="B936" s="8" t="str">
        <f t="shared" ref="B936:B944" si="413">VLOOKUP(A936,'[2]Hoja1'!$A$1:$AH$126,2,0)</f>
        <v>#REF!</v>
      </c>
      <c r="C936" s="9" t="s">
        <v>21</v>
      </c>
      <c r="D936" s="10">
        <v>0.0</v>
      </c>
      <c r="E936" s="8">
        <v>0.0</v>
      </c>
      <c r="F936" s="11">
        <v>0.0</v>
      </c>
      <c r="G936" s="12">
        <f t="shared" si="412"/>
        <v>0</v>
      </c>
      <c r="H936" s="13"/>
      <c r="I936" s="9"/>
      <c r="J936" s="7"/>
      <c r="K936" s="14"/>
      <c r="L936" s="15"/>
      <c r="M936" s="15"/>
      <c r="N936" s="13"/>
      <c r="O936" s="16"/>
    </row>
    <row r="937" ht="15.75" customHeight="1">
      <c r="A937" s="7" t="s">
        <v>1450</v>
      </c>
      <c r="B937" s="8" t="str">
        <f t="shared" si="413"/>
        <v>#REF!</v>
      </c>
      <c r="C937" s="9" t="s">
        <v>69</v>
      </c>
      <c r="D937" s="10">
        <v>0.0</v>
      </c>
      <c r="E937" s="8">
        <v>0.0</v>
      </c>
      <c r="F937" s="11">
        <v>0.0</v>
      </c>
      <c r="G937" s="12">
        <f t="shared" si="412"/>
        <v>0</v>
      </c>
      <c r="H937" s="13"/>
      <c r="I937" s="9"/>
      <c r="J937" s="7"/>
      <c r="K937" s="14"/>
      <c r="L937" s="15"/>
      <c r="M937" s="15"/>
      <c r="N937" s="13"/>
      <c r="O937" s="16"/>
    </row>
    <row r="938" ht="24.0" customHeight="1">
      <c r="A938" s="7" t="s">
        <v>1450</v>
      </c>
      <c r="B938" s="8" t="str">
        <f t="shared" si="413"/>
        <v>#REF!</v>
      </c>
      <c r="C938" s="9" t="s">
        <v>22</v>
      </c>
      <c r="D938" s="10">
        <v>942267.96</v>
      </c>
      <c r="E938" s="8">
        <v>0.0</v>
      </c>
      <c r="F938" s="11">
        <v>942268.0</v>
      </c>
      <c r="G938" s="12">
        <f t="shared" si="412"/>
        <v>942268</v>
      </c>
      <c r="H938" s="13">
        <v>8.00140949E8</v>
      </c>
      <c r="I938" s="9" t="str">
        <f t="shared" ref="I938:I939" si="414">+VLOOKUP(H938,'[1]IPS CTA BANCARIA (2)'!$B$1:$I$186,2,0)</f>
        <v>#REF!</v>
      </c>
      <c r="J938" s="7">
        <v>942268.0</v>
      </c>
      <c r="K938" s="14" t="str">
        <f t="shared" ref="K938:K939" si="415">+VLOOKUP(H938,'[1]IPS CTA BANCARIA (2)'!$B$1:$I$186,4,0)</f>
        <v>#REF!</v>
      </c>
      <c r="L938" s="15" t="str">
        <f t="shared" ref="L938:L939" si="416">+VLOOKUP(H938,'[1]IPS CTA BANCARIA (2)'!$B$1:$I$186,5,0)</f>
        <v>#REF!</v>
      </c>
      <c r="M938" s="15" t="s">
        <v>1451</v>
      </c>
      <c r="N938" s="13" t="s">
        <v>1452</v>
      </c>
      <c r="O938" s="16">
        <v>42367.0</v>
      </c>
    </row>
    <row r="939" ht="24.0" customHeight="1">
      <c r="A939" s="7" t="s">
        <v>1450</v>
      </c>
      <c r="B939" s="8" t="str">
        <f t="shared" si="413"/>
        <v>#REF!</v>
      </c>
      <c r="C939" s="9" t="s">
        <v>25</v>
      </c>
      <c r="D939" s="10">
        <v>8873.33</v>
      </c>
      <c r="E939" s="8">
        <v>0.0</v>
      </c>
      <c r="F939" s="11">
        <v>8874.0</v>
      </c>
      <c r="G939" s="12">
        <f t="shared" si="412"/>
        <v>8874</v>
      </c>
      <c r="H939" s="13">
        <v>8.00130907E8</v>
      </c>
      <c r="I939" s="9" t="str">
        <f t="shared" si="414"/>
        <v>#REF!</v>
      </c>
      <c r="J939" s="7">
        <v>8874.0</v>
      </c>
      <c r="K939" s="14" t="str">
        <f t="shared" si="415"/>
        <v>#REF!</v>
      </c>
      <c r="L939" s="15" t="str">
        <f t="shared" si="416"/>
        <v>#REF!</v>
      </c>
      <c r="M939" s="15" t="s">
        <v>1453</v>
      </c>
      <c r="N939" s="13" t="s">
        <v>27</v>
      </c>
      <c r="O939" s="16"/>
    </row>
    <row r="940" ht="36.0" customHeight="1">
      <c r="A940" s="7" t="s">
        <v>1450</v>
      </c>
      <c r="B940" s="8" t="str">
        <f t="shared" si="413"/>
        <v>#REF!</v>
      </c>
      <c r="C940" s="9" t="s">
        <v>30</v>
      </c>
      <c r="D940" s="10">
        <v>0.0</v>
      </c>
      <c r="E940" s="8">
        <v>0.0</v>
      </c>
      <c r="F940" s="11">
        <v>0.0</v>
      </c>
      <c r="G940" s="12">
        <f t="shared" si="412"/>
        <v>0</v>
      </c>
      <c r="H940" s="13"/>
      <c r="I940" s="9"/>
      <c r="J940" s="7"/>
      <c r="K940" s="14"/>
      <c r="L940" s="15"/>
      <c r="M940" s="15"/>
      <c r="N940" s="13"/>
      <c r="O940" s="16"/>
    </row>
    <row r="941" ht="24.0" customHeight="1">
      <c r="A941" s="7" t="s">
        <v>1450</v>
      </c>
      <c r="B941" s="8" t="str">
        <f t="shared" si="413"/>
        <v>#REF!</v>
      </c>
      <c r="C941" s="9" t="s">
        <v>32</v>
      </c>
      <c r="D941" s="10">
        <v>317116.41</v>
      </c>
      <c r="E941" s="8">
        <v>0.0</v>
      </c>
      <c r="F941" s="11">
        <v>317117.0</v>
      </c>
      <c r="G941" s="12">
        <f t="shared" si="412"/>
        <v>317117</v>
      </c>
      <c r="H941" s="13">
        <v>8.00250119E8</v>
      </c>
      <c r="I941" s="9" t="str">
        <f t="shared" ref="I941:I943" si="417">+VLOOKUP(H941,'[1]IPS CTA BANCARIA (2)'!$B$1:$I$186,2,0)</f>
        <v>#REF!</v>
      </c>
      <c r="J941" s="7">
        <v>317117.0</v>
      </c>
      <c r="K941" s="14" t="str">
        <f t="shared" ref="K941:K943" si="418">+VLOOKUP(H941,'[1]IPS CTA BANCARIA (2)'!$B$1:$I$186,4,0)</f>
        <v>#REF!</v>
      </c>
      <c r="L941" s="15" t="str">
        <f t="shared" ref="L941:L943" si="419">+VLOOKUP(H941,'[1]IPS CTA BANCARIA (2)'!$B$1:$I$186,5,0)</f>
        <v>#REF!</v>
      </c>
      <c r="M941" s="15" t="s">
        <v>1454</v>
      </c>
      <c r="N941" s="13" t="s">
        <v>27</v>
      </c>
      <c r="O941" s="16"/>
    </row>
    <row r="942" ht="24.0" customHeight="1">
      <c r="A942" s="7" t="s">
        <v>1450</v>
      </c>
      <c r="B942" s="8" t="str">
        <f t="shared" si="413"/>
        <v>#REF!</v>
      </c>
      <c r="C942" s="9" t="s">
        <v>34</v>
      </c>
      <c r="D942" s="10">
        <v>1732881.14</v>
      </c>
      <c r="E942" s="8">
        <v>0.0</v>
      </c>
      <c r="F942" s="11">
        <v>1732882.0</v>
      </c>
      <c r="G942" s="12">
        <f t="shared" si="412"/>
        <v>1732882</v>
      </c>
      <c r="H942" s="13">
        <v>8.05000427E8</v>
      </c>
      <c r="I942" s="9" t="str">
        <f t="shared" si="417"/>
        <v>#REF!</v>
      </c>
      <c r="J942" s="7">
        <v>1732882.0</v>
      </c>
      <c r="K942" s="14" t="str">
        <f t="shared" si="418"/>
        <v>#REF!</v>
      </c>
      <c r="L942" s="15" t="str">
        <f t="shared" si="419"/>
        <v>#REF!</v>
      </c>
      <c r="M942" s="15" t="s">
        <v>1455</v>
      </c>
      <c r="N942" s="13" t="s">
        <v>27</v>
      </c>
      <c r="O942" s="16"/>
    </row>
    <row r="943" ht="24.0" customHeight="1">
      <c r="A943" s="7" t="s">
        <v>1450</v>
      </c>
      <c r="B943" s="8" t="str">
        <f t="shared" si="413"/>
        <v>#REF!</v>
      </c>
      <c r="C943" s="9" t="s">
        <v>45</v>
      </c>
      <c r="D943" s="10">
        <v>356186.17</v>
      </c>
      <c r="E943" s="8">
        <v>0.0</v>
      </c>
      <c r="F943" s="11">
        <v>356186.0</v>
      </c>
      <c r="G943" s="12">
        <f t="shared" si="412"/>
        <v>356186</v>
      </c>
      <c r="H943" s="13">
        <v>9.00156264E8</v>
      </c>
      <c r="I943" s="9" t="str">
        <f t="shared" si="417"/>
        <v>#REF!</v>
      </c>
      <c r="J943" s="7">
        <v>356186.0</v>
      </c>
      <c r="K943" s="14" t="str">
        <f t="shared" si="418"/>
        <v>#REF!</v>
      </c>
      <c r="L943" s="15" t="str">
        <f t="shared" si="419"/>
        <v>#REF!</v>
      </c>
      <c r="M943" s="15" t="s">
        <v>1456</v>
      </c>
      <c r="N943" s="13" t="s">
        <v>27</v>
      </c>
      <c r="O943" s="16"/>
    </row>
    <row r="944" ht="15.75" customHeight="1">
      <c r="A944" s="7" t="s">
        <v>1450</v>
      </c>
      <c r="B944" s="8" t="str">
        <f t="shared" si="413"/>
        <v>#REF!</v>
      </c>
      <c r="C944" s="9" t="s">
        <v>47</v>
      </c>
      <c r="D944" s="10">
        <v>1.3547988015E8</v>
      </c>
      <c r="E944" s="8">
        <v>0.0</v>
      </c>
      <c r="F944" s="11">
        <v>1.35479881E8</v>
      </c>
      <c r="G944" s="12">
        <f t="shared" si="412"/>
        <v>135479881</v>
      </c>
      <c r="H944" s="13">
        <v>9.0060435E8</v>
      </c>
      <c r="I944" s="9" t="s">
        <v>48</v>
      </c>
      <c r="J944" s="7">
        <v>7917836.0</v>
      </c>
      <c r="K944" s="14" t="s">
        <v>49</v>
      </c>
      <c r="L944" s="15" t="s">
        <v>50</v>
      </c>
      <c r="M944" s="15" t="s">
        <v>1457</v>
      </c>
      <c r="N944" s="13" t="s">
        <v>1458</v>
      </c>
      <c r="O944" s="16">
        <v>42368.0</v>
      </c>
    </row>
    <row r="945" ht="15.75" customHeight="1">
      <c r="A945" s="7" t="s">
        <v>1450</v>
      </c>
      <c r="B945" s="8" t="s">
        <v>1459</v>
      </c>
      <c r="C945" s="9" t="s">
        <v>47</v>
      </c>
      <c r="D945" s="10"/>
      <c r="E945" s="8"/>
      <c r="F945" s="11"/>
      <c r="G945" s="17"/>
      <c r="H945" s="13">
        <v>9.0060435E8</v>
      </c>
      <c r="I945" s="9" t="s">
        <v>48</v>
      </c>
      <c r="J945" s="7">
        <v>1.27562045E8</v>
      </c>
      <c r="K945" s="14" t="s">
        <v>49</v>
      </c>
      <c r="L945" s="15" t="s">
        <v>50</v>
      </c>
      <c r="M945" s="15" t="s">
        <v>1460</v>
      </c>
      <c r="N945" s="13" t="s">
        <v>1461</v>
      </c>
      <c r="O945" s="16">
        <v>42354.0</v>
      </c>
    </row>
    <row r="946" ht="24.0" customHeight="1">
      <c r="A946" s="7" t="s">
        <v>1450</v>
      </c>
      <c r="B946" s="8" t="str">
        <f t="shared" ref="B946:B948" si="420">VLOOKUP(A946,'[2]Hoja1'!$A$1:$AH$126,2,0)</f>
        <v>#REF!</v>
      </c>
      <c r="C946" s="9" t="s">
        <v>156</v>
      </c>
      <c r="D946" s="10">
        <v>7712789.84</v>
      </c>
      <c r="E946" s="8">
        <v>0.0</v>
      </c>
      <c r="F946" s="11">
        <v>7712790.0</v>
      </c>
      <c r="G946" s="12">
        <f t="shared" ref="G946:G955" si="421">+F946</f>
        <v>7712790</v>
      </c>
      <c r="H946" s="13">
        <v>8.90905154E8</v>
      </c>
      <c r="I946" s="9" t="str">
        <f>+VLOOKUP(H946,'[1]IPS CTA BANCARIA (2)'!$B$1:$I$186,2,0)</f>
        <v>#REF!</v>
      </c>
      <c r="J946" s="7">
        <v>7712790.0</v>
      </c>
      <c r="K946" s="14" t="str">
        <f>+VLOOKUP(H946,'[1]IPS CTA BANCARIA (2)'!$B$1:$I$186,4,0)</f>
        <v>#REF!</v>
      </c>
      <c r="L946" s="15" t="str">
        <f>+VLOOKUP(H946,'[1]IPS CTA BANCARIA (2)'!$B$1:$I$186,5,0)</f>
        <v>#REF!</v>
      </c>
      <c r="M946" s="15" t="s">
        <v>1462</v>
      </c>
      <c r="N946" s="13" t="s">
        <v>27</v>
      </c>
      <c r="O946" s="16"/>
    </row>
    <row r="947" ht="15.75" customHeight="1">
      <c r="A947" s="7" t="s">
        <v>1463</v>
      </c>
      <c r="B947" s="8" t="str">
        <f t="shared" si="420"/>
        <v>#REF!</v>
      </c>
      <c r="C947" s="9" t="s">
        <v>21</v>
      </c>
      <c r="D947" s="10">
        <v>0.0</v>
      </c>
      <c r="E947" s="8">
        <v>0.0</v>
      </c>
      <c r="F947" s="11">
        <v>0.0</v>
      </c>
      <c r="G947" s="12">
        <f t="shared" si="421"/>
        <v>0</v>
      </c>
      <c r="H947" s="13"/>
      <c r="I947" s="9"/>
      <c r="J947" s="7"/>
      <c r="K947" s="14"/>
      <c r="L947" s="15"/>
      <c r="M947" s="15"/>
      <c r="N947" s="13"/>
      <c r="O947" s="16"/>
    </row>
    <row r="948" ht="15.75" customHeight="1">
      <c r="A948" s="7" t="s">
        <v>1463</v>
      </c>
      <c r="B948" s="8" t="str">
        <f t="shared" si="420"/>
        <v>#REF!</v>
      </c>
      <c r="C948" s="9" t="s">
        <v>69</v>
      </c>
      <c r="D948" s="10">
        <v>0.0</v>
      </c>
      <c r="E948" s="8">
        <v>0.0</v>
      </c>
      <c r="F948" s="11">
        <v>0.0</v>
      </c>
      <c r="G948" s="12">
        <f t="shared" si="421"/>
        <v>0</v>
      </c>
      <c r="H948" s="13"/>
      <c r="I948" s="9"/>
      <c r="J948" s="7"/>
      <c r="K948" s="14"/>
      <c r="L948" s="15"/>
      <c r="M948" s="15"/>
      <c r="N948" s="13"/>
      <c r="O948" s="16"/>
    </row>
    <row r="949" ht="15.75" customHeight="1">
      <c r="A949" s="7" t="s">
        <v>1463</v>
      </c>
      <c r="B949" s="8" t="s">
        <v>1464</v>
      </c>
      <c r="C949" s="9" t="s">
        <v>47</v>
      </c>
      <c r="D949" s="10">
        <v>1.4115647173E8</v>
      </c>
      <c r="E949" s="8">
        <v>0.0</v>
      </c>
      <c r="F949" s="11">
        <v>1.41156471E8</v>
      </c>
      <c r="G949" s="12">
        <f t="shared" si="421"/>
        <v>141156471</v>
      </c>
      <c r="H949" s="13">
        <v>9.0060435E8</v>
      </c>
      <c r="I949" s="9" t="s">
        <v>48</v>
      </c>
      <c r="J949" s="7">
        <v>1.41156471E8</v>
      </c>
      <c r="K949" s="14" t="s">
        <v>49</v>
      </c>
      <c r="L949" s="15" t="s">
        <v>50</v>
      </c>
      <c r="M949" s="15" t="s">
        <v>1465</v>
      </c>
      <c r="N949" s="13" t="s">
        <v>1466</v>
      </c>
      <c r="O949" s="16">
        <v>42354.0</v>
      </c>
    </row>
    <row r="950" ht="24.0" customHeight="1">
      <c r="A950" s="7" t="s">
        <v>1463</v>
      </c>
      <c r="B950" s="8" t="s">
        <v>1464</v>
      </c>
      <c r="C950" s="9" t="s">
        <v>22</v>
      </c>
      <c r="D950" s="10">
        <v>4796253.61</v>
      </c>
      <c r="E950" s="8">
        <v>0.0</v>
      </c>
      <c r="F950" s="11">
        <v>4796253.0</v>
      </c>
      <c r="G950" s="12">
        <f t="shared" si="421"/>
        <v>4796253</v>
      </c>
      <c r="H950" s="13">
        <v>8.00140949E8</v>
      </c>
      <c r="I950" s="9" t="s">
        <v>82</v>
      </c>
      <c r="J950" s="7">
        <v>4796253.0</v>
      </c>
      <c r="K950" s="14">
        <v>2.0522334E8</v>
      </c>
      <c r="L950" s="15" t="s">
        <v>83</v>
      </c>
      <c r="M950" s="15" t="s">
        <v>1467</v>
      </c>
      <c r="N950" s="13" t="s">
        <v>1468</v>
      </c>
      <c r="O950" s="16">
        <v>42356.0</v>
      </c>
    </row>
    <row r="951" ht="15.75" customHeight="1">
      <c r="A951" s="7" t="s">
        <v>1463</v>
      </c>
      <c r="B951" s="8" t="s">
        <v>1464</v>
      </c>
      <c r="C951" s="9" t="s">
        <v>34</v>
      </c>
      <c r="D951" s="10">
        <v>1254193.86</v>
      </c>
      <c r="E951" s="8">
        <v>0.0</v>
      </c>
      <c r="F951" s="11">
        <v>1254193.0</v>
      </c>
      <c r="G951" s="12">
        <f t="shared" si="421"/>
        <v>1254193</v>
      </c>
      <c r="H951" s="13">
        <v>8.05000427E8</v>
      </c>
      <c r="I951" s="9" t="s">
        <v>86</v>
      </c>
      <c r="J951" s="7">
        <v>1254193.0</v>
      </c>
      <c r="K951" s="14" t="s">
        <v>87</v>
      </c>
      <c r="L951" s="15" t="s">
        <v>88</v>
      </c>
      <c r="M951" s="15" t="s">
        <v>1469</v>
      </c>
      <c r="N951" s="13" t="s">
        <v>1470</v>
      </c>
      <c r="O951" s="16">
        <v>42360.0</v>
      </c>
    </row>
    <row r="952" ht="24.0" customHeight="1">
      <c r="A952" s="7" t="s">
        <v>1463</v>
      </c>
      <c r="B952" s="8" t="s">
        <v>1464</v>
      </c>
      <c r="C952" s="9" t="s">
        <v>45</v>
      </c>
      <c r="D952" s="10">
        <v>804547.04</v>
      </c>
      <c r="E952" s="8">
        <v>0.0</v>
      </c>
      <c r="F952" s="11">
        <v>804547.0</v>
      </c>
      <c r="G952" s="12">
        <f t="shared" si="421"/>
        <v>804547</v>
      </c>
      <c r="H952" s="13">
        <v>9.00156264E8</v>
      </c>
      <c r="I952" s="9" t="s">
        <v>91</v>
      </c>
      <c r="J952" s="7">
        <v>804547.0</v>
      </c>
      <c r="K952" s="14" t="s">
        <v>92</v>
      </c>
      <c r="L952" s="15" t="s">
        <v>50</v>
      </c>
      <c r="M952" s="15" t="s">
        <v>1471</v>
      </c>
      <c r="N952" s="13" t="s">
        <v>1472</v>
      </c>
      <c r="O952" s="16">
        <v>42360.0</v>
      </c>
    </row>
    <row r="953" ht="24.0" customHeight="1">
      <c r="A953" s="7" t="s">
        <v>1463</v>
      </c>
      <c r="B953" s="8" t="s">
        <v>1464</v>
      </c>
      <c r="C953" s="9" t="s">
        <v>32</v>
      </c>
      <c r="D953" s="10">
        <v>2661181.76</v>
      </c>
      <c r="E953" s="8">
        <v>0.0</v>
      </c>
      <c r="F953" s="11">
        <v>2661181.0</v>
      </c>
      <c r="G953" s="12">
        <f t="shared" si="421"/>
        <v>2661181</v>
      </c>
      <c r="H953" s="13">
        <v>8.00250119E8</v>
      </c>
      <c r="I953" s="9" t="str">
        <f>VLOOKUP(H953,'[3]IPS CTA BANCARIA (2)'!$B$1:$H$188,2,0)</f>
        <v>#REF!</v>
      </c>
      <c r="J953" s="7">
        <v>2661181.0</v>
      </c>
      <c r="K953" s="14" t="str">
        <f>VLOOKUP(H953,'[3]IPS CTA BANCARIA (2)'!$B$1:$H$188,4,0)</f>
        <v>#REF!</v>
      </c>
      <c r="L953" s="15" t="str">
        <f>VLOOKUP(H953,'[3]IPS CTA BANCARIA (2)'!$B$1:$H$188,5,0)</f>
        <v>#REF!</v>
      </c>
      <c r="M953" s="15" t="s">
        <v>1473</v>
      </c>
      <c r="N953" s="13" t="s">
        <v>1474</v>
      </c>
      <c r="O953" s="16">
        <v>42360.0</v>
      </c>
    </row>
    <row r="954" ht="15.75" customHeight="1">
      <c r="A954" s="7" t="s">
        <v>1475</v>
      </c>
      <c r="B954" s="8" t="str">
        <f t="shared" ref="B954:B955" si="422">VLOOKUP(A954,'[2]Hoja1'!$A$1:$AH$126,2,0)</f>
        <v>#REF!</v>
      </c>
      <c r="C954" s="9" t="s">
        <v>21</v>
      </c>
      <c r="D954" s="10">
        <v>0.0</v>
      </c>
      <c r="E954" s="8">
        <v>0.0</v>
      </c>
      <c r="F954" s="11">
        <v>0.0</v>
      </c>
      <c r="G954" s="12">
        <f t="shared" si="421"/>
        <v>0</v>
      </c>
      <c r="H954" s="13"/>
      <c r="I954" s="9"/>
      <c r="J954" s="7"/>
      <c r="K954" s="14"/>
      <c r="L954" s="15"/>
      <c r="M954" s="15"/>
      <c r="N954" s="13"/>
      <c r="O954" s="16"/>
    </row>
    <row r="955" ht="24.0" customHeight="1">
      <c r="A955" s="7" t="s">
        <v>1475</v>
      </c>
      <c r="B955" s="8" t="str">
        <f t="shared" si="422"/>
        <v>#REF!</v>
      </c>
      <c r="C955" s="9" t="s">
        <v>70</v>
      </c>
      <c r="D955" s="10">
        <v>4.90529436E7</v>
      </c>
      <c r="E955" s="8">
        <v>0.0</v>
      </c>
      <c r="F955" s="11">
        <v>4.9052944E7</v>
      </c>
      <c r="G955" s="12">
        <f t="shared" si="421"/>
        <v>49052944</v>
      </c>
      <c r="H955" s="13">
        <v>8.90980855E8</v>
      </c>
      <c r="I955" s="9" t="str">
        <f>+VLOOKUP(H955,'[1]IPS CTA BANCARIA (2)'!$B$1:$I$186,2,0)</f>
        <v>#REF!</v>
      </c>
      <c r="J955" s="7">
        <v>1.2597378E7</v>
      </c>
      <c r="K955" s="14" t="str">
        <f>+VLOOKUP(H955,'[1]IPS CTA BANCARIA (2)'!$B$1:$I$186,4,0)</f>
        <v>#REF!</v>
      </c>
      <c r="L955" s="15" t="str">
        <f>+VLOOKUP(H955,'[1]IPS CTA BANCARIA (2)'!$B$1:$I$186,5,0)</f>
        <v>#REF!</v>
      </c>
      <c r="M955" s="15" t="s">
        <v>1476</v>
      </c>
      <c r="N955" s="13" t="s">
        <v>27</v>
      </c>
      <c r="O955" s="16"/>
    </row>
    <row r="956" ht="24.0" customHeight="1">
      <c r="A956" s="7" t="s">
        <v>1475</v>
      </c>
      <c r="B956" s="8" t="s">
        <v>1477</v>
      </c>
      <c r="C956" s="9" t="s">
        <v>70</v>
      </c>
      <c r="D956" s="10"/>
      <c r="E956" s="8"/>
      <c r="F956" s="11"/>
      <c r="G956" s="17"/>
      <c r="H956" s="13">
        <v>8.90980855E8</v>
      </c>
      <c r="I956" s="9" t="s">
        <v>1478</v>
      </c>
      <c r="J956" s="7">
        <v>3.6455566E7</v>
      </c>
      <c r="K956" s="14">
        <v>3.99469999839E11</v>
      </c>
      <c r="L956" s="15" t="s">
        <v>56</v>
      </c>
      <c r="M956" s="15" t="s">
        <v>1479</v>
      </c>
      <c r="N956" s="13" t="s">
        <v>1480</v>
      </c>
      <c r="O956" s="16">
        <v>42360.0</v>
      </c>
    </row>
    <row r="957" ht="15.75" customHeight="1">
      <c r="A957" s="7" t="s">
        <v>1475</v>
      </c>
      <c r="B957" s="8" t="s">
        <v>1477</v>
      </c>
      <c r="C957" s="9" t="s">
        <v>47</v>
      </c>
      <c r="D957" s="10">
        <v>6250846.8</v>
      </c>
      <c r="E957" s="8">
        <v>0.0</v>
      </c>
      <c r="F957" s="11">
        <v>6250847.0</v>
      </c>
      <c r="G957" s="12">
        <f t="shared" ref="G957:G964" si="423">+F957</f>
        <v>6250847</v>
      </c>
      <c r="H957" s="13">
        <v>9.0060435E8</v>
      </c>
      <c r="I957" s="9" t="s">
        <v>48</v>
      </c>
      <c r="J957" s="7">
        <v>6250847.0</v>
      </c>
      <c r="K957" s="14" t="s">
        <v>49</v>
      </c>
      <c r="L957" s="15" t="s">
        <v>50</v>
      </c>
      <c r="M957" s="15" t="s">
        <v>1481</v>
      </c>
      <c r="N957" s="13" t="s">
        <v>1482</v>
      </c>
      <c r="O957" s="16">
        <v>42354.0</v>
      </c>
    </row>
    <row r="958" ht="24.0" customHeight="1">
      <c r="A958" s="7" t="s">
        <v>1475</v>
      </c>
      <c r="B958" s="8" t="s">
        <v>1477</v>
      </c>
      <c r="C958" s="9" t="s">
        <v>22</v>
      </c>
      <c r="D958" s="10">
        <v>125610.48</v>
      </c>
      <c r="E958" s="8">
        <v>0.0</v>
      </c>
      <c r="F958" s="11">
        <v>125611.0</v>
      </c>
      <c r="G958" s="12">
        <f t="shared" si="423"/>
        <v>125611</v>
      </c>
      <c r="H958" s="13">
        <v>8.00140949E8</v>
      </c>
      <c r="I958" s="9" t="s">
        <v>82</v>
      </c>
      <c r="J958" s="7">
        <v>125611.0</v>
      </c>
      <c r="K958" s="14">
        <v>2.0522334E8</v>
      </c>
      <c r="L958" s="15" t="s">
        <v>83</v>
      </c>
      <c r="M958" s="15" t="s">
        <v>1483</v>
      </c>
      <c r="N958" s="13" t="s">
        <v>1484</v>
      </c>
      <c r="O958" s="16">
        <v>42356.0</v>
      </c>
    </row>
    <row r="959" ht="15.75" customHeight="1">
      <c r="A959" s="7" t="s">
        <v>1475</v>
      </c>
      <c r="B959" s="8" t="s">
        <v>1477</v>
      </c>
      <c r="C959" s="9" t="s">
        <v>34</v>
      </c>
      <c r="D959" s="10">
        <v>940902.27</v>
      </c>
      <c r="E959" s="8">
        <v>0.0</v>
      </c>
      <c r="F959" s="11">
        <v>940903.0</v>
      </c>
      <c r="G959" s="12">
        <f t="shared" si="423"/>
        <v>940903</v>
      </c>
      <c r="H959" s="13">
        <v>8.05000427E8</v>
      </c>
      <c r="I959" s="9" t="s">
        <v>86</v>
      </c>
      <c r="J959" s="7">
        <v>940903.0</v>
      </c>
      <c r="K959" s="14" t="s">
        <v>87</v>
      </c>
      <c r="L959" s="15" t="s">
        <v>88</v>
      </c>
      <c r="M959" s="15" t="s">
        <v>1485</v>
      </c>
      <c r="N959" s="13" t="s">
        <v>1486</v>
      </c>
      <c r="O959" s="16">
        <v>42360.0</v>
      </c>
    </row>
    <row r="960" ht="24.0" customHeight="1">
      <c r="A960" s="7" t="s">
        <v>1475</v>
      </c>
      <c r="B960" s="8" t="s">
        <v>1477</v>
      </c>
      <c r="C960" s="9" t="s">
        <v>45</v>
      </c>
      <c r="D960" s="10">
        <v>100314.68</v>
      </c>
      <c r="E960" s="8">
        <v>0.0</v>
      </c>
      <c r="F960" s="11">
        <v>100315.0</v>
      </c>
      <c r="G960" s="12">
        <f t="shared" si="423"/>
        <v>100315</v>
      </c>
      <c r="H960" s="13">
        <v>9.00156264E8</v>
      </c>
      <c r="I960" s="9" t="s">
        <v>91</v>
      </c>
      <c r="J960" s="7">
        <v>100315.0</v>
      </c>
      <c r="K960" s="14" t="s">
        <v>92</v>
      </c>
      <c r="L960" s="15" t="s">
        <v>50</v>
      </c>
      <c r="M960" s="15" t="s">
        <v>1487</v>
      </c>
      <c r="N960" s="13" t="s">
        <v>1488</v>
      </c>
      <c r="O960" s="16">
        <v>42360.0</v>
      </c>
    </row>
    <row r="961" ht="24.0" customHeight="1">
      <c r="A961" s="7" t="s">
        <v>1475</v>
      </c>
      <c r="B961" s="8" t="s">
        <v>1477</v>
      </c>
      <c r="C961" s="9" t="s">
        <v>32</v>
      </c>
      <c r="D961" s="10">
        <v>16487.17</v>
      </c>
      <c r="E961" s="8">
        <v>0.0</v>
      </c>
      <c r="F961" s="11">
        <v>16487.0</v>
      </c>
      <c r="G961" s="12">
        <f t="shared" si="423"/>
        <v>16487</v>
      </c>
      <c r="H961" s="13">
        <v>8.00250119E8</v>
      </c>
      <c r="I961" s="9" t="str">
        <f>VLOOKUP(H961,'[3]IPS CTA BANCARIA (2)'!$B$1:$H$188,2,0)</f>
        <v>#REF!</v>
      </c>
      <c r="J961" s="7">
        <v>16487.0</v>
      </c>
      <c r="K961" s="14" t="str">
        <f>VLOOKUP(H961,'[3]IPS CTA BANCARIA (2)'!$B$1:$H$188,4,0)</f>
        <v>#REF!</v>
      </c>
      <c r="L961" s="15" t="str">
        <f>VLOOKUP(H961,'[3]IPS CTA BANCARIA (2)'!$B$1:$H$188,5,0)</f>
        <v>#REF!</v>
      </c>
      <c r="M961" s="15" t="s">
        <v>1489</v>
      </c>
      <c r="N961" s="13" t="s">
        <v>1490</v>
      </c>
      <c r="O961" s="16">
        <v>42360.0</v>
      </c>
    </row>
    <row r="962" ht="15.75" customHeight="1">
      <c r="A962" s="7" t="s">
        <v>1491</v>
      </c>
      <c r="B962" s="8" t="str">
        <f t="shared" ref="B962:B966" si="424">VLOOKUP(A962,'[2]Hoja1'!$A$1:$AH$126,2,0)</f>
        <v>#REF!</v>
      </c>
      <c r="C962" s="9" t="s">
        <v>21</v>
      </c>
      <c r="D962" s="10">
        <v>0.0</v>
      </c>
      <c r="E962" s="8">
        <v>0.0</v>
      </c>
      <c r="F962" s="11">
        <v>0.0</v>
      </c>
      <c r="G962" s="12">
        <f t="shared" si="423"/>
        <v>0</v>
      </c>
      <c r="H962" s="13"/>
      <c r="I962" s="9"/>
      <c r="J962" s="7"/>
      <c r="K962" s="14"/>
      <c r="L962" s="15"/>
      <c r="M962" s="15"/>
      <c r="N962" s="13"/>
      <c r="O962" s="16"/>
    </row>
    <row r="963" ht="24.0" customHeight="1">
      <c r="A963" s="7" t="s">
        <v>1491</v>
      </c>
      <c r="B963" s="8" t="str">
        <f t="shared" si="424"/>
        <v>#REF!</v>
      </c>
      <c r="C963" s="9" t="s">
        <v>69</v>
      </c>
      <c r="D963" s="10">
        <v>32857.12</v>
      </c>
      <c r="E963" s="8">
        <v>0.0</v>
      </c>
      <c r="F963" s="11">
        <v>32857.0</v>
      </c>
      <c r="G963" s="12">
        <f t="shared" si="423"/>
        <v>32857</v>
      </c>
      <c r="H963" s="13"/>
      <c r="I963" s="9"/>
      <c r="J963" s="7"/>
      <c r="K963" s="14"/>
      <c r="L963" s="15"/>
      <c r="M963" s="15"/>
      <c r="N963" s="13" t="s">
        <v>138</v>
      </c>
      <c r="O963" s="16"/>
    </row>
    <row r="964" ht="24.0" customHeight="1">
      <c r="A964" s="7" t="s">
        <v>1491</v>
      </c>
      <c r="B964" s="8" t="str">
        <f t="shared" si="424"/>
        <v>#REF!</v>
      </c>
      <c r="C964" s="9" t="s">
        <v>70</v>
      </c>
      <c r="D964" s="10">
        <v>4.5002450197E8</v>
      </c>
      <c r="E964" s="8">
        <v>0.0</v>
      </c>
      <c r="F964" s="11">
        <v>4.50024502E8</v>
      </c>
      <c r="G964" s="12">
        <f t="shared" si="423"/>
        <v>450024502</v>
      </c>
      <c r="H964" s="13">
        <v>8.00138011E8</v>
      </c>
      <c r="I964" s="9" t="str">
        <f t="shared" ref="I964:I966" si="425">+VLOOKUP(H964,'[1]IPS CTA BANCARIA (2)'!$B$1:$I$186,2,0)</f>
        <v>#REF!</v>
      </c>
      <c r="J964" s="7">
        <v>3.6913958E7</v>
      </c>
      <c r="K964" s="14" t="str">
        <f t="shared" ref="K964:K966" si="426">+VLOOKUP(H964,'[1]IPS CTA BANCARIA (2)'!$B$1:$I$186,4,0)</f>
        <v>#REF!</v>
      </c>
      <c r="L964" s="15" t="str">
        <f t="shared" ref="L964:L966" si="427">+VLOOKUP(H964,'[1]IPS CTA BANCARIA (2)'!$B$1:$I$186,5,0)</f>
        <v>#REF!</v>
      </c>
      <c r="M964" s="15" t="s">
        <v>1492</v>
      </c>
      <c r="N964" s="13" t="s">
        <v>27</v>
      </c>
      <c r="O964" s="16"/>
    </row>
    <row r="965" ht="24.0" customHeight="1">
      <c r="A965" s="7" t="s">
        <v>1491</v>
      </c>
      <c r="B965" s="8" t="str">
        <f t="shared" si="424"/>
        <v>#REF!</v>
      </c>
      <c r="C965" s="9" t="s">
        <v>70</v>
      </c>
      <c r="D965" s="10"/>
      <c r="E965" s="8"/>
      <c r="F965" s="11"/>
      <c r="G965" s="17"/>
      <c r="H965" s="13">
        <v>8.90980855E8</v>
      </c>
      <c r="I965" s="9" t="str">
        <f t="shared" si="425"/>
        <v>#REF!</v>
      </c>
      <c r="J965" s="7">
        <v>5.0E7</v>
      </c>
      <c r="K965" s="14" t="str">
        <f t="shared" si="426"/>
        <v>#REF!</v>
      </c>
      <c r="L965" s="15" t="str">
        <f t="shared" si="427"/>
        <v>#REF!</v>
      </c>
      <c r="M965" s="15" t="s">
        <v>1493</v>
      </c>
      <c r="N965" s="13" t="s">
        <v>27</v>
      </c>
      <c r="O965" s="16"/>
    </row>
    <row r="966" ht="24.0" customHeight="1">
      <c r="A966" s="7" t="s">
        <v>1491</v>
      </c>
      <c r="B966" s="8" t="str">
        <f t="shared" si="424"/>
        <v>#REF!</v>
      </c>
      <c r="C966" s="9" t="s">
        <v>70</v>
      </c>
      <c r="D966" s="10"/>
      <c r="E966" s="8"/>
      <c r="F966" s="11"/>
      <c r="G966" s="17"/>
      <c r="H966" s="13">
        <v>8.90980757E8</v>
      </c>
      <c r="I966" s="9" t="str">
        <f t="shared" si="425"/>
        <v>#REF!</v>
      </c>
      <c r="J966" s="7">
        <v>5.0286714E7</v>
      </c>
      <c r="K966" s="14" t="str">
        <f t="shared" si="426"/>
        <v>#REF!</v>
      </c>
      <c r="L966" s="15" t="str">
        <f t="shared" si="427"/>
        <v>#REF!</v>
      </c>
      <c r="M966" s="15" t="s">
        <v>1494</v>
      </c>
      <c r="N966" s="13" t="s">
        <v>27</v>
      </c>
      <c r="O966" s="16"/>
    </row>
    <row r="967" ht="15.75" customHeight="1">
      <c r="A967" s="7" t="s">
        <v>1491</v>
      </c>
      <c r="B967" s="8" t="s">
        <v>1495</v>
      </c>
      <c r="C967" s="9" t="s">
        <v>70</v>
      </c>
      <c r="D967" s="10"/>
      <c r="E967" s="8"/>
      <c r="F967" s="11"/>
      <c r="G967" s="17"/>
      <c r="H967" s="13">
        <v>8.90984696E8</v>
      </c>
      <c r="I967" s="9" t="s">
        <v>1496</v>
      </c>
      <c r="J967" s="7">
        <v>2.49737788E8</v>
      </c>
      <c r="K967" s="14">
        <v>8.97005252E8</v>
      </c>
      <c r="L967" s="15" t="s">
        <v>83</v>
      </c>
      <c r="M967" s="15" t="s">
        <v>1497</v>
      </c>
      <c r="N967" s="13" t="s">
        <v>1498</v>
      </c>
      <c r="O967" s="16">
        <v>42360.0</v>
      </c>
    </row>
    <row r="968" ht="24.0" customHeight="1">
      <c r="A968" s="7" t="s">
        <v>1491</v>
      </c>
      <c r="B968" s="8" t="s">
        <v>1495</v>
      </c>
      <c r="C968" s="9" t="s">
        <v>70</v>
      </c>
      <c r="D968" s="10"/>
      <c r="E968" s="8"/>
      <c r="F968" s="11"/>
      <c r="G968" s="17"/>
      <c r="H968" s="13">
        <v>8.00138011E8</v>
      </c>
      <c r="I968" s="9" t="s">
        <v>1047</v>
      </c>
      <c r="J968" s="7">
        <v>6.3086042E7</v>
      </c>
      <c r="K968" s="14">
        <v>3.7121954521E10</v>
      </c>
      <c r="L968" s="15" t="s">
        <v>50</v>
      </c>
      <c r="M968" s="15" t="s">
        <v>1499</v>
      </c>
      <c r="N968" s="13" t="s">
        <v>1500</v>
      </c>
      <c r="O968" s="16">
        <v>42361.0</v>
      </c>
    </row>
    <row r="969" ht="15.75" customHeight="1">
      <c r="A969" s="7" t="s">
        <v>1491</v>
      </c>
      <c r="B969" s="8" t="s">
        <v>1495</v>
      </c>
      <c r="C969" s="9" t="s">
        <v>47</v>
      </c>
      <c r="D969" s="10">
        <v>1.5778361979E8</v>
      </c>
      <c r="E969" s="8">
        <v>0.0</v>
      </c>
      <c r="F969" s="11">
        <v>1.5778362E8</v>
      </c>
      <c r="G969" s="12">
        <f t="shared" ref="G969:G977" si="428">+F969</f>
        <v>157783620</v>
      </c>
      <c r="H969" s="13">
        <v>9.0060435E8</v>
      </c>
      <c r="I969" s="9" t="s">
        <v>48</v>
      </c>
      <c r="J969" s="7">
        <v>1.5778362E8</v>
      </c>
      <c r="K969" s="14" t="s">
        <v>49</v>
      </c>
      <c r="L969" s="15" t="s">
        <v>50</v>
      </c>
      <c r="M969" s="15" t="s">
        <v>1501</v>
      </c>
      <c r="N969" s="13" t="s">
        <v>1502</v>
      </c>
      <c r="O969" s="16">
        <v>42354.0</v>
      </c>
    </row>
    <row r="970" ht="24.0" customHeight="1">
      <c r="A970" s="7" t="s">
        <v>1491</v>
      </c>
      <c r="B970" s="8" t="s">
        <v>1495</v>
      </c>
      <c r="C970" s="9" t="s">
        <v>22</v>
      </c>
      <c r="D970" s="10">
        <v>7421289.59</v>
      </c>
      <c r="E970" s="8">
        <v>0.0</v>
      </c>
      <c r="F970" s="11">
        <v>7421290.0</v>
      </c>
      <c r="G970" s="12">
        <f t="shared" si="428"/>
        <v>7421290</v>
      </c>
      <c r="H970" s="13">
        <v>8.00140949E8</v>
      </c>
      <c r="I970" s="9" t="s">
        <v>82</v>
      </c>
      <c r="J970" s="7">
        <v>7421290.0</v>
      </c>
      <c r="K970" s="14">
        <v>2.0522334E8</v>
      </c>
      <c r="L970" s="15" t="s">
        <v>83</v>
      </c>
      <c r="M970" s="15" t="s">
        <v>1503</v>
      </c>
      <c r="N970" s="13" t="s">
        <v>1504</v>
      </c>
      <c r="O970" s="16">
        <v>42356.0</v>
      </c>
    </row>
    <row r="971" ht="24.0" customHeight="1">
      <c r="A971" s="7" t="s">
        <v>1491</v>
      </c>
      <c r="B971" s="8" t="s">
        <v>1495</v>
      </c>
      <c r="C971" s="9" t="s">
        <v>45</v>
      </c>
      <c r="D971" s="10">
        <v>963505.6</v>
      </c>
      <c r="E971" s="8">
        <v>0.0</v>
      </c>
      <c r="F971" s="11">
        <v>963505.0</v>
      </c>
      <c r="G971" s="12">
        <f t="shared" si="428"/>
        <v>963505</v>
      </c>
      <c r="H971" s="13">
        <v>9.00156264E8</v>
      </c>
      <c r="I971" s="9" t="s">
        <v>91</v>
      </c>
      <c r="J971" s="7">
        <v>963505.0</v>
      </c>
      <c r="K971" s="14" t="s">
        <v>92</v>
      </c>
      <c r="L971" s="15" t="s">
        <v>50</v>
      </c>
      <c r="M971" s="15" t="s">
        <v>1505</v>
      </c>
      <c r="N971" s="13" t="s">
        <v>1506</v>
      </c>
      <c r="O971" s="16">
        <v>42360.0</v>
      </c>
    </row>
    <row r="972" ht="24.0" customHeight="1">
      <c r="A972" s="7" t="s">
        <v>1491</v>
      </c>
      <c r="B972" s="8" t="s">
        <v>1495</v>
      </c>
      <c r="C972" s="9" t="s">
        <v>32</v>
      </c>
      <c r="D972" s="10">
        <v>5263018.93</v>
      </c>
      <c r="E972" s="8">
        <v>0.0</v>
      </c>
      <c r="F972" s="11">
        <v>5263019.0</v>
      </c>
      <c r="G972" s="12">
        <f t="shared" si="428"/>
        <v>5263019</v>
      </c>
      <c r="H972" s="13">
        <v>8.00250119E8</v>
      </c>
      <c r="I972" s="9" t="str">
        <f>VLOOKUP(H972,'[3]IPS CTA BANCARIA (2)'!$B$1:$H$188,2,0)</f>
        <v>#REF!</v>
      </c>
      <c r="J972" s="7">
        <v>5263019.0</v>
      </c>
      <c r="K972" s="14" t="str">
        <f>VLOOKUP(H972,'[3]IPS CTA BANCARIA (2)'!$B$1:$H$188,4,0)</f>
        <v>#REF!</v>
      </c>
      <c r="L972" s="15" t="str">
        <f>VLOOKUP(H972,'[3]IPS CTA BANCARIA (2)'!$B$1:$H$188,5,0)</f>
        <v>#REF!</v>
      </c>
      <c r="M972" s="15" t="s">
        <v>1507</v>
      </c>
      <c r="N972" s="13" t="s">
        <v>1508</v>
      </c>
      <c r="O972" s="16">
        <v>42360.0</v>
      </c>
    </row>
    <row r="973" ht="15.75" customHeight="1">
      <c r="A973" s="7" t="s">
        <v>1509</v>
      </c>
      <c r="B973" s="8" t="str">
        <f t="shared" ref="B973:B977" si="429">VLOOKUP(A973,'[2]Hoja1'!$A$1:$AH$126,2,0)</f>
        <v>#REF!</v>
      </c>
      <c r="C973" s="9" t="s">
        <v>21</v>
      </c>
      <c r="D973" s="10">
        <v>0.0</v>
      </c>
      <c r="E973" s="8">
        <v>0.0</v>
      </c>
      <c r="F973" s="11">
        <v>0.0</v>
      </c>
      <c r="G973" s="12">
        <f t="shared" si="428"/>
        <v>0</v>
      </c>
      <c r="H973" s="13"/>
      <c r="I973" s="9"/>
      <c r="J973" s="7"/>
      <c r="K973" s="14"/>
      <c r="L973" s="15"/>
      <c r="M973" s="15"/>
      <c r="N973" s="13"/>
      <c r="O973" s="16"/>
    </row>
    <row r="974" ht="24.0" customHeight="1">
      <c r="A974" s="7" t="s">
        <v>1509</v>
      </c>
      <c r="B974" s="8" t="str">
        <f t="shared" si="429"/>
        <v>#REF!</v>
      </c>
      <c r="C974" s="9" t="s">
        <v>22</v>
      </c>
      <c r="D974" s="10">
        <v>347209.99</v>
      </c>
      <c r="E974" s="8">
        <v>0.0</v>
      </c>
      <c r="F974" s="11">
        <v>347210.0</v>
      </c>
      <c r="G974" s="12">
        <f t="shared" si="428"/>
        <v>347210</v>
      </c>
      <c r="H974" s="13">
        <v>8.00140949E8</v>
      </c>
      <c r="I974" s="9" t="str">
        <f t="shared" ref="I974:I976" si="430">+VLOOKUP(H974,'[1]IPS CTA BANCARIA (2)'!$B$1:$I$186,2,0)</f>
        <v>#REF!</v>
      </c>
      <c r="J974" s="7">
        <v>347210.0</v>
      </c>
      <c r="K974" s="14" t="str">
        <f t="shared" ref="K974:K976" si="431">+VLOOKUP(H974,'[1]IPS CTA BANCARIA (2)'!$B$1:$I$186,4,0)</f>
        <v>#REF!</v>
      </c>
      <c r="L974" s="15" t="str">
        <f t="shared" ref="L974:L976" si="432">+VLOOKUP(H974,'[1]IPS CTA BANCARIA (2)'!$B$1:$I$186,5,0)</f>
        <v>#REF!</v>
      </c>
      <c r="M974" s="15" t="s">
        <v>1510</v>
      </c>
      <c r="N974" s="13" t="s">
        <v>1511</v>
      </c>
      <c r="O974" s="16">
        <v>42367.0</v>
      </c>
    </row>
    <row r="975" ht="24.0" customHeight="1">
      <c r="A975" s="7" t="s">
        <v>1509</v>
      </c>
      <c r="B975" s="8" t="str">
        <f t="shared" si="429"/>
        <v>#REF!</v>
      </c>
      <c r="C975" s="9" t="s">
        <v>32</v>
      </c>
      <c r="D975" s="10">
        <v>116571.5</v>
      </c>
      <c r="E975" s="8">
        <v>0.0</v>
      </c>
      <c r="F975" s="11">
        <v>116571.0</v>
      </c>
      <c r="G975" s="12">
        <f t="shared" si="428"/>
        <v>116571</v>
      </c>
      <c r="H975" s="13">
        <v>8.00250119E8</v>
      </c>
      <c r="I975" s="9" t="str">
        <f t="shared" si="430"/>
        <v>#REF!</v>
      </c>
      <c r="J975" s="7">
        <v>116571.0</v>
      </c>
      <c r="K975" s="14" t="str">
        <f t="shared" si="431"/>
        <v>#REF!</v>
      </c>
      <c r="L975" s="15" t="str">
        <f t="shared" si="432"/>
        <v>#REF!</v>
      </c>
      <c r="M975" s="15" t="s">
        <v>1512</v>
      </c>
      <c r="N975" s="13" t="s">
        <v>27</v>
      </c>
      <c r="O975" s="16"/>
    </row>
    <row r="976" ht="24.0" customHeight="1">
      <c r="A976" s="7" t="s">
        <v>1509</v>
      </c>
      <c r="B976" s="8" t="str">
        <f t="shared" si="429"/>
        <v>#REF!</v>
      </c>
      <c r="C976" s="9" t="s">
        <v>45</v>
      </c>
      <c r="D976" s="10">
        <v>89099.99</v>
      </c>
      <c r="E976" s="8">
        <v>0.0</v>
      </c>
      <c r="F976" s="11">
        <v>89100.0</v>
      </c>
      <c r="G976" s="12">
        <f t="shared" si="428"/>
        <v>89100</v>
      </c>
      <c r="H976" s="13">
        <v>9.00156264E8</v>
      </c>
      <c r="I976" s="9" t="str">
        <f t="shared" si="430"/>
        <v>#REF!</v>
      </c>
      <c r="J976" s="7">
        <v>89100.0</v>
      </c>
      <c r="K976" s="14" t="str">
        <f t="shared" si="431"/>
        <v>#REF!</v>
      </c>
      <c r="L976" s="15" t="str">
        <f t="shared" si="432"/>
        <v>#REF!</v>
      </c>
      <c r="M976" s="15" t="s">
        <v>1513</v>
      </c>
      <c r="N976" s="13" t="s">
        <v>27</v>
      </c>
      <c r="O976" s="16"/>
    </row>
    <row r="977" ht="15.75" customHeight="1">
      <c r="A977" s="7" t="s">
        <v>1509</v>
      </c>
      <c r="B977" s="8" t="str">
        <f t="shared" si="429"/>
        <v>#REF!</v>
      </c>
      <c r="C977" s="9" t="s">
        <v>47</v>
      </c>
      <c r="D977" s="10">
        <v>9889191.52</v>
      </c>
      <c r="E977" s="8">
        <v>0.0</v>
      </c>
      <c r="F977" s="11">
        <v>9889192.0</v>
      </c>
      <c r="G977" s="12">
        <f t="shared" si="428"/>
        <v>9889192</v>
      </c>
      <c r="H977" s="13">
        <v>9.0060435E8</v>
      </c>
      <c r="I977" s="9" t="s">
        <v>48</v>
      </c>
      <c r="J977" s="7">
        <v>1775839.0</v>
      </c>
      <c r="K977" s="14" t="s">
        <v>49</v>
      </c>
      <c r="L977" s="15" t="s">
        <v>50</v>
      </c>
      <c r="M977" s="15" t="s">
        <v>1514</v>
      </c>
      <c r="N977" s="13" t="s">
        <v>1515</v>
      </c>
      <c r="O977" s="16">
        <v>42368.0</v>
      </c>
    </row>
    <row r="978" ht="15.75" customHeight="1">
      <c r="A978" s="7" t="s">
        <v>1509</v>
      </c>
      <c r="B978" s="8" t="s">
        <v>1516</v>
      </c>
      <c r="C978" s="9" t="s">
        <v>47</v>
      </c>
      <c r="D978" s="10"/>
      <c r="E978" s="8"/>
      <c r="F978" s="11"/>
      <c r="G978" s="17"/>
      <c r="H978" s="13">
        <v>9.0060435E8</v>
      </c>
      <c r="I978" s="9" t="s">
        <v>48</v>
      </c>
      <c r="J978" s="7">
        <v>8113353.0</v>
      </c>
      <c r="K978" s="14" t="s">
        <v>49</v>
      </c>
      <c r="L978" s="15" t="s">
        <v>50</v>
      </c>
      <c r="M978" s="15" t="s">
        <v>1517</v>
      </c>
      <c r="N978" s="13" t="s">
        <v>1518</v>
      </c>
      <c r="O978" s="16">
        <v>42354.0</v>
      </c>
    </row>
    <row r="979" ht="15.75" customHeight="1">
      <c r="A979" s="7" t="s">
        <v>1519</v>
      </c>
      <c r="B979" s="8" t="str">
        <f t="shared" ref="B979:B985" si="433">VLOOKUP(A979,'[2]Hoja1'!$A$1:$AH$126,2,0)</f>
        <v>#REF!</v>
      </c>
      <c r="C979" s="9" t="s">
        <v>21</v>
      </c>
      <c r="D979" s="10">
        <v>0.0</v>
      </c>
      <c r="E979" s="8">
        <v>0.0</v>
      </c>
      <c r="F979" s="11">
        <v>0.0</v>
      </c>
      <c r="G979" s="12">
        <f t="shared" ref="G979:G985" si="434">+F979</f>
        <v>0</v>
      </c>
      <c r="H979" s="13"/>
      <c r="I979" s="9"/>
      <c r="J979" s="7"/>
      <c r="K979" s="14"/>
      <c r="L979" s="15"/>
      <c r="M979" s="15"/>
      <c r="N979" s="13"/>
      <c r="O979" s="16"/>
    </row>
    <row r="980" ht="15.75" customHeight="1">
      <c r="A980" s="7" t="s">
        <v>1519</v>
      </c>
      <c r="B980" s="8" t="str">
        <f t="shared" si="433"/>
        <v>#REF!</v>
      </c>
      <c r="C980" s="9" t="s">
        <v>69</v>
      </c>
      <c r="D980" s="10">
        <v>0.0</v>
      </c>
      <c r="E980" s="8">
        <v>0.0</v>
      </c>
      <c r="F980" s="11">
        <v>0.0</v>
      </c>
      <c r="G980" s="12">
        <f t="shared" si="434"/>
        <v>0</v>
      </c>
      <c r="H980" s="13"/>
      <c r="I980" s="9"/>
      <c r="J980" s="7"/>
      <c r="K980" s="14"/>
      <c r="L980" s="15"/>
      <c r="M980" s="15"/>
      <c r="N980" s="13"/>
      <c r="O980" s="16"/>
    </row>
    <row r="981" ht="24.0" customHeight="1">
      <c r="A981" s="7" t="s">
        <v>1519</v>
      </c>
      <c r="B981" s="8" t="str">
        <f t="shared" si="433"/>
        <v>#REF!</v>
      </c>
      <c r="C981" s="9" t="s">
        <v>22</v>
      </c>
      <c r="D981" s="10">
        <v>149550.58</v>
      </c>
      <c r="E981" s="8">
        <v>0.0</v>
      </c>
      <c r="F981" s="11">
        <v>149551.0</v>
      </c>
      <c r="G981" s="12">
        <f t="shared" si="434"/>
        <v>149551</v>
      </c>
      <c r="H981" s="13">
        <v>8.00140949E8</v>
      </c>
      <c r="I981" s="9" t="str">
        <f t="shared" ref="I981:I984" si="435">+VLOOKUP(H981,'[1]IPS CTA BANCARIA (2)'!$B$1:$I$186,2,0)</f>
        <v>#REF!</v>
      </c>
      <c r="J981" s="7">
        <v>149551.0</v>
      </c>
      <c r="K981" s="14" t="str">
        <f t="shared" ref="K981:K984" si="436">+VLOOKUP(H981,'[1]IPS CTA BANCARIA (2)'!$B$1:$I$186,4,0)</f>
        <v>#REF!</v>
      </c>
      <c r="L981" s="15" t="str">
        <f t="shared" ref="L981:L984" si="437">+VLOOKUP(H981,'[1]IPS CTA BANCARIA (2)'!$B$1:$I$186,5,0)</f>
        <v>#REF!</v>
      </c>
      <c r="M981" s="15" t="s">
        <v>1520</v>
      </c>
      <c r="N981" s="13" t="s">
        <v>1521</v>
      </c>
      <c r="O981" s="16">
        <v>42367.0</v>
      </c>
    </row>
    <row r="982" ht="24.0" customHeight="1">
      <c r="A982" s="7" t="s">
        <v>1519</v>
      </c>
      <c r="B982" s="8" t="str">
        <f t="shared" si="433"/>
        <v>#REF!</v>
      </c>
      <c r="C982" s="9" t="s">
        <v>32</v>
      </c>
      <c r="D982" s="10">
        <v>96723.19</v>
      </c>
      <c r="E982" s="8">
        <v>0.0</v>
      </c>
      <c r="F982" s="11">
        <v>96724.0</v>
      </c>
      <c r="G982" s="12">
        <f t="shared" si="434"/>
        <v>96724</v>
      </c>
      <c r="H982" s="13">
        <v>8.00250119E8</v>
      </c>
      <c r="I982" s="9" t="str">
        <f t="shared" si="435"/>
        <v>#REF!</v>
      </c>
      <c r="J982" s="7">
        <v>96724.0</v>
      </c>
      <c r="K982" s="14" t="str">
        <f t="shared" si="436"/>
        <v>#REF!</v>
      </c>
      <c r="L982" s="15" t="str">
        <f t="shared" si="437"/>
        <v>#REF!</v>
      </c>
      <c r="M982" s="15" t="s">
        <v>1522</v>
      </c>
      <c r="N982" s="13" t="s">
        <v>27</v>
      </c>
      <c r="O982" s="16"/>
    </row>
    <row r="983" ht="24.0" customHeight="1">
      <c r="A983" s="7" t="s">
        <v>1519</v>
      </c>
      <c r="B983" s="8" t="str">
        <f t="shared" si="433"/>
        <v>#REF!</v>
      </c>
      <c r="C983" s="9" t="s">
        <v>34</v>
      </c>
      <c r="D983" s="10">
        <v>69359.47</v>
      </c>
      <c r="E983" s="8">
        <v>0.0</v>
      </c>
      <c r="F983" s="11">
        <v>69360.0</v>
      </c>
      <c r="G983" s="12">
        <f t="shared" si="434"/>
        <v>69360</v>
      </c>
      <c r="H983" s="13">
        <v>8.05000427E8</v>
      </c>
      <c r="I983" s="9" t="str">
        <f t="shared" si="435"/>
        <v>#REF!</v>
      </c>
      <c r="J983" s="7">
        <v>69360.0</v>
      </c>
      <c r="K983" s="14" t="str">
        <f t="shared" si="436"/>
        <v>#REF!</v>
      </c>
      <c r="L983" s="15" t="str">
        <f t="shared" si="437"/>
        <v>#REF!</v>
      </c>
      <c r="M983" s="15" t="s">
        <v>1523</v>
      </c>
      <c r="N983" s="13" t="s">
        <v>27</v>
      </c>
      <c r="O983" s="16"/>
    </row>
    <row r="984" ht="24.0" customHeight="1">
      <c r="A984" s="7" t="s">
        <v>1519</v>
      </c>
      <c r="B984" s="8" t="str">
        <f t="shared" si="433"/>
        <v>#REF!</v>
      </c>
      <c r="C984" s="9" t="s">
        <v>45</v>
      </c>
      <c r="D984" s="10">
        <v>73527.71</v>
      </c>
      <c r="E984" s="8">
        <v>0.0</v>
      </c>
      <c r="F984" s="11">
        <v>73528.0</v>
      </c>
      <c r="G984" s="12">
        <f t="shared" si="434"/>
        <v>73528</v>
      </c>
      <c r="H984" s="13">
        <v>9.00156264E8</v>
      </c>
      <c r="I984" s="9" t="str">
        <f t="shared" si="435"/>
        <v>#REF!</v>
      </c>
      <c r="J984" s="7">
        <v>73528.0</v>
      </c>
      <c r="K984" s="14" t="str">
        <f t="shared" si="436"/>
        <v>#REF!</v>
      </c>
      <c r="L984" s="15" t="str">
        <f t="shared" si="437"/>
        <v>#REF!</v>
      </c>
      <c r="M984" s="15" t="s">
        <v>1524</v>
      </c>
      <c r="N984" s="13" t="s">
        <v>27</v>
      </c>
      <c r="O984" s="16"/>
    </row>
    <row r="985" ht="15.75" customHeight="1">
      <c r="A985" s="7" t="s">
        <v>1519</v>
      </c>
      <c r="B985" s="8" t="str">
        <f t="shared" si="433"/>
        <v>#REF!</v>
      </c>
      <c r="C985" s="9" t="s">
        <v>47</v>
      </c>
      <c r="D985" s="10">
        <v>6175860.05</v>
      </c>
      <c r="E985" s="8">
        <v>0.0</v>
      </c>
      <c r="F985" s="11">
        <v>6175860.0</v>
      </c>
      <c r="G985" s="12">
        <f t="shared" si="434"/>
        <v>6175860</v>
      </c>
      <c r="H985" s="13">
        <v>9.0060435E8</v>
      </c>
      <c r="I985" s="9" t="s">
        <v>48</v>
      </c>
      <c r="J985" s="7">
        <v>253261.0</v>
      </c>
      <c r="K985" s="14" t="s">
        <v>49</v>
      </c>
      <c r="L985" s="15" t="s">
        <v>50</v>
      </c>
      <c r="M985" s="15" t="s">
        <v>1525</v>
      </c>
      <c r="N985" s="13" t="s">
        <v>1526</v>
      </c>
      <c r="O985" s="16">
        <v>42368.0</v>
      </c>
    </row>
    <row r="986" ht="15.75" customHeight="1">
      <c r="A986" s="7" t="s">
        <v>1519</v>
      </c>
      <c r="B986" s="8" t="s">
        <v>1527</v>
      </c>
      <c r="C986" s="9" t="s">
        <v>47</v>
      </c>
      <c r="D986" s="10"/>
      <c r="E986" s="8"/>
      <c r="F986" s="11"/>
      <c r="G986" s="17"/>
      <c r="H986" s="13">
        <v>9.0060435E8</v>
      </c>
      <c r="I986" s="9" t="s">
        <v>48</v>
      </c>
      <c r="J986" s="7">
        <v>5922599.0</v>
      </c>
      <c r="K986" s="14" t="s">
        <v>49</v>
      </c>
      <c r="L986" s="15" t="s">
        <v>50</v>
      </c>
      <c r="M986" s="15" t="s">
        <v>1528</v>
      </c>
      <c r="N986" s="13" t="s">
        <v>1529</v>
      </c>
      <c r="O986" s="16">
        <v>42354.0</v>
      </c>
    </row>
    <row r="987" ht="15.75" customHeight="1">
      <c r="A987" s="7" t="s">
        <v>1530</v>
      </c>
      <c r="B987" s="8" t="str">
        <f t="shared" ref="B987:B988" si="438">VLOOKUP(A987,'[2]Hoja1'!$A$1:$AH$126,2,0)</f>
        <v>#REF!</v>
      </c>
      <c r="C987" s="9" t="s">
        <v>21</v>
      </c>
      <c r="D987" s="10">
        <v>0.0</v>
      </c>
      <c r="E987" s="8">
        <v>0.0</v>
      </c>
      <c r="F987" s="11">
        <v>0.0</v>
      </c>
      <c r="G987" s="12">
        <f t="shared" ref="G987:G1002" si="439">+F987</f>
        <v>0</v>
      </c>
      <c r="H987" s="13"/>
      <c r="I987" s="9"/>
      <c r="J987" s="7"/>
      <c r="K987" s="14"/>
      <c r="L987" s="15"/>
      <c r="M987" s="15"/>
      <c r="N987" s="13"/>
      <c r="O987" s="16"/>
    </row>
    <row r="988" ht="15.75" customHeight="1">
      <c r="A988" s="7" t="s">
        <v>1530</v>
      </c>
      <c r="B988" s="8" t="str">
        <f t="shared" si="438"/>
        <v>#REF!</v>
      </c>
      <c r="C988" s="9" t="s">
        <v>69</v>
      </c>
      <c r="D988" s="10">
        <v>0.0</v>
      </c>
      <c r="E988" s="8">
        <v>0.0</v>
      </c>
      <c r="F988" s="11">
        <v>0.0</v>
      </c>
      <c r="G988" s="12">
        <f t="shared" si="439"/>
        <v>0</v>
      </c>
      <c r="H988" s="13"/>
      <c r="I988" s="9"/>
      <c r="J988" s="7"/>
      <c r="K988" s="14"/>
      <c r="L988" s="15"/>
      <c r="M988" s="15"/>
      <c r="N988" s="13"/>
      <c r="O988" s="16"/>
    </row>
    <row r="989" ht="15.75" customHeight="1">
      <c r="A989" s="7" t="s">
        <v>1530</v>
      </c>
      <c r="B989" s="8" t="s">
        <v>1531</v>
      </c>
      <c r="C989" s="9" t="s">
        <v>47</v>
      </c>
      <c r="D989" s="10">
        <v>647254.97</v>
      </c>
      <c r="E989" s="8">
        <v>0.0</v>
      </c>
      <c r="F989" s="11">
        <v>647255.0</v>
      </c>
      <c r="G989" s="12">
        <f t="shared" si="439"/>
        <v>647255</v>
      </c>
      <c r="H989" s="13">
        <v>9.0060435E8</v>
      </c>
      <c r="I989" s="9" t="s">
        <v>48</v>
      </c>
      <c r="J989" s="7">
        <v>647255.0</v>
      </c>
      <c r="K989" s="14" t="s">
        <v>49</v>
      </c>
      <c r="L989" s="15" t="s">
        <v>50</v>
      </c>
      <c r="M989" s="15" t="s">
        <v>1532</v>
      </c>
      <c r="N989" s="13" t="s">
        <v>1533</v>
      </c>
      <c r="O989" s="16">
        <v>42354.0</v>
      </c>
    </row>
    <row r="990" ht="24.0" customHeight="1">
      <c r="A990" s="7" t="s">
        <v>1530</v>
      </c>
      <c r="B990" s="8" t="s">
        <v>1531</v>
      </c>
      <c r="C990" s="9" t="s">
        <v>22</v>
      </c>
      <c r="D990" s="10">
        <v>16877.06</v>
      </c>
      <c r="E990" s="8">
        <v>0.0</v>
      </c>
      <c r="F990" s="11">
        <v>16877.0</v>
      </c>
      <c r="G990" s="12">
        <f t="shared" si="439"/>
        <v>16877</v>
      </c>
      <c r="H990" s="13">
        <v>8.00140949E8</v>
      </c>
      <c r="I990" s="9" t="s">
        <v>82</v>
      </c>
      <c r="J990" s="7">
        <v>16877.0</v>
      </c>
      <c r="K990" s="14">
        <v>2.0522334E8</v>
      </c>
      <c r="L990" s="15" t="s">
        <v>83</v>
      </c>
      <c r="M990" s="15" t="s">
        <v>1534</v>
      </c>
      <c r="N990" s="13" t="s">
        <v>1535</v>
      </c>
      <c r="O990" s="16">
        <v>42356.0</v>
      </c>
    </row>
    <row r="991" ht="15.75" customHeight="1">
      <c r="A991" s="7" t="s">
        <v>1530</v>
      </c>
      <c r="B991" s="8" t="s">
        <v>1531</v>
      </c>
      <c r="C991" s="9" t="s">
        <v>34</v>
      </c>
      <c r="D991" s="10">
        <v>204.82</v>
      </c>
      <c r="E991" s="8">
        <v>0.0</v>
      </c>
      <c r="F991" s="11">
        <v>205.0</v>
      </c>
      <c r="G991" s="12">
        <f t="shared" si="439"/>
        <v>205</v>
      </c>
      <c r="H991" s="13">
        <v>8.05000427E8</v>
      </c>
      <c r="I991" s="9" t="s">
        <v>86</v>
      </c>
      <c r="J991" s="7">
        <v>205.0</v>
      </c>
      <c r="K991" s="14" t="s">
        <v>87</v>
      </c>
      <c r="L991" s="15" t="s">
        <v>88</v>
      </c>
      <c r="M991" s="15" t="s">
        <v>1536</v>
      </c>
      <c r="N991" s="13" t="s">
        <v>1537</v>
      </c>
      <c r="O991" s="16">
        <v>42360.0</v>
      </c>
    </row>
    <row r="992" ht="24.0" customHeight="1">
      <c r="A992" s="7" t="s">
        <v>1530</v>
      </c>
      <c r="B992" s="8" t="s">
        <v>1531</v>
      </c>
      <c r="C992" s="9" t="s">
        <v>45</v>
      </c>
      <c r="D992" s="10">
        <v>13354.97</v>
      </c>
      <c r="E992" s="8">
        <v>0.0</v>
      </c>
      <c r="F992" s="11">
        <v>13355.0</v>
      </c>
      <c r="G992" s="12">
        <f t="shared" si="439"/>
        <v>13355</v>
      </c>
      <c r="H992" s="13">
        <v>9.00156264E8</v>
      </c>
      <c r="I992" s="9" t="s">
        <v>91</v>
      </c>
      <c r="J992" s="7">
        <v>13355.0</v>
      </c>
      <c r="K992" s="14" t="s">
        <v>92</v>
      </c>
      <c r="L992" s="15" t="s">
        <v>50</v>
      </c>
      <c r="M992" s="15" t="s">
        <v>1538</v>
      </c>
      <c r="N992" s="13" t="s">
        <v>1539</v>
      </c>
      <c r="O992" s="16">
        <v>42360.0</v>
      </c>
    </row>
    <row r="993" ht="24.0" customHeight="1">
      <c r="A993" s="7" t="s">
        <v>1530</v>
      </c>
      <c r="B993" s="8" t="s">
        <v>1531</v>
      </c>
      <c r="C993" s="9" t="s">
        <v>32</v>
      </c>
      <c r="D993" s="10">
        <v>5713.18</v>
      </c>
      <c r="E993" s="8">
        <v>0.0</v>
      </c>
      <c r="F993" s="11">
        <v>5713.0</v>
      </c>
      <c r="G993" s="12">
        <f t="shared" si="439"/>
        <v>5713</v>
      </c>
      <c r="H993" s="13">
        <v>8.00250119E8</v>
      </c>
      <c r="I993" s="9" t="str">
        <f>VLOOKUP(H993,'[3]IPS CTA BANCARIA (2)'!$B$1:$H$188,2,0)</f>
        <v>#REF!</v>
      </c>
      <c r="J993" s="7">
        <v>5713.0</v>
      </c>
      <c r="K993" s="14" t="str">
        <f>VLOOKUP(H993,'[3]IPS CTA BANCARIA (2)'!$B$1:$H$188,4,0)</f>
        <v>#REF!</v>
      </c>
      <c r="L993" s="15" t="str">
        <f>VLOOKUP(H993,'[3]IPS CTA BANCARIA (2)'!$B$1:$H$188,5,0)</f>
        <v>#REF!</v>
      </c>
      <c r="M993" s="15" t="s">
        <v>1540</v>
      </c>
      <c r="N993" s="13" t="s">
        <v>1541</v>
      </c>
      <c r="O993" s="16">
        <v>42360.0</v>
      </c>
    </row>
    <row r="994" ht="15.75" customHeight="1">
      <c r="A994" s="7" t="s">
        <v>1542</v>
      </c>
      <c r="B994" s="8" t="str">
        <f t="shared" ref="B994:B995" si="440">VLOOKUP(A994,'[2]Hoja1'!$A$1:$AH$126,2,0)</f>
        <v>#REF!</v>
      </c>
      <c r="C994" s="9" t="s">
        <v>21</v>
      </c>
      <c r="D994" s="10">
        <v>0.0</v>
      </c>
      <c r="E994" s="8">
        <v>0.0</v>
      </c>
      <c r="F994" s="11">
        <v>0.0</v>
      </c>
      <c r="G994" s="12">
        <f t="shared" si="439"/>
        <v>0</v>
      </c>
      <c r="H994" s="13"/>
      <c r="I994" s="9"/>
      <c r="J994" s="7"/>
      <c r="K994" s="14"/>
      <c r="L994" s="15"/>
      <c r="M994" s="15"/>
      <c r="N994" s="13"/>
      <c r="O994" s="16"/>
    </row>
    <row r="995" ht="15.75" customHeight="1">
      <c r="A995" s="7" t="s">
        <v>1542</v>
      </c>
      <c r="B995" s="8" t="str">
        <f t="shared" si="440"/>
        <v>#REF!</v>
      </c>
      <c r="C995" s="9" t="s">
        <v>69</v>
      </c>
      <c r="D995" s="10">
        <v>0.0</v>
      </c>
      <c r="E995" s="8">
        <v>0.0</v>
      </c>
      <c r="F995" s="11">
        <v>0.0</v>
      </c>
      <c r="G995" s="12">
        <f t="shared" si="439"/>
        <v>0</v>
      </c>
      <c r="H995" s="13"/>
      <c r="I995" s="9"/>
      <c r="J995" s="7"/>
      <c r="K995" s="14"/>
      <c r="L995" s="15"/>
      <c r="M995" s="15"/>
      <c r="N995" s="13"/>
      <c r="O995" s="16"/>
    </row>
    <row r="996" ht="15.75" customHeight="1">
      <c r="A996" s="7" t="s">
        <v>1542</v>
      </c>
      <c r="B996" s="8" t="s">
        <v>1543</v>
      </c>
      <c r="C996" s="9" t="s">
        <v>47</v>
      </c>
      <c r="D996" s="10">
        <v>1.8286223458E8</v>
      </c>
      <c r="E996" s="8">
        <v>0.0</v>
      </c>
      <c r="F996" s="11">
        <v>1.82862234E8</v>
      </c>
      <c r="G996" s="12">
        <f t="shared" si="439"/>
        <v>182862234</v>
      </c>
      <c r="H996" s="13">
        <v>9.0060435E8</v>
      </c>
      <c r="I996" s="9" t="s">
        <v>48</v>
      </c>
      <c r="J996" s="7">
        <v>1.82862234E8</v>
      </c>
      <c r="K996" s="14" t="s">
        <v>49</v>
      </c>
      <c r="L996" s="15" t="s">
        <v>50</v>
      </c>
      <c r="M996" s="15" t="s">
        <v>1544</v>
      </c>
      <c r="N996" s="13" t="s">
        <v>1545</v>
      </c>
      <c r="O996" s="16">
        <v>42354.0</v>
      </c>
    </row>
    <row r="997" ht="36.0" customHeight="1">
      <c r="A997" s="7" t="s">
        <v>1542</v>
      </c>
      <c r="B997" s="8" t="s">
        <v>1543</v>
      </c>
      <c r="C997" s="9" t="s">
        <v>30</v>
      </c>
      <c r="D997" s="10">
        <v>1748362.64</v>
      </c>
      <c r="E997" s="8">
        <v>0.0</v>
      </c>
      <c r="F997" s="11">
        <v>1748362.0</v>
      </c>
      <c r="G997" s="12">
        <f t="shared" si="439"/>
        <v>1748362</v>
      </c>
      <c r="H997" s="13">
        <v>8.00088702E8</v>
      </c>
      <c r="I997" s="9" t="s">
        <v>78</v>
      </c>
      <c r="J997" s="7">
        <v>1748362.0</v>
      </c>
      <c r="K997" s="14" t="s">
        <v>79</v>
      </c>
      <c r="L997" s="15" t="s">
        <v>50</v>
      </c>
      <c r="M997" s="15" t="s">
        <v>1546</v>
      </c>
      <c r="N997" s="13" t="s">
        <v>1547</v>
      </c>
      <c r="O997" s="16">
        <v>42360.0</v>
      </c>
    </row>
    <row r="998" ht="28.5" customHeight="1">
      <c r="A998" s="7" t="s">
        <v>1542</v>
      </c>
      <c r="B998" s="8" t="s">
        <v>1543</v>
      </c>
      <c r="C998" s="9" t="s">
        <v>242</v>
      </c>
      <c r="D998" s="10">
        <v>1.809279873E7</v>
      </c>
      <c r="E998" s="8">
        <v>0.0</v>
      </c>
      <c r="F998" s="11">
        <v>1.8092799E7</v>
      </c>
      <c r="G998" s="12">
        <f t="shared" si="439"/>
        <v>18092799</v>
      </c>
      <c r="H998" s="13">
        <v>8.90900518E8</v>
      </c>
      <c r="I998" s="9" t="s">
        <v>288</v>
      </c>
      <c r="J998" s="7">
        <v>1.8092799E7</v>
      </c>
      <c r="K998" s="14">
        <v>4.34888418E8</v>
      </c>
      <c r="L998" s="15" t="s">
        <v>83</v>
      </c>
      <c r="M998" s="15" t="s">
        <v>1548</v>
      </c>
      <c r="N998" s="13" t="s">
        <v>1549</v>
      </c>
      <c r="O998" s="16">
        <v>42360.0</v>
      </c>
    </row>
    <row r="999" ht="24.0" customHeight="1">
      <c r="A999" s="7" t="s">
        <v>1542</v>
      </c>
      <c r="B999" s="8" t="s">
        <v>1543</v>
      </c>
      <c r="C999" s="9" t="s">
        <v>22</v>
      </c>
      <c r="D999" s="10">
        <v>3496834.17</v>
      </c>
      <c r="E999" s="8">
        <v>0.0</v>
      </c>
      <c r="F999" s="11">
        <v>3496834.0</v>
      </c>
      <c r="G999" s="12">
        <f t="shared" si="439"/>
        <v>3496834</v>
      </c>
      <c r="H999" s="13">
        <v>8.00140949E8</v>
      </c>
      <c r="I999" s="9" t="s">
        <v>82</v>
      </c>
      <c r="J999" s="7">
        <v>3496834.0</v>
      </c>
      <c r="K999" s="14">
        <v>2.0522334E8</v>
      </c>
      <c r="L999" s="15" t="s">
        <v>83</v>
      </c>
      <c r="M999" s="15" t="s">
        <v>1550</v>
      </c>
      <c r="N999" s="13" t="s">
        <v>1551</v>
      </c>
      <c r="O999" s="16">
        <v>42356.0</v>
      </c>
    </row>
    <row r="1000" ht="24.0" customHeight="1">
      <c r="A1000" s="7" t="s">
        <v>1542</v>
      </c>
      <c r="B1000" s="8" t="s">
        <v>1543</v>
      </c>
      <c r="C1000" s="9" t="s">
        <v>40</v>
      </c>
      <c r="D1000" s="10">
        <v>27925.39</v>
      </c>
      <c r="E1000" s="8">
        <v>0.0</v>
      </c>
      <c r="F1000" s="11">
        <v>27925.0</v>
      </c>
      <c r="G1000" s="12">
        <f t="shared" si="439"/>
        <v>27925</v>
      </c>
      <c r="H1000" s="13">
        <v>8.30009783E8</v>
      </c>
      <c r="I1000" s="9" t="s">
        <v>1552</v>
      </c>
      <c r="J1000" s="7">
        <v>27925.0</v>
      </c>
      <c r="K1000" s="14">
        <v>2.05223332E8</v>
      </c>
      <c r="L1000" s="15" t="s">
        <v>83</v>
      </c>
      <c r="M1000" s="15" t="s">
        <v>1553</v>
      </c>
      <c r="N1000" s="13" t="s">
        <v>1554</v>
      </c>
      <c r="O1000" s="16">
        <v>42356.0</v>
      </c>
    </row>
    <row r="1001" ht="15.75" customHeight="1">
      <c r="A1001" s="7" t="s">
        <v>1542</v>
      </c>
      <c r="B1001" s="8" t="s">
        <v>1543</v>
      </c>
      <c r="C1001" s="9" t="s">
        <v>34</v>
      </c>
      <c r="D1001" s="10">
        <v>9399113.87</v>
      </c>
      <c r="E1001" s="8">
        <v>0.0</v>
      </c>
      <c r="F1001" s="11">
        <v>9399114.0</v>
      </c>
      <c r="G1001" s="12">
        <f t="shared" si="439"/>
        <v>9399114</v>
      </c>
      <c r="H1001" s="13">
        <v>8.05000427E8</v>
      </c>
      <c r="I1001" s="9" t="s">
        <v>86</v>
      </c>
      <c r="J1001" s="7">
        <v>9399114.0</v>
      </c>
      <c r="K1001" s="14" t="s">
        <v>87</v>
      </c>
      <c r="L1001" s="15" t="s">
        <v>88</v>
      </c>
      <c r="M1001" s="15" t="s">
        <v>1555</v>
      </c>
      <c r="N1001" s="13" t="s">
        <v>1556</v>
      </c>
      <c r="O1001" s="16">
        <v>42360.0</v>
      </c>
    </row>
    <row r="1002" ht="24.0" customHeight="1">
      <c r="A1002" s="7" t="s">
        <v>1542</v>
      </c>
      <c r="B1002" s="8" t="s">
        <v>1543</v>
      </c>
      <c r="C1002" s="9" t="s">
        <v>298</v>
      </c>
      <c r="D1002" s="10">
        <v>1.9120222007E8</v>
      </c>
      <c r="E1002" s="8">
        <v>0.0</v>
      </c>
      <c r="F1002" s="11">
        <v>1.9120222E8</v>
      </c>
      <c r="G1002" s="12">
        <f t="shared" si="439"/>
        <v>191202220</v>
      </c>
      <c r="H1002" s="13">
        <v>8.90981137E8</v>
      </c>
      <c r="I1002" s="9" t="s">
        <v>265</v>
      </c>
      <c r="J1002" s="7">
        <v>7.6970872E7</v>
      </c>
      <c r="K1002" s="14">
        <v>9.20016045E8</v>
      </c>
      <c r="L1002" s="15" t="s">
        <v>266</v>
      </c>
      <c r="M1002" s="15" t="s">
        <v>1557</v>
      </c>
      <c r="N1002" s="13" t="s">
        <v>1558</v>
      </c>
      <c r="O1002" s="16">
        <v>42360.0</v>
      </c>
    </row>
    <row r="1003" ht="15.75" customHeight="1">
      <c r="A1003" s="7" t="s">
        <v>1542</v>
      </c>
      <c r="B1003" s="8" t="s">
        <v>1543</v>
      </c>
      <c r="C1003" s="9" t="s">
        <v>298</v>
      </c>
      <c r="D1003" s="10"/>
      <c r="E1003" s="8"/>
      <c r="F1003" s="11"/>
      <c r="G1003" s="17"/>
      <c r="H1003" s="13">
        <v>8.41000236E8</v>
      </c>
      <c r="I1003" s="9" t="s">
        <v>1559</v>
      </c>
      <c r="J1003" s="7">
        <v>4313287.0</v>
      </c>
      <c r="K1003" s="14">
        <v>9.20003233E8</v>
      </c>
      <c r="L1003" s="15" t="s">
        <v>266</v>
      </c>
      <c r="M1003" s="15" t="s">
        <v>1560</v>
      </c>
      <c r="N1003" s="13" t="s">
        <v>1561</v>
      </c>
      <c r="O1003" s="16">
        <v>42360.0</v>
      </c>
    </row>
    <row r="1004" ht="24.0" customHeight="1">
      <c r="A1004" s="7" t="s">
        <v>1542</v>
      </c>
      <c r="B1004" s="8" t="s">
        <v>1543</v>
      </c>
      <c r="C1004" s="9" t="s">
        <v>298</v>
      </c>
      <c r="D1004" s="10"/>
      <c r="E1004" s="8"/>
      <c r="F1004" s="11"/>
      <c r="G1004" s="17"/>
      <c r="H1004" s="13">
        <v>9.00509957E8</v>
      </c>
      <c r="I1004" s="9" t="s">
        <v>1562</v>
      </c>
      <c r="J1004" s="7">
        <v>1545681.0</v>
      </c>
      <c r="K1004" s="14">
        <v>6.12436956E8</v>
      </c>
      <c r="L1004" s="15" t="s">
        <v>266</v>
      </c>
      <c r="M1004" s="15" t="s">
        <v>1563</v>
      </c>
      <c r="N1004" s="13" t="s">
        <v>1564</v>
      </c>
      <c r="O1004" s="16">
        <v>42360.0</v>
      </c>
    </row>
    <row r="1005" ht="24.0" customHeight="1">
      <c r="A1005" s="7" t="s">
        <v>1542</v>
      </c>
      <c r="B1005" s="8" t="s">
        <v>1543</v>
      </c>
      <c r="C1005" s="9" t="s">
        <v>298</v>
      </c>
      <c r="D1005" s="10"/>
      <c r="E1005" s="8"/>
      <c r="F1005" s="11"/>
      <c r="G1005" s="17"/>
      <c r="H1005" s="13">
        <v>8.90981137E8</v>
      </c>
      <c r="I1005" s="9" t="s">
        <v>265</v>
      </c>
      <c r="J1005" s="7">
        <v>3.6629039E7</v>
      </c>
      <c r="K1005" s="14">
        <v>9.20016045E8</v>
      </c>
      <c r="L1005" s="15" t="s">
        <v>266</v>
      </c>
      <c r="M1005" s="15" t="s">
        <v>1565</v>
      </c>
      <c r="N1005" s="13" t="s">
        <v>1558</v>
      </c>
      <c r="O1005" s="16">
        <v>42360.0</v>
      </c>
    </row>
    <row r="1006" ht="24.0" customHeight="1">
      <c r="A1006" s="7" t="s">
        <v>1542</v>
      </c>
      <c r="B1006" s="8" t="s">
        <v>1543</v>
      </c>
      <c r="C1006" s="9" t="s">
        <v>298</v>
      </c>
      <c r="D1006" s="10"/>
      <c r="E1006" s="8"/>
      <c r="F1006" s="11"/>
      <c r="G1006" s="17"/>
      <c r="H1006" s="13">
        <v>8.90982134E8</v>
      </c>
      <c r="I1006" s="9" t="s">
        <v>1566</v>
      </c>
      <c r="J1006" s="7">
        <v>2.5E7</v>
      </c>
      <c r="K1006" s="14">
        <v>6.7723085255E10</v>
      </c>
      <c r="L1006" s="15" t="s">
        <v>50</v>
      </c>
      <c r="M1006" s="15" t="s">
        <v>1567</v>
      </c>
      <c r="N1006" s="13" t="s">
        <v>1568</v>
      </c>
      <c r="O1006" s="16">
        <v>42360.0</v>
      </c>
    </row>
    <row r="1007" ht="24.0" customHeight="1">
      <c r="A1007" s="7" t="s">
        <v>1542</v>
      </c>
      <c r="B1007" s="8" t="s">
        <v>1543</v>
      </c>
      <c r="C1007" s="9" t="s">
        <v>298</v>
      </c>
      <c r="D1007" s="10"/>
      <c r="E1007" s="8"/>
      <c r="F1007" s="11"/>
      <c r="G1007" s="17"/>
      <c r="H1007" s="13">
        <v>8.90906966E8</v>
      </c>
      <c r="I1007" s="9" t="s">
        <v>1569</v>
      </c>
      <c r="J1007" s="7">
        <v>2388495.0</v>
      </c>
      <c r="K1007" s="14">
        <v>5.2727295852E10</v>
      </c>
      <c r="L1007" s="15" t="s">
        <v>50</v>
      </c>
      <c r="M1007" s="15" t="s">
        <v>1570</v>
      </c>
      <c r="N1007" s="13" t="s">
        <v>1571</v>
      </c>
      <c r="O1007" s="16">
        <v>42360.0</v>
      </c>
    </row>
    <row r="1008" ht="24.0" customHeight="1">
      <c r="A1008" s="7" t="s">
        <v>1542</v>
      </c>
      <c r="B1008" s="8" t="str">
        <f t="shared" ref="B1008:B1009" si="441">VLOOKUP(A1008,'[2]Hoja1'!$A$1:$AH$126,2,0)</f>
        <v>#REF!</v>
      </c>
      <c r="C1008" s="9" t="s">
        <v>298</v>
      </c>
      <c r="D1008" s="10"/>
      <c r="E1008" s="8"/>
      <c r="F1008" s="11"/>
      <c r="G1008" s="17"/>
      <c r="H1008" s="13">
        <v>8.90906966E8</v>
      </c>
      <c r="I1008" s="9" t="str">
        <f t="shared" ref="I1008:I1009" si="442">+VLOOKUP(H1008,'[1]IPS CTA BANCARIA (2)'!$B$1:$I$186,2,0)</f>
        <v>#REF!</v>
      </c>
      <c r="J1008" s="7">
        <v>2.7611505E7</v>
      </c>
      <c r="K1008" s="14" t="str">
        <f t="shared" ref="K1008:K1009" si="443">+VLOOKUP(H1008,'[1]IPS CTA BANCARIA (2)'!$B$1:$I$186,4,0)</f>
        <v>#REF!</v>
      </c>
      <c r="L1008" s="15" t="str">
        <f t="shared" ref="L1008:L1009" si="444">+VLOOKUP(H1008,'[1]IPS CTA BANCARIA (2)'!$B$1:$I$186,5,0)</f>
        <v>#REF!</v>
      </c>
      <c r="M1008" s="15" t="s">
        <v>1572</v>
      </c>
      <c r="N1008" s="13" t="s">
        <v>1573</v>
      </c>
      <c r="O1008" s="16">
        <v>42362.0</v>
      </c>
    </row>
    <row r="1009" ht="24.0" customHeight="1">
      <c r="A1009" s="7" t="s">
        <v>1542</v>
      </c>
      <c r="B1009" s="8" t="str">
        <f t="shared" si="441"/>
        <v>#REF!</v>
      </c>
      <c r="C1009" s="9" t="s">
        <v>298</v>
      </c>
      <c r="D1009" s="10"/>
      <c r="E1009" s="8"/>
      <c r="F1009" s="11"/>
      <c r="G1009" s="17"/>
      <c r="H1009" s="13">
        <v>9.00390423E8</v>
      </c>
      <c r="I1009" s="9" t="str">
        <f t="shared" si="442"/>
        <v>#REF!</v>
      </c>
      <c r="J1009" s="7">
        <v>1.6743341E7</v>
      </c>
      <c r="K1009" s="14" t="str">
        <f t="shared" si="443"/>
        <v>#REF!</v>
      </c>
      <c r="L1009" s="15" t="str">
        <f t="shared" si="444"/>
        <v>#REF!</v>
      </c>
      <c r="M1009" s="15" t="s">
        <v>1574</v>
      </c>
      <c r="N1009" s="13" t="s">
        <v>1575</v>
      </c>
      <c r="O1009" s="16">
        <v>42368.0</v>
      </c>
    </row>
    <row r="1010" ht="15.75" customHeight="1">
      <c r="A1010" s="7" t="s">
        <v>1542</v>
      </c>
      <c r="B1010" s="8" t="s">
        <v>1543</v>
      </c>
      <c r="C1010" s="9" t="s">
        <v>25</v>
      </c>
      <c r="D1010" s="10">
        <v>27468.08</v>
      </c>
      <c r="E1010" s="8">
        <v>0.0</v>
      </c>
      <c r="F1010" s="11">
        <v>27468.0</v>
      </c>
      <c r="G1010" s="12">
        <f t="shared" ref="G1010:G1014" si="445">+F1010</f>
        <v>27468</v>
      </c>
      <c r="H1010" s="13">
        <v>8.00130907E8</v>
      </c>
      <c r="I1010" s="9" t="s">
        <v>127</v>
      </c>
      <c r="J1010" s="7">
        <v>27468.0</v>
      </c>
      <c r="K1010" s="14">
        <v>9.087086706E10</v>
      </c>
      <c r="L1010" s="15" t="s">
        <v>128</v>
      </c>
      <c r="M1010" s="15" t="s">
        <v>1576</v>
      </c>
      <c r="N1010" s="13" t="s">
        <v>1577</v>
      </c>
      <c r="O1010" s="16">
        <v>42360.0</v>
      </c>
    </row>
    <row r="1011" ht="24.0" customHeight="1">
      <c r="A1011" s="7" t="s">
        <v>1542</v>
      </c>
      <c r="B1011" s="8" t="s">
        <v>1543</v>
      </c>
      <c r="C1011" s="9" t="s">
        <v>45</v>
      </c>
      <c r="D1011" s="10">
        <v>2170868.55</v>
      </c>
      <c r="E1011" s="8">
        <v>0.0</v>
      </c>
      <c r="F1011" s="11">
        <v>2170868.0</v>
      </c>
      <c r="G1011" s="12">
        <f t="shared" si="445"/>
        <v>2170868</v>
      </c>
      <c r="H1011" s="13">
        <v>9.00156264E8</v>
      </c>
      <c r="I1011" s="9" t="s">
        <v>91</v>
      </c>
      <c r="J1011" s="7">
        <v>2170868.0</v>
      </c>
      <c r="K1011" s="14" t="s">
        <v>92</v>
      </c>
      <c r="L1011" s="15" t="s">
        <v>50</v>
      </c>
      <c r="M1011" s="15" t="s">
        <v>1578</v>
      </c>
      <c r="N1011" s="13" t="s">
        <v>1579</v>
      </c>
      <c r="O1011" s="16">
        <v>42360.0</v>
      </c>
    </row>
    <row r="1012" ht="24.0" customHeight="1">
      <c r="A1012" s="7" t="s">
        <v>1542</v>
      </c>
      <c r="B1012" s="8" t="s">
        <v>1543</v>
      </c>
      <c r="C1012" s="9" t="s">
        <v>32</v>
      </c>
      <c r="D1012" s="10">
        <v>1716912.92</v>
      </c>
      <c r="E1012" s="8">
        <v>0.0</v>
      </c>
      <c r="F1012" s="11">
        <v>1716913.0</v>
      </c>
      <c r="G1012" s="12">
        <f t="shared" si="445"/>
        <v>1716913</v>
      </c>
      <c r="H1012" s="13">
        <v>8.00250119E8</v>
      </c>
      <c r="I1012" s="9" t="str">
        <f>VLOOKUP(H1012,'[3]IPS CTA BANCARIA (2)'!$B$1:$H$188,2,0)</f>
        <v>#REF!</v>
      </c>
      <c r="J1012" s="7">
        <v>1716913.0</v>
      </c>
      <c r="K1012" s="14" t="str">
        <f>VLOOKUP(H1012,'[3]IPS CTA BANCARIA (2)'!$B$1:$H$188,4,0)</f>
        <v>#REF!</v>
      </c>
      <c r="L1012" s="15" t="str">
        <f>VLOOKUP(H1012,'[3]IPS CTA BANCARIA (2)'!$B$1:$H$188,5,0)</f>
        <v>#REF!</v>
      </c>
      <c r="M1012" s="15" t="s">
        <v>1580</v>
      </c>
      <c r="N1012" s="13" t="s">
        <v>1581</v>
      </c>
      <c r="O1012" s="16">
        <v>42360.0</v>
      </c>
    </row>
    <row r="1013" ht="24.0" customHeight="1">
      <c r="A1013" s="7" t="s">
        <v>1582</v>
      </c>
      <c r="B1013" s="8" t="str">
        <f t="shared" ref="B1013:B1014" si="446">VLOOKUP(A1013,'[2]Hoja1'!$A$1:$AH$126,2,0)</f>
        <v>#REF!</v>
      </c>
      <c r="C1013" s="9" t="s">
        <v>69</v>
      </c>
      <c r="D1013" s="10">
        <v>46685.56</v>
      </c>
      <c r="E1013" s="8">
        <v>0.0</v>
      </c>
      <c r="F1013" s="11">
        <v>46686.0</v>
      </c>
      <c r="G1013" s="12">
        <f t="shared" si="445"/>
        <v>46686</v>
      </c>
      <c r="H1013" s="13"/>
      <c r="I1013" s="9"/>
      <c r="J1013" s="7"/>
      <c r="K1013" s="14"/>
      <c r="L1013" s="15"/>
      <c r="M1013" s="15"/>
      <c r="N1013" s="13" t="s">
        <v>138</v>
      </c>
      <c r="O1013" s="16"/>
    </row>
    <row r="1014" ht="24.0" customHeight="1">
      <c r="A1014" s="7" t="s">
        <v>1582</v>
      </c>
      <c r="B1014" s="8" t="str">
        <f t="shared" si="446"/>
        <v>#REF!</v>
      </c>
      <c r="C1014" s="9" t="s">
        <v>70</v>
      </c>
      <c r="D1014" s="10">
        <v>2.610027008E7</v>
      </c>
      <c r="E1014" s="8">
        <v>0.0</v>
      </c>
      <c r="F1014" s="11">
        <v>2.610027E7</v>
      </c>
      <c r="G1014" s="12">
        <f t="shared" si="445"/>
        <v>26100270</v>
      </c>
      <c r="H1014" s="13">
        <v>8.90980757E8</v>
      </c>
      <c r="I1014" s="9" t="str">
        <f>+VLOOKUP(H1014,'[1]IPS CTA BANCARIA (2)'!$B$1:$I$186,2,0)</f>
        <v>#REF!</v>
      </c>
      <c r="J1014" s="7">
        <v>5308021.0</v>
      </c>
      <c r="K1014" s="14" t="str">
        <f>+VLOOKUP(H1014,'[1]IPS CTA BANCARIA (2)'!$B$1:$I$186,4,0)</f>
        <v>#REF!</v>
      </c>
      <c r="L1014" s="15" t="str">
        <f>+VLOOKUP(H1014,'[1]IPS CTA BANCARIA (2)'!$B$1:$I$186,5,0)</f>
        <v>#REF!</v>
      </c>
      <c r="M1014" s="15" t="s">
        <v>1583</v>
      </c>
      <c r="N1014" s="13" t="s">
        <v>27</v>
      </c>
      <c r="O1014" s="16"/>
    </row>
    <row r="1015" ht="24.0" customHeight="1">
      <c r="A1015" s="7" t="s">
        <v>1582</v>
      </c>
      <c r="B1015" s="8" t="s">
        <v>1584</v>
      </c>
      <c r="C1015" s="9" t="s">
        <v>70</v>
      </c>
      <c r="D1015" s="10"/>
      <c r="E1015" s="8"/>
      <c r="F1015" s="11"/>
      <c r="G1015" s="17"/>
      <c r="H1015" s="13">
        <v>8.00065395E8</v>
      </c>
      <c r="I1015" s="9" t="s">
        <v>1585</v>
      </c>
      <c r="J1015" s="7">
        <v>6234228.0</v>
      </c>
      <c r="K1015" s="14">
        <v>3.22184912E8</v>
      </c>
      <c r="L1015" s="15" t="s">
        <v>83</v>
      </c>
      <c r="M1015" s="15" t="s">
        <v>1586</v>
      </c>
      <c r="N1015" s="13" t="s">
        <v>1587</v>
      </c>
      <c r="O1015" s="16">
        <v>42360.0</v>
      </c>
    </row>
    <row r="1016" ht="24.0" customHeight="1">
      <c r="A1016" s="7" t="s">
        <v>1582</v>
      </c>
      <c r="B1016" s="8" t="s">
        <v>1584</v>
      </c>
      <c r="C1016" s="9" t="s">
        <v>70</v>
      </c>
      <c r="D1016" s="10"/>
      <c r="E1016" s="8"/>
      <c r="F1016" s="11"/>
      <c r="G1016" s="17"/>
      <c r="H1016" s="13">
        <v>8.90980757E8</v>
      </c>
      <c r="I1016" s="9" t="s">
        <v>324</v>
      </c>
      <c r="J1016" s="7">
        <v>1.4558021E7</v>
      </c>
      <c r="K1016" s="14">
        <v>2.71005845E8</v>
      </c>
      <c r="L1016" s="15" t="s">
        <v>266</v>
      </c>
      <c r="M1016" s="15" t="s">
        <v>1588</v>
      </c>
      <c r="N1016" s="13" t="s">
        <v>1589</v>
      </c>
      <c r="O1016" s="16">
        <v>42361.0</v>
      </c>
    </row>
    <row r="1017" ht="24.0" customHeight="1">
      <c r="A1017" s="7" t="s">
        <v>1582</v>
      </c>
      <c r="B1017" s="8" t="s">
        <v>1584</v>
      </c>
      <c r="C1017" s="9" t="s">
        <v>242</v>
      </c>
      <c r="D1017" s="10">
        <v>1386016.99</v>
      </c>
      <c r="E1017" s="8">
        <v>0.0</v>
      </c>
      <c r="F1017" s="11">
        <v>1386017.0</v>
      </c>
      <c r="G1017" s="12">
        <f t="shared" ref="G1017:G1029" si="447">+F1017</f>
        <v>1386017</v>
      </c>
      <c r="H1017" s="13">
        <v>8.90900518E8</v>
      </c>
      <c r="I1017" s="9" t="s">
        <v>288</v>
      </c>
      <c r="J1017" s="7">
        <v>1386017.0</v>
      </c>
      <c r="K1017" s="14">
        <v>4.34888418E8</v>
      </c>
      <c r="L1017" s="15" t="s">
        <v>83</v>
      </c>
      <c r="M1017" s="15" t="s">
        <v>1590</v>
      </c>
      <c r="N1017" s="13" t="s">
        <v>1591</v>
      </c>
      <c r="O1017" s="16">
        <v>42360.0</v>
      </c>
    </row>
    <row r="1018" ht="24.0" customHeight="1">
      <c r="A1018" s="7" t="s">
        <v>1582</v>
      </c>
      <c r="B1018" s="8" t="s">
        <v>1584</v>
      </c>
      <c r="C1018" s="9" t="s">
        <v>22</v>
      </c>
      <c r="D1018" s="10">
        <v>468832.83</v>
      </c>
      <c r="E1018" s="8">
        <v>0.0</v>
      </c>
      <c r="F1018" s="11">
        <v>468833.0</v>
      </c>
      <c r="G1018" s="12">
        <f t="shared" si="447"/>
        <v>468833</v>
      </c>
      <c r="H1018" s="13">
        <v>8.00140949E8</v>
      </c>
      <c r="I1018" s="9" t="s">
        <v>82</v>
      </c>
      <c r="J1018" s="7">
        <v>468833.0</v>
      </c>
      <c r="K1018" s="14">
        <v>2.0522334E8</v>
      </c>
      <c r="L1018" s="15" t="s">
        <v>83</v>
      </c>
      <c r="M1018" s="15" t="s">
        <v>1592</v>
      </c>
      <c r="N1018" s="13" t="s">
        <v>1593</v>
      </c>
      <c r="O1018" s="16">
        <v>42356.0</v>
      </c>
    </row>
    <row r="1019" ht="15.75" customHeight="1">
      <c r="A1019" s="7" t="s">
        <v>1582</v>
      </c>
      <c r="B1019" s="8" t="s">
        <v>1584</v>
      </c>
      <c r="C1019" s="9" t="s">
        <v>25</v>
      </c>
      <c r="D1019" s="10">
        <v>5998.81</v>
      </c>
      <c r="E1019" s="8">
        <v>0.0</v>
      </c>
      <c r="F1019" s="11">
        <v>5999.0</v>
      </c>
      <c r="G1019" s="12">
        <f t="shared" si="447"/>
        <v>5999</v>
      </c>
      <c r="H1019" s="13">
        <v>8.00130907E8</v>
      </c>
      <c r="I1019" s="9" t="s">
        <v>127</v>
      </c>
      <c r="J1019" s="7">
        <v>5999.0</v>
      </c>
      <c r="K1019" s="14">
        <v>9.087086706E10</v>
      </c>
      <c r="L1019" s="15" t="s">
        <v>128</v>
      </c>
      <c r="M1019" s="15" t="s">
        <v>1594</v>
      </c>
      <c r="N1019" s="13" t="s">
        <v>1595</v>
      </c>
      <c r="O1019" s="16">
        <v>42360.0</v>
      </c>
    </row>
    <row r="1020" ht="24.0" customHeight="1">
      <c r="A1020" s="7" t="s">
        <v>1582</v>
      </c>
      <c r="B1020" s="8" t="s">
        <v>1584</v>
      </c>
      <c r="C1020" s="9" t="s">
        <v>45</v>
      </c>
      <c r="D1020" s="10">
        <v>23796.92</v>
      </c>
      <c r="E1020" s="8">
        <v>0.0</v>
      </c>
      <c r="F1020" s="11">
        <v>23797.0</v>
      </c>
      <c r="G1020" s="12">
        <f t="shared" si="447"/>
        <v>23797</v>
      </c>
      <c r="H1020" s="13">
        <v>9.00156264E8</v>
      </c>
      <c r="I1020" s="9" t="s">
        <v>91</v>
      </c>
      <c r="J1020" s="7">
        <v>23797.0</v>
      </c>
      <c r="K1020" s="14" t="s">
        <v>92</v>
      </c>
      <c r="L1020" s="15" t="s">
        <v>50</v>
      </c>
      <c r="M1020" s="15" t="s">
        <v>1596</v>
      </c>
      <c r="N1020" s="13" t="s">
        <v>1597</v>
      </c>
      <c r="O1020" s="16">
        <v>42360.0</v>
      </c>
    </row>
    <row r="1021" ht="24.0" customHeight="1">
      <c r="A1021" s="7" t="s">
        <v>1582</v>
      </c>
      <c r="B1021" s="8" t="s">
        <v>1584</v>
      </c>
      <c r="C1021" s="9" t="s">
        <v>32</v>
      </c>
      <c r="D1021" s="10">
        <v>499433.81</v>
      </c>
      <c r="E1021" s="8">
        <v>0.0</v>
      </c>
      <c r="F1021" s="11">
        <v>499434.0</v>
      </c>
      <c r="G1021" s="12">
        <f t="shared" si="447"/>
        <v>499434</v>
      </c>
      <c r="H1021" s="13">
        <v>8.00250119E8</v>
      </c>
      <c r="I1021" s="9" t="str">
        <f>VLOOKUP(H1021,'[3]IPS CTA BANCARIA (2)'!$B$1:$H$188,2,0)</f>
        <v>#REF!</v>
      </c>
      <c r="J1021" s="7">
        <v>499434.0</v>
      </c>
      <c r="K1021" s="14" t="str">
        <f>VLOOKUP(H1021,'[3]IPS CTA BANCARIA (2)'!$B$1:$H$188,4,0)</f>
        <v>#REF!</v>
      </c>
      <c r="L1021" s="15" t="str">
        <f>VLOOKUP(H1021,'[3]IPS CTA BANCARIA (2)'!$B$1:$H$188,5,0)</f>
        <v>#REF!</v>
      </c>
      <c r="M1021" s="15" t="s">
        <v>1598</v>
      </c>
      <c r="N1021" s="13" t="s">
        <v>1599</v>
      </c>
      <c r="O1021" s="16">
        <v>42360.0</v>
      </c>
    </row>
    <row r="1022" ht="15.75" customHeight="1">
      <c r="A1022" s="7" t="s">
        <v>1600</v>
      </c>
      <c r="B1022" s="8" t="str">
        <f t="shared" ref="B1022:B1029" si="448">VLOOKUP(A1022,'[2]Hoja1'!$A$1:$AH$126,2,0)</f>
        <v>#REF!</v>
      </c>
      <c r="C1022" s="9" t="s">
        <v>21</v>
      </c>
      <c r="D1022" s="10">
        <v>0.0</v>
      </c>
      <c r="E1022" s="8">
        <v>0.0</v>
      </c>
      <c r="F1022" s="11">
        <v>0.0</v>
      </c>
      <c r="G1022" s="12">
        <f t="shared" si="447"/>
        <v>0</v>
      </c>
      <c r="H1022" s="13"/>
      <c r="I1022" s="9"/>
      <c r="J1022" s="7"/>
      <c r="K1022" s="14"/>
      <c r="L1022" s="15"/>
      <c r="M1022" s="15"/>
      <c r="N1022" s="13"/>
      <c r="O1022" s="16"/>
    </row>
    <row r="1023" ht="24.0" customHeight="1">
      <c r="A1023" s="7" t="s">
        <v>1600</v>
      </c>
      <c r="B1023" s="8" t="str">
        <f t="shared" si="448"/>
        <v>#REF!</v>
      </c>
      <c r="C1023" s="9" t="s">
        <v>69</v>
      </c>
      <c r="D1023" s="10">
        <v>10164.08</v>
      </c>
      <c r="E1023" s="8">
        <v>0.0</v>
      </c>
      <c r="F1023" s="11">
        <v>10165.0</v>
      </c>
      <c r="G1023" s="12">
        <f t="shared" si="447"/>
        <v>10165</v>
      </c>
      <c r="H1023" s="13"/>
      <c r="I1023" s="9"/>
      <c r="J1023" s="7"/>
      <c r="K1023" s="14"/>
      <c r="L1023" s="15"/>
      <c r="M1023" s="15"/>
      <c r="N1023" s="13" t="s">
        <v>138</v>
      </c>
      <c r="O1023" s="16"/>
    </row>
    <row r="1024" ht="24.0" customHeight="1">
      <c r="A1024" s="7" t="s">
        <v>1600</v>
      </c>
      <c r="B1024" s="8" t="str">
        <f t="shared" si="448"/>
        <v>#REF!</v>
      </c>
      <c r="C1024" s="9" t="s">
        <v>22</v>
      </c>
      <c r="D1024" s="10">
        <v>694354.47</v>
      </c>
      <c r="E1024" s="8">
        <v>0.0</v>
      </c>
      <c r="F1024" s="11">
        <v>694355.0</v>
      </c>
      <c r="G1024" s="12">
        <f t="shared" si="447"/>
        <v>694355</v>
      </c>
      <c r="H1024" s="13">
        <v>8.00140949E8</v>
      </c>
      <c r="I1024" s="9" t="str">
        <f>+VLOOKUP(H1024,'[1]IPS CTA BANCARIA (2)'!$B$1:$I$186,2,0)</f>
        <v>#REF!</v>
      </c>
      <c r="J1024" s="7">
        <v>694355.0</v>
      </c>
      <c r="K1024" s="14" t="str">
        <f>+VLOOKUP(H1024,'[1]IPS CTA BANCARIA (2)'!$B$1:$I$186,4,0)</f>
        <v>#REF!</v>
      </c>
      <c r="L1024" s="15" t="str">
        <f>+VLOOKUP(H1024,'[1]IPS CTA BANCARIA (2)'!$B$1:$I$186,5,0)</f>
        <v>#REF!</v>
      </c>
      <c r="M1024" s="15" t="s">
        <v>1601</v>
      </c>
      <c r="N1024" s="13" t="s">
        <v>1602</v>
      </c>
      <c r="O1024" s="16">
        <v>42367.0</v>
      </c>
    </row>
    <row r="1025" ht="36.0" customHeight="1">
      <c r="A1025" s="7" t="s">
        <v>1600</v>
      </c>
      <c r="B1025" s="8" t="str">
        <f t="shared" si="448"/>
        <v>#REF!</v>
      </c>
      <c r="C1025" s="9" t="s">
        <v>30</v>
      </c>
      <c r="D1025" s="10">
        <v>0.0</v>
      </c>
      <c r="E1025" s="8">
        <v>0.0</v>
      </c>
      <c r="F1025" s="11">
        <v>0.0</v>
      </c>
      <c r="G1025" s="12">
        <f t="shared" si="447"/>
        <v>0</v>
      </c>
      <c r="H1025" s="13"/>
      <c r="I1025" s="9"/>
      <c r="J1025" s="7"/>
      <c r="K1025" s="14"/>
      <c r="L1025" s="15"/>
      <c r="M1025" s="15"/>
      <c r="N1025" s="13"/>
      <c r="O1025" s="16"/>
    </row>
    <row r="1026" ht="24.0" customHeight="1">
      <c r="A1026" s="7" t="s">
        <v>1600</v>
      </c>
      <c r="B1026" s="8" t="str">
        <f t="shared" si="448"/>
        <v>#REF!</v>
      </c>
      <c r="C1026" s="9" t="s">
        <v>32</v>
      </c>
      <c r="D1026" s="10">
        <v>402505.43</v>
      </c>
      <c r="E1026" s="8">
        <v>0.0</v>
      </c>
      <c r="F1026" s="11">
        <v>402505.0</v>
      </c>
      <c r="G1026" s="12">
        <f t="shared" si="447"/>
        <v>402505</v>
      </c>
      <c r="H1026" s="13">
        <v>8.00250119E8</v>
      </c>
      <c r="I1026" s="9" t="str">
        <f t="shared" ref="I1026:I1028" si="449">+VLOOKUP(H1026,'[1]IPS CTA BANCARIA (2)'!$B$1:$I$186,2,0)</f>
        <v>#REF!</v>
      </c>
      <c r="J1026" s="7">
        <v>402505.0</v>
      </c>
      <c r="K1026" s="14" t="str">
        <f t="shared" ref="K1026:K1028" si="450">+VLOOKUP(H1026,'[1]IPS CTA BANCARIA (2)'!$B$1:$I$186,4,0)</f>
        <v>#REF!</v>
      </c>
      <c r="L1026" s="15" t="str">
        <f t="shared" ref="L1026:L1028" si="451">+VLOOKUP(H1026,'[1]IPS CTA BANCARIA (2)'!$B$1:$I$186,5,0)</f>
        <v>#REF!</v>
      </c>
      <c r="M1026" s="15" t="s">
        <v>1603</v>
      </c>
      <c r="N1026" s="13" t="s">
        <v>27</v>
      </c>
      <c r="O1026" s="16"/>
    </row>
    <row r="1027" ht="24.0" customHeight="1">
      <c r="A1027" s="7" t="s">
        <v>1600</v>
      </c>
      <c r="B1027" s="8" t="str">
        <f t="shared" si="448"/>
        <v>#REF!</v>
      </c>
      <c r="C1027" s="9" t="s">
        <v>34</v>
      </c>
      <c r="D1027" s="10">
        <v>939792.71</v>
      </c>
      <c r="E1027" s="8">
        <v>0.0</v>
      </c>
      <c r="F1027" s="11">
        <v>939793.0</v>
      </c>
      <c r="G1027" s="12">
        <f t="shared" si="447"/>
        <v>939793</v>
      </c>
      <c r="H1027" s="13">
        <v>8.05000427E8</v>
      </c>
      <c r="I1027" s="9" t="str">
        <f t="shared" si="449"/>
        <v>#REF!</v>
      </c>
      <c r="J1027" s="7">
        <v>939793.0</v>
      </c>
      <c r="K1027" s="14" t="str">
        <f t="shared" si="450"/>
        <v>#REF!</v>
      </c>
      <c r="L1027" s="15" t="str">
        <f t="shared" si="451"/>
        <v>#REF!</v>
      </c>
      <c r="M1027" s="15" t="s">
        <v>1604</v>
      </c>
      <c r="N1027" s="13" t="s">
        <v>27</v>
      </c>
      <c r="O1027" s="16"/>
    </row>
    <row r="1028" ht="24.0" customHeight="1">
      <c r="A1028" s="7" t="s">
        <v>1600</v>
      </c>
      <c r="B1028" s="8" t="str">
        <f t="shared" si="448"/>
        <v>#REF!</v>
      </c>
      <c r="C1028" s="9" t="s">
        <v>45</v>
      </c>
      <c r="D1028" s="10">
        <v>533826.62</v>
      </c>
      <c r="E1028" s="8">
        <v>0.0</v>
      </c>
      <c r="F1028" s="11">
        <v>533827.0</v>
      </c>
      <c r="G1028" s="12">
        <f t="shared" si="447"/>
        <v>533827</v>
      </c>
      <c r="H1028" s="13">
        <v>9.00156264E8</v>
      </c>
      <c r="I1028" s="9" t="str">
        <f t="shared" si="449"/>
        <v>#REF!</v>
      </c>
      <c r="J1028" s="7">
        <v>533827.0</v>
      </c>
      <c r="K1028" s="14" t="str">
        <f t="shared" si="450"/>
        <v>#REF!</v>
      </c>
      <c r="L1028" s="15" t="str">
        <f t="shared" si="451"/>
        <v>#REF!</v>
      </c>
      <c r="M1028" s="15" t="s">
        <v>1605</v>
      </c>
      <c r="N1028" s="13" t="s">
        <v>27</v>
      </c>
      <c r="O1028" s="16"/>
    </row>
    <row r="1029" ht="15.75" customHeight="1">
      <c r="A1029" s="7" t="s">
        <v>1600</v>
      </c>
      <c r="B1029" s="8" t="str">
        <f t="shared" si="448"/>
        <v>#REF!</v>
      </c>
      <c r="C1029" s="9" t="s">
        <v>47</v>
      </c>
      <c r="D1029" s="10">
        <v>1.5535185669E8</v>
      </c>
      <c r="E1029" s="8">
        <v>0.0</v>
      </c>
      <c r="F1029" s="11">
        <v>1.55351857E8</v>
      </c>
      <c r="G1029" s="12">
        <f t="shared" si="447"/>
        <v>155351857</v>
      </c>
      <c r="H1029" s="13">
        <v>9.0060435E8</v>
      </c>
      <c r="I1029" s="9" t="s">
        <v>48</v>
      </c>
      <c r="J1029" s="7">
        <v>804253.0</v>
      </c>
      <c r="K1029" s="14" t="s">
        <v>49</v>
      </c>
      <c r="L1029" s="15" t="s">
        <v>50</v>
      </c>
      <c r="M1029" s="15" t="s">
        <v>1606</v>
      </c>
      <c r="N1029" s="13" t="s">
        <v>1607</v>
      </c>
      <c r="O1029" s="16">
        <v>42368.0</v>
      </c>
    </row>
    <row r="1030" ht="15.75" customHeight="1">
      <c r="A1030" s="7" t="s">
        <v>1600</v>
      </c>
      <c r="B1030" s="8" t="s">
        <v>1608</v>
      </c>
      <c r="C1030" s="9" t="s">
        <v>47</v>
      </c>
      <c r="D1030" s="10"/>
      <c r="E1030" s="8"/>
      <c r="F1030" s="11"/>
      <c r="G1030" s="17"/>
      <c r="H1030" s="13">
        <v>9.0060435E8</v>
      </c>
      <c r="I1030" s="9" t="s">
        <v>48</v>
      </c>
      <c r="J1030" s="7">
        <v>1.54547604E8</v>
      </c>
      <c r="K1030" s="14" t="s">
        <v>49</v>
      </c>
      <c r="L1030" s="15" t="s">
        <v>50</v>
      </c>
      <c r="M1030" s="15" t="s">
        <v>1609</v>
      </c>
      <c r="N1030" s="13" t="s">
        <v>1610</v>
      </c>
      <c r="O1030" s="16">
        <v>42354.0</v>
      </c>
    </row>
    <row r="1031" ht="24.0" customHeight="1">
      <c r="A1031" s="7" t="s">
        <v>1611</v>
      </c>
      <c r="B1031" s="8" t="str">
        <f t="shared" ref="B1031:B1033" si="452">VLOOKUP(A1031,'[2]Hoja1'!$A$1:$AH$126,2,0)</f>
        <v>#REF!</v>
      </c>
      <c r="C1031" s="9" t="s">
        <v>69</v>
      </c>
      <c r="D1031" s="10">
        <v>1222.95</v>
      </c>
      <c r="E1031" s="8">
        <v>0.0</v>
      </c>
      <c r="F1031" s="11">
        <v>1223.0</v>
      </c>
      <c r="G1031" s="12">
        <f t="shared" ref="G1031:G1033" si="453">+F1031</f>
        <v>1223</v>
      </c>
      <c r="H1031" s="13"/>
      <c r="I1031" s="9"/>
      <c r="J1031" s="7"/>
      <c r="K1031" s="14"/>
      <c r="L1031" s="15"/>
      <c r="M1031" s="15"/>
      <c r="N1031" s="13" t="s">
        <v>138</v>
      </c>
      <c r="O1031" s="16"/>
    </row>
    <row r="1032" ht="15.75" customHeight="1">
      <c r="A1032" s="7" t="s">
        <v>1611</v>
      </c>
      <c r="B1032" s="8" t="str">
        <f t="shared" si="452"/>
        <v>#REF!</v>
      </c>
      <c r="C1032" s="9" t="s">
        <v>34</v>
      </c>
      <c r="D1032" s="10">
        <v>0.0</v>
      </c>
      <c r="E1032" s="8">
        <v>0.0</v>
      </c>
      <c r="F1032" s="11">
        <v>0.0</v>
      </c>
      <c r="G1032" s="12">
        <f t="shared" si="453"/>
        <v>0</v>
      </c>
      <c r="H1032" s="13"/>
      <c r="I1032" s="9"/>
      <c r="J1032" s="7"/>
      <c r="K1032" s="14"/>
      <c r="L1032" s="15"/>
      <c r="M1032" s="15"/>
      <c r="N1032" s="13"/>
      <c r="O1032" s="16"/>
    </row>
    <row r="1033" ht="24.0" customHeight="1">
      <c r="A1033" s="7" t="s">
        <v>1611</v>
      </c>
      <c r="B1033" s="8" t="str">
        <f t="shared" si="452"/>
        <v>#REF!</v>
      </c>
      <c r="C1033" s="9" t="s">
        <v>70</v>
      </c>
      <c r="D1033" s="10">
        <v>1.3440985768E8</v>
      </c>
      <c r="E1033" s="8">
        <v>0.0</v>
      </c>
      <c r="F1033" s="11">
        <v>1.34409858E8</v>
      </c>
      <c r="G1033" s="12">
        <f t="shared" si="453"/>
        <v>134409858</v>
      </c>
      <c r="H1033" s="13">
        <v>8.91982129E8</v>
      </c>
      <c r="I1033" s="9" t="str">
        <f>+VLOOKUP(H1033,'[1]IPS CTA BANCARIA (2)'!$B$1:$I$186,2,0)</f>
        <v>#REF!</v>
      </c>
      <c r="J1033" s="7">
        <v>2.1158626E7</v>
      </c>
      <c r="K1033" s="14" t="str">
        <f>+VLOOKUP(H1033,'[1]IPS CTA BANCARIA (2)'!$B$1:$I$186,4,0)</f>
        <v>#REF!</v>
      </c>
      <c r="L1033" s="15" t="str">
        <f>+VLOOKUP(H1033,'[1]IPS CTA BANCARIA (2)'!$B$1:$I$186,5,0)</f>
        <v>#REF!</v>
      </c>
      <c r="M1033" s="15" t="s">
        <v>1612</v>
      </c>
      <c r="N1033" s="13" t="s">
        <v>27</v>
      </c>
      <c r="O1033" s="16"/>
    </row>
    <row r="1034" ht="24.0" customHeight="1">
      <c r="A1034" s="7" t="s">
        <v>1611</v>
      </c>
      <c r="B1034" s="8" t="s">
        <v>1613</v>
      </c>
      <c r="C1034" s="9" t="s">
        <v>70</v>
      </c>
      <c r="D1034" s="10"/>
      <c r="E1034" s="8"/>
      <c r="F1034" s="11"/>
      <c r="G1034" s="17"/>
      <c r="H1034" s="13">
        <v>8.91982129E8</v>
      </c>
      <c r="I1034" s="9" t="s">
        <v>1614</v>
      </c>
      <c r="J1034" s="7">
        <v>1.13251232E8</v>
      </c>
      <c r="K1034" s="14">
        <v>5.0396866358E10</v>
      </c>
      <c r="L1034" s="15" t="s">
        <v>50</v>
      </c>
      <c r="M1034" s="15" t="s">
        <v>1615</v>
      </c>
      <c r="N1034" s="13" t="s">
        <v>1616</v>
      </c>
      <c r="O1034" s="16">
        <v>42360.0</v>
      </c>
    </row>
    <row r="1035" ht="24.0" customHeight="1">
      <c r="A1035" s="7" t="s">
        <v>1611</v>
      </c>
      <c r="B1035" s="8" t="s">
        <v>1613</v>
      </c>
      <c r="C1035" s="9" t="s">
        <v>22</v>
      </c>
      <c r="D1035" s="10">
        <v>1633374.04</v>
      </c>
      <c r="E1035" s="8">
        <v>0.0</v>
      </c>
      <c r="F1035" s="11">
        <v>1633374.0</v>
      </c>
      <c r="G1035" s="12">
        <f t="shared" ref="G1035:G1036" si="454">+F1035</f>
        <v>1633374</v>
      </c>
      <c r="H1035" s="13">
        <v>8.00140949E8</v>
      </c>
      <c r="I1035" s="9" t="s">
        <v>82</v>
      </c>
      <c r="J1035" s="7">
        <v>1633374.0</v>
      </c>
      <c r="K1035" s="14">
        <v>2.0522334E8</v>
      </c>
      <c r="L1035" s="15" t="s">
        <v>83</v>
      </c>
      <c r="M1035" s="15" t="s">
        <v>1617</v>
      </c>
      <c r="N1035" s="13" t="s">
        <v>1618</v>
      </c>
      <c r="O1035" s="16">
        <v>42356.0</v>
      </c>
    </row>
    <row r="1036" ht="24.0" customHeight="1">
      <c r="A1036" s="7" t="s">
        <v>1611</v>
      </c>
      <c r="B1036" s="8" t="s">
        <v>1613</v>
      </c>
      <c r="C1036" s="9" t="s">
        <v>298</v>
      </c>
      <c r="D1036" s="10">
        <v>1878392.9</v>
      </c>
      <c r="E1036" s="8">
        <v>0.0</v>
      </c>
      <c r="F1036" s="11">
        <v>1878393.0</v>
      </c>
      <c r="G1036" s="12">
        <f t="shared" si="454"/>
        <v>1878393</v>
      </c>
      <c r="H1036" s="13">
        <v>8.91982129E8</v>
      </c>
      <c r="I1036" s="9" t="s">
        <v>1614</v>
      </c>
      <c r="J1036" s="7">
        <v>701823.0</v>
      </c>
      <c r="K1036" s="14">
        <v>5.0396866358E10</v>
      </c>
      <c r="L1036" s="15" t="s">
        <v>50</v>
      </c>
      <c r="M1036" s="15" t="s">
        <v>1619</v>
      </c>
      <c r="N1036" s="13" t="s">
        <v>1620</v>
      </c>
      <c r="O1036" s="16">
        <v>42360.0</v>
      </c>
    </row>
    <row r="1037" ht="24.0" customHeight="1">
      <c r="A1037" s="7" t="s">
        <v>1611</v>
      </c>
      <c r="B1037" s="8" t="s">
        <v>1613</v>
      </c>
      <c r="C1037" s="9" t="s">
        <v>298</v>
      </c>
      <c r="D1037" s="10"/>
      <c r="E1037" s="8"/>
      <c r="F1037" s="11"/>
      <c r="G1037" s="17"/>
      <c r="H1037" s="13">
        <v>9.00390423E8</v>
      </c>
      <c r="I1037" s="9" t="s">
        <v>559</v>
      </c>
      <c r="J1037" s="7">
        <v>1176570.0</v>
      </c>
      <c r="K1037" s="14">
        <v>6.4563831991E10</v>
      </c>
      <c r="L1037" s="15" t="s">
        <v>50</v>
      </c>
      <c r="M1037" s="15" t="s">
        <v>1621</v>
      </c>
      <c r="N1037" s="13" t="s">
        <v>1622</v>
      </c>
      <c r="O1037" s="16">
        <v>42360.0</v>
      </c>
    </row>
    <row r="1038" ht="24.0" customHeight="1">
      <c r="A1038" s="7" t="s">
        <v>1611</v>
      </c>
      <c r="B1038" s="8" t="s">
        <v>1613</v>
      </c>
      <c r="C1038" s="9" t="s">
        <v>45</v>
      </c>
      <c r="D1038" s="10">
        <v>348670.85</v>
      </c>
      <c r="E1038" s="8">
        <v>0.0</v>
      </c>
      <c r="F1038" s="11">
        <v>348671.0</v>
      </c>
      <c r="G1038" s="12">
        <f t="shared" ref="G1038:G1042" si="455">+F1038</f>
        <v>348671</v>
      </c>
      <c r="H1038" s="13">
        <v>9.00156264E8</v>
      </c>
      <c r="I1038" s="9" t="s">
        <v>91</v>
      </c>
      <c r="J1038" s="7">
        <v>348671.0</v>
      </c>
      <c r="K1038" s="14" t="s">
        <v>92</v>
      </c>
      <c r="L1038" s="15" t="s">
        <v>50</v>
      </c>
      <c r="M1038" s="15" t="s">
        <v>1623</v>
      </c>
      <c r="N1038" s="13" t="s">
        <v>1624</v>
      </c>
      <c r="O1038" s="16">
        <v>42360.0</v>
      </c>
    </row>
    <row r="1039" ht="24.0" customHeight="1">
      <c r="A1039" s="7" t="s">
        <v>1611</v>
      </c>
      <c r="B1039" s="8" t="s">
        <v>1613</v>
      </c>
      <c r="C1039" s="9" t="s">
        <v>32</v>
      </c>
      <c r="D1039" s="10">
        <v>821380.58</v>
      </c>
      <c r="E1039" s="8">
        <v>0.0</v>
      </c>
      <c r="F1039" s="11">
        <v>821381.0</v>
      </c>
      <c r="G1039" s="12">
        <f t="shared" si="455"/>
        <v>821381</v>
      </c>
      <c r="H1039" s="13">
        <v>8.00250119E8</v>
      </c>
      <c r="I1039" s="9" t="str">
        <f>VLOOKUP(H1039,'[3]IPS CTA BANCARIA (2)'!$B$1:$H$188,2,0)</f>
        <v>#REF!</v>
      </c>
      <c r="J1039" s="7">
        <v>821381.0</v>
      </c>
      <c r="K1039" s="14" t="str">
        <f>VLOOKUP(H1039,'[3]IPS CTA BANCARIA (2)'!$B$1:$H$188,4,0)</f>
        <v>#REF!</v>
      </c>
      <c r="L1039" s="15" t="str">
        <f>VLOOKUP(H1039,'[3]IPS CTA BANCARIA (2)'!$B$1:$H$188,5,0)</f>
        <v>#REF!</v>
      </c>
      <c r="M1039" s="15" t="s">
        <v>1625</v>
      </c>
      <c r="N1039" s="13" t="s">
        <v>1626</v>
      </c>
      <c r="O1039" s="16">
        <v>42360.0</v>
      </c>
    </row>
    <row r="1040" ht="15.75" customHeight="1">
      <c r="A1040" s="7" t="s">
        <v>1627</v>
      </c>
      <c r="B1040" s="8" t="str">
        <f t="shared" ref="B1040:B1042" si="456">VLOOKUP(A1040,'[2]Hoja1'!$A$1:$AH$126,2,0)</f>
        <v>#REF!</v>
      </c>
      <c r="C1040" s="9" t="s">
        <v>21</v>
      </c>
      <c r="D1040" s="10">
        <v>0.0</v>
      </c>
      <c r="E1040" s="8">
        <v>0.0</v>
      </c>
      <c r="F1040" s="11">
        <v>0.0</v>
      </c>
      <c r="G1040" s="12">
        <f t="shared" si="455"/>
        <v>0</v>
      </c>
      <c r="H1040" s="13"/>
      <c r="I1040" s="9"/>
      <c r="J1040" s="7"/>
      <c r="K1040" s="14"/>
      <c r="L1040" s="15"/>
      <c r="M1040" s="15"/>
      <c r="N1040" s="13"/>
      <c r="O1040" s="16"/>
    </row>
    <row r="1041" ht="15.75" customHeight="1">
      <c r="A1041" s="7" t="s">
        <v>1627</v>
      </c>
      <c r="B1041" s="8" t="str">
        <f t="shared" si="456"/>
        <v>#REF!</v>
      </c>
      <c r="C1041" s="9" t="s">
        <v>69</v>
      </c>
      <c r="D1041" s="10">
        <v>0.0</v>
      </c>
      <c r="E1041" s="8">
        <v>0.0</v>
      </c>
      <c r="F1041" s="11">
        <v>0.0</v>
      </c>
      <c r="G1041" s="12">
        <f t="shared" si="455"/>
        <v>0</v>
      </c>
      <c r="H1041" s="13"/>
      <c r="I1041" s="9"/>
      <c r="J1041" s="7"/>
      <c r="K1041" s="14"/>
      <c r="L1041" s="15"/>
      <c r="M1041" s="15"/>
      <c r="N1041" s="13"/>
      <c r="O1041" s="16"/>
    </row>
    <row r="1042" ht="24.0" customHeight="1">
      <c r="A1042" s="7" t="s">
        <v>1627</v>
      </c>
      <c r="B1042" s="8" t="str">
        <f t="shared" si="456"/>
        <v>#REF!</v>
      </c>
      <c r="C1042" s="9" t="s">
        <v>22</v>
      </c>
      <c r="D1042" s="10">
        <v>178559.34</v>
      </c>
      <c r="E1042" s="8">
        <v>0.0</v>
      </c>
      <c r="F1042" s="11">
        <v>178558.0</v>
      </c>
      <c r="G1042" s="12">
        <f t="shared" si="455"/>
        <v>178558</v>
      </c>
      <c r="H1042" s="13">
        <v>8.00140949E8</v>
      </c>
      <c r="I1042" s="9" t="str">
        <f>+VLOOKUP(H1042,'[1]IPS CTA BANCARIA (2)'!$B$1:$I$186,2,0)</f>
        <v>#REF!</v>
      </c>
      <c r="J1042" s="7">
        <v>95923.0</v>
      </c>
      <c r="K1042" s="14" t="str">
        <f>+VLOOKUP(H1042,'[1]IPS CTA BANCARIA (2)'!$B$1:$I$186,4,0)</f>
        <v>#REF!</v>
      </c>
      <c r="L1042" s="15" t="str">
        <f>+VLOOKUP(H1042,'[1]IPS CTA BANCARIA (2)'!$B$1:$I$186,5,0)</f>
        <v>#REF!</v>
      </c>
      <c r="M1042" s="15" t="s">
        <v>1628</v>
      </c>
      <c r="N1042" s="13" t="s">
        <v>1629</v>
      </c>
      <c r="O1042" s="16">
        <v>42367.0</v>
      </c>
    </row>
    <row r="1043" ht="24.0" customHeight="1">
      <c r="A1043" s="7" t="s">
        <v>1627</v>
      </c>
      <c r="B1043" s="8" t="s">
        <v>1630</v>
      </c>
      <c r="C1043" s="9" t="s">
        <v>22</v>
      </c>
      <c r="D1043" s="10"/>
      <c r="E1043" s="8"/>
      <c r="F1043" s="11"/>
      <c r="G1043" s="17"/>
      <c r="H1043" s="13">
        <v>8.00140949E8</v>
      </c>
      <c r="I1043" s="9" t="s">
        <v>82</v>
      </c>
      <c r="J1043" s="7">
        <v>82635.0</v>
      </c>
      <c r="K1043" s="14">
        <v>2.0522334E8</v>
      </c>
      <c r="L1043" s="15" t="s">
        <v>83</v>
      </c>
      <c r="M1043" s="15" t="s">
        <v>1631</v>
      </c>
      <c r="N1043" s="13" t="s">
        <v>1632</v>
      </c>
      <c r="O1043" s="16">
        <v>42356.0</v>
      </c>
    </row>
    <row r="1044" ht="24.0" customHeight="1">
      <c r="A1044" s="7" t="s">
        <v>1627</v>
      </c>
      <c r="B1044" s="8" t="str">
        <f t="shared" ref="B1044:B1047" si="457">VLOOKUP(A1044,'[2]Hoja1'!$A$1:$AH$126,2,0)</f>
        <v>#REF!</v>
      </c>
      <c r="C1044" s="9" t="s">
        <v>25</v>
      </c>
      <c r="D1044" s="10">
        <v>3497.03</v>
      </c>
      <c r="E1044" s="8">
        <v>0.0</v>
      </c>
      <c r="F1044" s="11">
        <v>3497.0</v>
      </c>
      <c r="G1044" s="12">
        <f t="shared" ref="G1044:G1056" si="458">+F1044</f>
        <v>3497</v>
      </c>
      <c r="H1044" s="13">
        <v>8.00130907E8</v>
      </c>
      <c r="I1044" s="9" t="str">
        <f t="shared" ref="I1044:I1045" si="459">+VLOOKUP(H1044,'[1]IPS CTA BANCARIA (2)'!$B$1:$I$186,2,0)</f>
        <v>#REF!</v>
      </c>
      <c r="J1044" s="7">
        <v>3497.0</v>
      </c>
      <c r="K1044" s="14" t="str">
        <f t="shared" ref="K1044:K1045" si="460">+VLOOKUP(H1044,'[1]IPS CTA BANCARIA (2)'!$B$1:$I$186,4,0)</f>
        <v>#REF!</v>
      </c>
      <c r="L1044" s="15" t="str">
        <f t="shared" ref="L1044:L1045" si="461">+VLOOKUP(H1044,'[1]IPS CTA BANCARIA (2)'!$B$1:$I$186,5,0)</f>
        <v>#REF!</v>
      </c>
      <c r="M1044" s="15" t="s">
        <v>1633</v>
      </c>
      <c r="N1044" s="13" t="s">
        <v>27</v>
      </c>
      <c r="O1044" s="16"/>
    </row>
    <row r="1045" ht="24.0" customHeight="1">
      <c r="A1045" s="7" t="s">
        <v>1627</v>
      </c>
      <c r="B1045" s="8" t="str">
        <f t="shared" si="457"/>
        <v>#REF!</v>
      </c>
      <c r="C1045" s="9" t="s">
        <v>32</v>
      </c>
      <c r="D1045" s="10">
        <v>55447.67</v>
      </c>
      <c r="E1045" s="8">
        <v>0.0</v>
      </c>
      <c r="F1045" s="11">
        <v>55448.0</v>
      </c>
      <c r="G1045" s="12">
        <f t="shared" si="458"/>
        <v>55448</v>
      </c>
      <c r="H1045" s="13">
        <v>8.00250119E8</v>
      </c>
      <c r="I1045" s="9" t="str">
        <f t="shared" si="459"/>
        <v>#REF!</v>
      </c>
      <c r="J1045" s="7">
        <v>55448.0</v>
      </c>
      <c r="K1045" s="14" t="str">
        <f t="shared" si="460"/>
        <v>#REF!</v>
      </c>
      <c r="L1045" s="15" t="str">
        <f t="shared" si="461"/>
        <v>#REF!</v>
      </c>
      <c r="M1045" s="15" t="s">
        <v>1634</v>
      </c>
      <c r="N1045" s="13" t="s">
        <v>27</v>
      </c>
      <c r="O1045" s="16"/>
    </row>
    <row r="1046" ht="15.75" customHeight="1">
      <c r="A1046" s="7" t="s">
        <v>1627</v>
      </c>
      <c r="B1046" s="8" t="str">
        <f t="shared" si="457"/>
        <v>#REF!</v>
      </c>
      <c r="C1046" s="9" t="s">
        <v>34</v>
      </c>
      <c r="D1046" s="10">
        <v>0.0</v>
      </c>
      <c r="E1046" s="8">
        <v>0.0</v>
      </c>
      <c r="F1046" s="11">
        <v>0.0</v>
      </c>
      <c r="G1046" s="12">
        <f t="shared" si="458"/>
        <v>0</v>
      </c>
      <c r="H1046" s="13"/>
      <c r="I1046" s="9"/>
      <c r="J1046" s="7"/>
      <c r="K1046" s="14"/>
      <c r="L1046" s="15"/>
      <c r="M1046" s="15"/>
      <c r="N1046" s="13"/>
      <c r="O1046" s="16"/>
    </row>
    <row r="1047" ht="24.0" customHeight="1">
      <c r="A1047" s="7" t="s">
        <v>1627</v>
      </c>
      <c r="B1047" s="8" t="str">
        <f t="shared" si="457"/>
        <v>#REF!</v>
      </c>
      <c r="C1047" s="9" t="s">
        <v>45</v>
      </c>
      <c r="D1047" s="10">
        <v>34721.79</v>
      </c>
      <c r="E1047" s="8">
        <v>0.0</v>
      </c>
      <c r="F1047" s="11">
        <v>34722.0</v>
      </c>
      <c r="G1047" s="12">
        <f t="shared" si="458"/>
        <v>34722</v>
      </c>
      <c r="H1047" s="13">
        <v>9.00156264E8</v>
      </c>
      <c r="I1047" s="9" t="str">
        <f>+VLOOKUP(H1047,'[1]IPS CTA BANCARIA (2)'!$B$1:$I$186,2,0)</f>
        <v>#REF!</v>
      </c>
      <c r="J1047" s="7">
        <v>34722.0</v>
      </c>
      <c r="K1047" s="14" t="str">
        <f>+VLOOKUP(H1047,'[1]IPS CTA BANCARIA (2)'!$B$1:$I$186,4,0)</f>
        <v>#REF!</v>
      </c>
      <c r="L1047" s="15" t="str">
        <f>+VLOOKUP(H1047,'[1]IPS CTA BANCARIA (2)'!$B$1:$I$186,5,0)</f>
        <v>#REF!</v>
      </c>
      <c r="M1047" s="15" t="s">
        <v>1635</v>
      </c>
      <c r="N1047" s="13" t="s">
        <v>27</v>
      </c>
      <c r="O1047" s="16"/>
    </row>
    <row r="1048" ht="24.0" customHeight="1">
      <c r="A1048" s="7" t="s">
        <v>1627</v>
      </c>
      <c r="B1048" s="8" t="s">
        <v>1630</v>
      </c>
      <c r="C1048" s="9" t="s">
        <v>47</v>
      </c>
      <c r="D1048" s="10">
        <v>4137074.24</v>
      </c>
      <c r="E1048" s="8">
        <v>0.0</v>
      </c>
      <c r="F1048" s="11">
        <v>4137074.0</v>
      </c>
      <c r="G1048" s="12">
        <f t="shared" si="458"/>
        <v>4137074</v>
      </c>
      <c r="H1048" s="13">
        <v>8.90981726E8</v>
      </c>
      <c r="I1048" s="9" t="s">
        <v>275</v>
      </c>
      <c r="J1048" s="7">
        <v>4137074.0</v>
      </c>
      <c r="K1048" s="14">
        <v>6.44033268E8</v>
      </c>
      <c r="L1048" s="15" t="s">
        <v>83</v>
      </c>
      <c r="M1048" s="15" t="s">
        <v>1636</v>
      </c>
      <c r="N1048" s="13" t="s">
        <v>1637</v>
      </c>
      <c r="O1048" s="16">
        <v>42355.0</v>
      </c>
    </row>
    <row r="1049" ht="24.0" customHeight="1">
      <c r="A1049" s="7" t="s">
        <v>1627</v>
      </c>
      <c r="B1049" s="8" t="s">
        <v>1630</v>
      </c>
      <c r="C1049" s="9" t="s">
        <v>242</v>
      </c>
      <c r="D1049" s="10">
        <v>502281.93</v>
      </c>
      <c r="E1049" s="8">
        <v>0.0</v>
      </c>
      <c r="F1049" s="11">
        <v>502282.0</v>
      </c>
      <c r="G1049" s="12">
        <f t="shared" si="458"/>
        <v>502282</v>
      </c>
      <c r="H1049" s="13">
        <v>8.90900518E8</v>
      </c>
      <c r="I1049" s="9" t="s">
        <v>288</v>
      </c>
      <c r="J1049" s="7">
        <v>502282.0</v>
      </c>
      <c r="K1049" s="14">
        <v>4.34888418E8</v>
      </c>
      <c r="L1049" s="15" t="s">
        <v>83</v>
      </c>
      <c r="M1049" s="15" t="s">
        <v>1638</v>
      </c>
      <c r="N1049" s="13" t="s">
        <v>1639</v>
      </c>
      <c r="O1049" s="16">
        <v>42360.0</v>
      </c>
    </row>
    <row r="1050" ht="15.75" customHeight="1">
      <c r="A1050" s="7" t="s">
        <v>1640</v>
      </c>
      <c r="B1050" s="8" t="str">
        <f t="shared" ref="B1050:B1056" si="462">VLOOKUP(A1050,'[2]Hoja1'!$A$1:$AH$126,2,0)</f>
        <v>#REF!</v>
      </c>
      <c r="C1050" s="9" t="s">
        <v>21</v>
      </c>
      <c r="D1050" s="10">
        <v>0.0</v>
      </c>
      <c r="E1050" s="8">
        <v>0.0</v>
      </c>
      <c r="F1050" s="11">
        <v>0.0</v>
      </c>
      <c r="G1050" s="12">
        <f t="shared" si="458"/>
        <v>0</v>
      </c>
      <c r="H1050" s="13"/>
      <c r="I1050" s="9"/>
      <c r="J1050" s="7"/>
      <c r="K1050" s="14"/>
      <c r="L1050" s="15"/>
      <c r="M1050" s="15"/>
      <c r="N1050" s="13"/>
      <c r="O1050" s="16"/>
    </row>
    <row r="1051" ht="15.75" customHeight="1">
      <c r="A1051" s="7" t="s">
        <v>1640</v>
      </c>
      <c r="B1051" s="8" t="str">
        <f t="shared" si="462"/>
        <v>#REF!</v>
      </c>
      <c r="C1051" s="9" t="s">
        <v>69</v>
      </c>
      <c r="D1051" s="10">
        <v>0.0</v>
      </c>
      <c r="E1051" s="8">
        <v>0.0</v>
      </c>
      <c r="F1051" s="11">
        <v>0.0</v>
      </c>
      <c r="G1051" s="12">
        <f t="shared" si="458"/>
        <v>0</v>
      </c>
      <c r="H1051" s="13"/>
      <c r="I1051" s="9"/>
      <c r="J1051" s="7"/>
      <c r="K1051" s="14"/>
      <c r="L1051" s="15"/>
      <c r="M1051" s="15"/>
      <c r="N1051" s="13"/>
      <c r="O1051" s="16"/>
    </row>
    <row r="1052" ht="24.0" customHeight="1">
      <c r="A1052" s="7" t="s">
        <v>1640</v>
      </c>
      <c r="B1052" s="8" t="str">
        <f t="shared" si="462"/>
        <v>#REF!</v>
      </c>
      <c r="C1052" s="9" t="s">
        <v>22</v>
      </c>
      <c r="D1052" s="10">
        <v>448241.65</v>
      </c>
      <c r="E1052" s="8">
        <v>0.0</v>
      </c>
      <c r="F1052" s="11">
        <v>448241.0</v>
      </c>
      <c r="G1052" s="12">
        <f t="shared" si="458"/>
        <v>448241</v>
      </c>
      <c r="H1052" s="13">
        <v>8.00140949E8</v>
      </c>
      <c r="I1052" s="9" t="str">
        <f t="shared" ref="I1052:I1056" si="463">+VLOOKUP(H1052,'[1]IPS CTA BANCARIA (2)'!$B$1:$I$186,2,0)</f>
        <v>#REF!</v>
      </c>
      <c r="J1052" s="7">
        <v>448241.0</v>
      </c>
      <c r="K1052" s="14" t="str">
        <f t="shared" ref="K1052:K1056" si="464">+VLOOKUP(H1052,'[1]IPS CTA BANCARIA (2)'!$B$1:$I$186,4,0)</f>
        <v>#REF!</v>
      </c>
      <c r="L1052" s="15" t="str">
        <f t="shared" ref="L1052:L1056" si="465">+VLOOKUP(H1052,'[1]IPS CTA BANCARIA (2)'!$B$1:$I$186,5,0)</f>
        <v>#REF!</v>
      </c>
      <c r="M1052" s="15" t="s">
        <v>1641</v>
      </c>
      <c r="N1052" s="13" t="s">
        <v>1642</v>
      </c>
      <c r="O1052" s="16">
        <v>42367.0</v>
      </c>
    </row>
    <row r="1053" ht="24.0" customHeight="1">
      <c r="A1053" s="7" t="s">
        <v>1640</v>
      </c>
      <c r="B1053" s="8" t="str">
        <f t="shared" si="462"/>
        <v>#REF!</v>
      </c>
      <c r="C1053" s="9" t="s">
        <v>32</v>
      </c>
      <c r="D1053" s="10">
        <v>316378.39</v>
      </c>
      <c r="E1053" s="8">
        <v>0.0</v>
      </c>
      <c r="F1053" s="11">
        <v>316378.0</v>
      </c>
      <c r="G1053" s="12">
        <f t="shared" si="458"/>
        <v>316378</v>
      </c>
      <c r="H1053" s="13">
        <v>8.00250119E8</v>
      </c>
      <c r="I1053" s="9" t="str">
        <f t="shared" si="463"/>
        <v>#REF!</v>
      </c>
      <c r="J1053" s="7">
        <v>316378.0</v>
      </c>
      <c r="K1053" s="14" t="str">
        <f t="shared" si="464"/>
        <v>#REF!</v>
      </c>
      <c r="L1053" s="15" t="str">
        <f t="shared" si="465"/>
        <v>#REF!</v>
      </c>
      <c r="M1053" s="15" t="s">
        <v>1643</v>
      </c>
      <c r="N1053" s="13" t="s">
        <v>27</v>
      </c>
      <c r="O1053" s="16"/>
    </row>
    <row r="1054" ht="24.0" customHeight="1">
      <c r="A1054" s="7" t="s">
        <v>1640</v>
      </c>
      <c r="B1054" s="8" t="str">
        <f t="shared" si="462"/>
        <v>#REF!</v>
      </c>
      <c r="C1054" s="9" t="s">
        <v>34</v>
      </c>
      <c r="D1054" s="10">
        <v>403999.77</v>
      </c>
      <c r="E1054" s="8">
        <v>0.0</v>
      </c>
      <c r="F1054" s="11">
        <v>404000.0</v>
      </c>
      <c r="G1054" s="12">
        <f t="shared" si="458"/>
        <v>404000</v>
      </c>
      <c r="H1054" s="13">
        <v>8.05000427E8</v>
      </c>
      <c r="I1054" s="9" t="str">
        <f t="shared" si="463"/>
        <v>#REF!</v>
      </c>
      <c r="J1054" s="7">
        <v>404000.0</v>
      </c>
      <c r="K1054" s="14" t="str">
        <f t="shared" si="464"/>
        <v>#REF!</v>
      </c>
      <c r="L1054" s="15" t="str">
        <f t="shared" si="465"/>
        <v>#REF!</v>
      </c>
      <c r="M1054" s="15" t="s">
        <v>1644</v>
      </c>
      <c r="N1054" s="13" t="s">
        <v>27</v>
      </c>
      <c r="O1054" s="16"/>
    </row>
    <row r="1055" ht="24.0" customHeight="1">
      <c r="A1055" s="7" t="s">
        <v>1640</v>
      </c>
      <c r="B1055" s="8" t="str">
        <f t="shared" si="462"/>
        <v>#REF!</v>
      </c>
      <c r="C1055" s="9" t="s">
        <v>45</v>
      </c>
      <c r="D1055" s="10">
        <v>159305.48</v>
      </c>
      <c r="E1055" s="8">
        <v>0.0</v>
      </c>
      <c r="F1055" s="11">
        <v>159305.0</v>
      </c>
      <c r="G1055" s="12">
        <f t="shared" si="458"/>
        <v>159305</v>
      </c>
      <c r="H1055" s="13">
        <v>9.00156264E8</v>
      </c>
      <c r="I1055" s="9" t="str">
        <f t="shared" si="463"/>
        <v>#REF!</v>
      </c>
      <c r="J1055" s="7">
        <v>159305.0</v>
      </c>
      <c r="K1055" s="14" t="str">
        <f t="shared" si="464"/>
        <v>#REF!</v>
      </c>
      <c r="L1055" s="15" t="str">
        <f t="shared" si="465"/>
        <v>#REF!</v>
      </c>
      <c r="M1055" s="15" t="s">
        <v>1645</v>
      </c>
      <c r="N1055" s="13" t="s">
        <v>27</v>
      </c>
      <c r="O1055" s="16"/>
    </row>
    <row r="1056" ht="24.0" customHeight="1">
      <c r="A1056" s="7" t="s">
        <v>1640</v>
      </c>
      <c r="B1056" s="8" t="str">
        <f t="shared" si="462"/>
        <v>#REF!</v>
      </c>
      <c r="C1056" s="9" t="s">
        <v>47</v>
      </c>
      <c r="D1056" s="10">
        <v>3.087229671E7</v>
      </c>
      <c r="E1056" s="8">
        <v>0.0</v>
      </c>
      <c r="F1056" s="11">
        <v>3.0872296E7</v>
      </c>
      <c r="G1056" s="12">
        <f t="shared" si="458"/>
        <v>30872296</v>
      </c>
      <c r="H1056" s="13">
        <v>8.90981726E8</v>
      </c>
      <c r="I1056" s="9" t="str">
        <f t="shared" si="463"/>
        <v>#REF!</v>
      </c>
      <c r="J1056" s="7">
        <v>212422.0</v>
      </c>
      <c r="K1056" s="14" t="str">
        <f t="shared" si="464"/>
        <v>#REF!</v>
      </c>
      <c r="L1056" s="15" t="str">
        <f t="shared" si="465"/>
        <v>#REF!</v>
      </c>
      <c r="M1056" s="15" t="s">
        <v>1646</v>
      </c>
      <c r="N1056" s="13" t="s">
        <v>27</v>
      </c>
      <c r="O1056" s="16"/>
    </row>
    <row r="1057" ht="24.0" customHeight="1">
      <c r="A1057" s="7" t="s">
        <v>1640</v>
      </c>
      <c r="B1057" s="8" t="s">
        <v>1647</v>
      </c>
      <c r="C1057" s="9" t="s">
        <v>47</v>
      </c>
      <c r="D1057" s="10"/>
      <c r="E1057" s="8"/>
      <c r="F1057" s="11"/>
      <c r="G1057" s="17"/>
      <c r="H1057" s="13">
        <v>8.90981726E8</v>
      </c>
      <c r="I1057" s="9" t="s">
        <v>275</v>
      </c>
      <c r="J1057" s="7">
        <v>3.0659874E7</v>
      </c>
      <c r="K1057" s="14">
        <v>6.44033268E8</v>
      </c>
      <c r="L1057" s="15" t="s">
        <v>83</v>
      </c>
      <c r="M1057" s="15" t="s">
        <v>1648</v>
      </c>
      <c r="N1057" s="13" t="s">
        <v>1649</v>
      </c>
      <c r="O1057" s="16">
        <v>42355.0</v>
      </c>
    </row>
    <row r="1058" ht="15.75" customHeight="1">
      <c r="A1058" s="7" t="s">
        <v>1650</v>
      </c>
      <c r="B1058" s="8" t="str">
        <f t="shared" ref="B1058:B1065" si="466">VLOOKUP(A1058,'[2]Hoja1'!$A$1:$AH$126,2,0)</f>
        <v>#REF!</v>
      </c>
      <c r="C1058" s="9" t="s">
        <v>21</v>
      </c>
      <c r="D1058" s="10">
        <v>0.0</v>
      </c>
      <c r="E1058" s="8">
        <v>0.0</v>
      </c>
      <c r="F1058" s="11">
        <v>0.0</v>
      </c>
      <c r="G1058" s="12">
        <f t="shared" ref="G1058:G1065" si="467">+F1058</f>
        <v>0</v>
      </c>
      <c r="H1058" s="13"/>
      <c r="I1058" s="9"/>
      <c r="J1058" s="7"/>
      <c r="K1058" s="14"/>
      <c r="L1058" s="15"/>
      <c r="M1058" s="15"/>
      <c r="N1058" s="13"/>
      <c r="O1058" s="16"/>
    </row>
    <row r="1059" ht="24.0" customHeight="1">
      <c r="A1059" s="7" t="s">
        <v>1650</v>
      </c>
      <c r="B1059" s="8" t="str">
        <f t="shared" si="466"/>
        <v>#REF!</v>
      </c>
      <c r="C1059" s="9" t="s">
        <v>22</v>
      </c>
      <c r="D1059" s="10">
        <v>976808.45</v>
      </c>
      <c r="E1059" s="8">
        <v>0.0</v>
      </c>
      <c r="F1059" s="11">
        <v>976808.0</v>
      </c>
      <c r="G1059" s="12">
        <f t="shared" si="467"/>
        <v>976808</v>
      </c>
      <c r="H1059" s="13">
        <v>8.00140949E8</v>
      </c>
      <c r="I1059" s="9" t="str">
        <f t="shared" ref="I1059:I1062" si="468">+VLOOKUP(H1059,'[1]IPS CTA BANCARIA (2)'!$B$1:$I$186,2,0)</f>
        <v>#REF!</v>
      </c>
      <c r="J1059" s="7">
        <v>976808.0</v>
      </c>
      <c r="K1059" s="14" t="str">
        <f t="shared" ref="K1059:K1062" si="469">+VLOOKUP(H1059,'[1]IPS CTA BANCARIA (2)'!$B$1:$I$186,4,0)</f>
        <v>#REF!</v>
      </c>
      <c r="L1059" s="15" t="str">
        <f t="shared" ref="L1059:L1062" si="470">+VLOOKUP(H1059,'[1]IPS CTA BANCARIA (2)'!$B$1:$I$186,5,0)</f>
        <v>#REF!</v>
      </c>
      <c r="M1059" s="15" t="s">
        <v>1651</v>
      </c>
      <c r="N1059" s="13" t="s">
        <v>1652</v>
      </c>
      <c r="O1059" s="16">
        <v>42367.0</v>
      </c>
    </row>
    <row r="1060" ht="24.0" customHeight="1">
      <c r="A1060" s="7" t="s">
        <v>1650</v>
      </c>
      <c r="B1060" s="8" t="str">
        <f t="shared" si="466"/>
        <v>#REF!</v>
      </c>
      <c r="C1060" s="9" t="s">
        <v>25</v>
      </c>
      <c r="D1060" s="10">
        <v>17111.02</v>
      </c>
      <c r="E1060" s="8">
        <v>0.0</v>
      </c>
      <c r="F1060" s="11">
        <v>17110.0</v>
      </c>
      <c r="G1060" s="12">
        <f t="shared" si="467"/>
        <v>17110</v>
      </c>
      <c r="H1060" s="13">
        <v>8.00130907E8</v>
      </c>
      <c r="I1060" s="9" t="str">
        <f t="shared" si="468"/>
        <v>#REF!</v>
      </c>
      <c r="J1060" s="7">
        <v>17110.0</v>
      </c>
      <c r="K1060" s="14" t="str">
        <f t="shared" si="469"/>
        <v>#REF!</v>
      </c>
      <c r="L1060" s="15" t="str">
        <f t="shared" si="470"/>
        <v>#REF!</v>
      </c>
      <c r="M1060" s="15" t="s">
        <v>1653</v>
      </c>
      <c r="N1060" s="13" t="s">
        <v>27</v>
      </c>
      <c r="O1060" s="16"/>
    </row>
    <row r="1061" ht="24.0" customHeight="1">
      <c r="A1061" s="7" t="s">
        <v>1650</v>
      </c>
      <c r="B1061" s="8" t="str">
        <f t="shared" si="466"/>
        <v>#REF!</v>
      </c>
      <c r="C1061" s="9" t="s">
        <v>32</v>
      </c>
      <c r="D1061" s="10">
        <v>819418.34</v>
      </c>
      <c r="E1061" s="8">
        <v>0.0</v>
      </c>
      <c r="F1061" s="11">
        <v>819417.0</v>
      </c>
      <c r="G1061" s="12">
        <f t="shared" si="467"/>
        <v>819417</v>
      </c>
      <c r="H1061" s="13">
        <v>8.00250119E8</v>
      </c>
      <c r="I1061" s="9" t="str">
        <f t="shared" si="468"/>
        <v>#REF!</v>
      </c>
      <c r="J1061" s="7">
        <v>819417.0</v>
      </c>
      <c r="K1061" s="14" t="str">
        <f t="shared" si="469"/>
        <v>#REF!</v>
      </c>
      <c r="L1061" s="15" t="str">
        <f t="shared" si="470"/>
        <v>#REF!</v>
      </c>
      <c r="M1061" s="15" t="s">
        <v>1654</v>
      </c>
      <c r="N1061" s="13" t="s">
        <v>27</v>
      </c>
      <c r="O1061" s="16"/>
    </row>
    <row r="1062" ht="24.0" customHeight="1">
      <c r="A1062" s="7" t="s">
        <v>1650</v>
      </c>
      <c r="B1062" s="8" t="str">
        <f t="shared" si="466"/>
        <v>#REF!</v>
      </c>
      <c r="C1062" s="9" t="s">
        <v>34</v>
      </c>
      <c r="D1062" s="10">
        <v>282631.24</v>
      </c>
      <c r="E1062" s="8">
        <v>0.0</v>
      </c>
      <c r="F1062" s="11">
        <v>282631.0</v>
      </c>
      <c r="G1062" s="12">
        <f t="shared" si="467"/>
        <v>282631</v>
      </c>
      <c r="H1062" s="13">
        <v>8.05000427E8</v>
      </c>
      <c r="I1062" s="9" t="str">
        <f t="shared" si="468"/>
        <v>#REF!</v>
      </c>
      <c r="J1062" s="7">
        <v>282631.0</v>
      </c>
      <c r="K1062" s="14" t="str">
        <f t="shared" si="469"/>
        <v>#REF!</v>
      </c>
      <c r="L1062" s="15" t="str">
        <f t="shared" si="470"/>
        <v>#REF!</v>
      </c>
      <c r="M1062" s="15" t="s">
        <v>1655</v>
      </c>
      <c r="N1062" s="13" t="s">
        <v>27</v>
      </c>
      <c r="O1062" s="16"/>
    </row>
    <row r="1063" ht="15.75" customHeight="1">
      <c r="A1063" s="7" t="s">
        <v>1650</v>
      </c>
      <c r="B1063" s="8" t="str">
        <f t="shared" si="466"/>
        <v>#REF!</v>
      </c>
      <c r="C1063" s="9" t="s">
        <v>40</v>
      </c>
      <c r="D1063" s="10">
        <v>0.0</v>
      </c>
      <c r="E1063" s="8">
        <v>0.0</v>
      </c>
      <c r="F1063" s="11">
        <v>0.0</v>
      </c>
      <c r="G1063" s="12">
        <f t="shared" si="467"/>
        <v>0</v>
      </c>
      <c r="H1063" s="13"/>
      <c r="I1063" s="9"/>
      <c r="J1063" s="7"/>
      <c r="K1063" s="14"/>
      <c r="L1063" s="15"/>
      <c r="M1063" s="15"/>
      <c r="N1063" s="13"/>
      <c r="O1063" s="16"/>
    </row>
    <row r="1064" ht="24.0" customHeight="1">
      <c r="A1064" s="7" t="s">
        <v>1650</v>
      </c>
      <c r="B1064" s="8" t="str">
        <f t="shared" si="466"/>
        <v>#REF!</v>
      </c>
      <c r="C1064" s="9" t="s">
        <v>45</v>
      </c>
      <c r="D1064" s="10">
        <v>411048.46</v>
      </c>
      <c r="E1064" s="8">
        <v>0.0</v>
      </c>
      <c r="F1064" s="11">
        <v>411048.0</v>
      </c>
      <c r="G1064" s="12">
        <f t="shared" si="467"/>
        <v>411048</v>
      </c>
      <c r="H1064" s="13">
        <v>9.00156264E8</v>
      </c>
      <c r="I1064" s="9" t="str">
        <f t="shared" ref="I1064:I1065" si="471">+VLOOKUP(H1064,'[1]IPS CTA BANCARIA (2)'!$B$1:$I$186,2,0)</f>
        <v>#REF!</v>
      </c>
      <c r="J1064" s="7">
        <v>411048.0</v>
      </c>
      <c r="K1064" s="14" t="str">
        <f t="shared" ref="K1064:K1065" si="472">+VLOOKUP(H1064,'[1]IPS CTA BANCARIA (2)'!$B$1:$I$186,4,0)</f>
        <v>#REF!</v>
      </c>
      <c r="L1064" s="15" t="str">
        <f t="shared" ref="L1064:L1065" si="473">+VLOOKUP(H1064,'[1]IPS CTA BANCARIA (2)'!$B$1:$I$186,5,0)</f>
        <v>#REF!</v>
      </c>
      <c r="M1064" s="15" t="s">
        <v>1656</v>
      </c>
      <c r="N1064" s="13" t="s">
        <v>27</v>
      </c>
      <c r="O1064" s="16"/>
    </row>
    <row r="1065" ht="24.0" customHeight="1">
      <c r="A1065" s="7" t="s">
        <v>1650</v>
      </c>
      <c r="B1065" s="8" t="str">
        <f t="shared" si="466"/>
        <v>#REF!</v>
      </c>
      <c r="C1065" s="9" t="s">
        <v>47</v>
      </c>
      <c r="D1065" s="10">
        <v>2.962190449E7</v>
      </c>
      <c r="E1065" s="8">
        <v>0.0</v>
      </c>
      <c r="F1065" s="11">
        <v>2.9621904E7</v>
      </c>
      <c r="G1065" s="12">
        <f t="shared" si="467"/>
        <v>29621904</v>
      </c>
      <c r="H1065" s="13">
        <v>8.90981726E8</v>
      </c>
      <c r="I1065" s="9" t="str">
        <f t="shared" si="471"/>
        <v>#REF!</v>
      </c>
      <c r="J1065" s="7">
        <v>4658165.0</v>
      </c>
      <c r="K1065" s="14" t="str">
        <f t="shared" si="472"/>
        <v>#REF!</v>
      </c>
      <c r="L1065" s="15" t="str">
        <f t="shared" si="473"/>
        <v>#REF!</v>
      </c>
      <c r="M1065" s="15" t="s">
        <v>1657</v>
      </c>
      <c r="N1065" s="13" t="s">
        <v>27</v>
      </c>
      <c r="O1065" s="16"/>
    </row>
    <row r="1066" ht="24.0" customHeight="1">
      <c r="A1066" s="7" t="s">
        <v>1650</v>
      </c>
      <c r="B1066" s="8" t="s">
        <v>1658</v>
      </c>
      <c r="C1066" s="9" t="s">
        <v>47</v>
      </c>
      <c r="D1066" s="10"/>
      <c r="E1066" s="8"/>
      <c r="F1066" s="11"/>
      <c r="G1066" s="17"/>
      <c r="H1066" s="13">
        <v>8.90981726E8</v>
      </c>
      <c r="I1066" s="9" t="s">
        <v>275</v>
      </c>
      <c r="J1066" s="7">
        <v>2.4963739E7</v>
      </c>
      <c r="K1066" s="14">
        <v>6.44033268E8</v>
      </c>
      <c r="L1066" s="15" t="s">
        <v>83</v>
      </c>
      <c r="M1066" s="15" t="s">
        <v>1659</v>
      </c>
      <c r="N1066" s="13" t="s">
        <v>1660</v>
      </c>
      <c r="O1066" s="16">
        <v>42355.0</v>
      </c>
    </row>
    <row r="1067" ht="24.0" customHeight="1">
      <c r="A1067" s="7" t="s">
        <v>1661</v>
      </c>
      <c r="B1067" s="8" t="str">
        <f t="shared" ref="B1067:B1072" si="474">VLOOKUP(A1067,'[2]Hoja1'!$A$1:$AH$126,2,0)</f>
        <v>#REF!</v>
      </c>
      <c r="C1067" s="9" t="s">
        <v>21</v>
      </c>
      <c r="D1067" s="10">
        <v>0.0</v>
      </c>
      <c r="E1067" s="8">
        <v>0.0</v>
      </c>
      <c r="F1067" s="11">
        <v>0.0</v>
      </c>
      <c r="G1067" s="12">
        <f t="shared" ref="G1067:G1072" si="475">+F1067</f>
        <v>0</v>
      </c>
      <c r="H1067" s="13"/>
      <c r="I1067" s="9"/>
      <c r="J1067" s="7"/>
      <c r="K1067" s="14"/>
      <c r="L1067" s="15"/>
      <c r="M1067" s="15"/>
      <c r="N1067" s="13"/>
      <c r="O1067" s="16"/>
    </row>
    <row r="1068" ht="24.0" customHeight="1">
      <c r="A1068" s="7" t="s">
        <v>1661</v>
      </c>
      <c r="B1068" s="8" t="str">
        <f t="shared" si="474"/>
        <v>#REF!</v>
      </c>
      <c r="C1068" s="9" t="s">
        <v>242</v>
      </c>
      <c r="D1068" s="10">
        <v>3595038.78</v>
      </c>
      <c r="E1068" s="8">
        <v>0.0</v>
      </c>
      <c r="F1068" s="11">
        <v>3595039.0</v>
      </c>
      <c r="G1068" s="12">
        <f t="shared" si="475"/>
        <v>3595039</v>
      </c>
      <c r="H1068" s="13">
        <v>8.90900518E8</v>
      </c>
      <c r="I1068" s="9" t="str">
        <f t="shared" ref="I1068:I1072" si="476">+VLOOKUP(H1068,'[1]IPS CTA BANCARIA (2)'!$B$1:$I$186,2,0)</f>
        <v>#REF!</v>
      </c>
      <c r="J1068" s="7">
        <v>3595039.0</v>
      </c>
      <c r="K1068" s="14" t="str">
        <f t="shared" ref="K1068:K1072" si="477">+VLOOKUP(H1068,'[1]IPS CTA BANCARIA (2)'!$B$1:$I$186,4,0)</f>
        <v>#REF!</v>
      </c>
      <c r="L1068" s="15" t="str">
        <f t="shared" ref="L1068:L1072" si="478">+VLOOKUP(H1068,'[1]IPS CTA BANCARIA (2)'!$B$1:$I$186,5,0)</f>
        <v>#REF!</v>
      </c>
      <c r="M1068" s="15" t="s">
        <v>1662</v>
      </c>
      <c r="N1068" s="13" t="s">
        <v>1663</v>
      </c>
      <c r="O1068" s="16">
        <v>42368.0</v>
      </c>
    </row>
    <row r="1069" ht="24.0" customHeight="1">
      <c r="A1069" s="7" t="s">
        <v>1661</v>
      </c>
      <c r="B1069" s="8" t="str">
        <f t="shared" si="474"/>
        <v>#REF!</v>
      </c>
      <c r="C1069" s="9" t="s">
        <v>22</v>
      </c>
      <c r="D1069" s="10">
        <v>248098.93</v>
      </c>
      <c r="E1069" s="8">
        <v>0.0</v>
      </c>
      <c r="F1069" s="11">
        <v>248099.0</v>
      </c>
      <c r="G1069" s="12">
        <f t="shared" si="475"/>
        <v>248099</v>
      </c>
      <c r="H1069" s="13">
        <v>8.00140949E8</v>
      </c>
      <c r="I1069" s="9" t="str">
        <f t="shared" si="476"/>
        <v>#REF!</v>
      </c>
      <c r="J1069" s="7">
        <v>248099.0</v>
      </c>
      <c r="K1069" s="14" t="str">
        <f t="shared" si="477"/>
        <v>#REF!</v>
      </c>
      <c r="L1069" s="15" t="str">
        <f t="shared" si="478"/>
        <v>#REF!</v>
      </c>
      <c r="M1069" s="15" t="s">
        <v>1664</v>
      </c>
      <c r="N1069" s="13" t="s">
        <v>1665</v>
      </c>
      <c r="O1069" s="16">
        <v>42367.0</v>
      </c>
    </row>
    <row r="1070" ht="24.0" customHeight="1">
      <c r="A1070" s="7" t="s">
        <v>1661</v>
      </c>
      <c r="B1070" s="8" t="str">
        <f t="shared" si="474"/>
        <v>#REF!</v>
      </c>
      <c r="C1070" s="9" t="s">
        <v>32</v>
      </c>
      <c r="D1070" s="10">
        <v>254821.09</v>
      </c>
      <c r="E1070" s="8">
        <v>0.0</v>
      </c>
      <c r="F1070" s="11">
        <v>254821.0</v>
      </c>
      <c r="G1070" s="12">
        <f t="shared" si="475"/>
        <v>254821</v>
      </c>
      <c r="H1070" s="13">
        <v>8.00250119E8</v>
      </c>
      <c r="I1070" s="9" t="str">
        <f t="shared" si="476"/>
        <v>#REF!</v>
      </c>
      <c r="J1070" s="7">
        <v>254821.0</v>
      </c>
      <c r="K1070" s="14" t="str">
        <f t="shared" si="477"/>
        <v>#REF!</v>
      </c>
      <c r="L1070" s="15" t="str">
        <f t="shared" si="478"/>
        <v>#REF!</v>
      </c>
      <c r="M1070" s="15" t="s">
        <v>1666</v>
      </c>
      <c r="N1070" s="13" t="s">
        <v>27</v>
      </c>
      <c r="O1070" s="16"/>
    </row>
    <row r="1071" ht="24.0" customHeight="1">
      <c r="A1071" s="7" t="s">
        <v>1661</v>
      </c>
      <c r="B1071" s="8" t="str">
        <f t="shared" si="474"/>
        <v>#REF!</v>
      </c>
      <c r="C1071" s="9" t="s">
        <v>45</v>
      </c>
      <c r="D1071" s="10">
        <v>14847.17</v>
      </c>
      <c r="E1071" s="8">
        <v>0.0</v>
      </c>
      <c r="F1071" s="11">
        <v>14847.0</v>
      </c>
      <c r="G1071" s="12">
        <f t="shared" si="475"/>
        <v>14847</v>
      </c>
      <c r="H1071" s="13">
        <v>9.00156264E8</v>
      </c>
      <c r="I1071" s="9" t="str">
        <f t="shared" si="476"/>
        <v>#REF!</v>
      </c>
      <c r="J1071" s="7">
        <v>14847.0</v>
      </c>
      <c r="K1071" s="14" t="str">
        <f t="shared" si="477"/>
        <v>#REF!</v>
      </c>
      <c r="L1071" s="15" t="str">
        <f t="shared" si="478"/>
        <v>#REF!</v>
      </c>
      <c r="M1071" s="15" t="s">
        <v>1667</v>
      </c>
      <c r="N1071" s="13" t="s">
        <v>27</v>
      </c>
      <c r="O1071" s="16"/>
    </row>
    <row r="1072" ht="24.0" customHeight="1">
      <c r="A1072" s="7" t="s">
        <v>1661</v>
      </c>
      <c r="B1072" s="8" t="str">
        <f t="shared" si="474"/>
        <v>#REF!</v>
      </c>
      <c r="C1072" s="9" t="s">
        <v>47</v>
      </c>
      <c r="D1072" s="10">
        <v>2.898759603E7</v>
      </c>
      <c r="E1072" s="8">
        <v>0.0</v>
      </c>
      <c r="F1072" s="11">
        <v>2.8987596E7</v>
      </c>
      <c r="G1072" s="12">
        <f t="shared" si="475"/>
        <v>28987596</v>
      </c>
      <c r="H1072" s="13">
        <v>8.90981726E8</v>
      </c>
      <c r="I1072" s="9" t="str">
        <f t="shared" si="476"/>
        <v>#REF!</v>
      </c>
      <c r="J1072" s="7">
        <v>3269025.0</v>
      </c>
      <c r="K1072" s="14" t="str">
        <f t="shared" si="477"/>
        <v>#REF!</v>
      </c>
      <c r="L1072" s="15" t="str">
        <f t="shared" si="478"/>
        <v>#REF!</v>
      </c>
      <c r="M1072" s="15" t="s">
        <v>1668</v>
      </c>
      <c r="N1072" s="13" t="s">
        <v>27</v>
      </c>
      <c r="O1072" s="16"/>
    </row>
    <row r="1073" ht="24.0" customHeight="1">
      <c r="A1073" s="7" t="s">
        <v>1661</v>
      </c>
      <c r="B1073" s="8" t="s">
        <v>1669</v>
      </c>
      <c r="C1073" s="9" t="s">
        <v>47</v>
      </c>
      <c r="D1073" s="10"/>
      <c r="E1073" s="8"/>
      <c r="F1073" s="11"/>
      <c r="G1073" s="17"/>
      <c r="H1073" s="13">
        <v>8.90981726E8</v>
      </c>
      <c r="I1073" s="9" t="s">
        <v>275</v>
      </c>
      <c r="J1073" s="7">
        <v>2.5718571E7</v>
      </c>
      <c r="K1073" s="14">
        <v>6.44033268E8</v>
      </c>
      <c r="L1073" s="15" t="s">
        <v>83</v>
      </c>
      <c r="M1073" s="15" t="s">
        <v>1670</v>
      </c>
      <c r="N1073" s="13" t="s">
        <v>1671</v>
      </c>
      <c r="O1073" s="16">
        <v>42355.0</v>
      </c>
    </row>
    <row r="1074" ht="15.75" customHeight="1">
      <c r="A1074" s="7" t="s">
        <v>1672</v>
      </c>
      <c r="B1074" s="8" t="str">
        <f t="shared" ref="B1074:B1075" si="479">VLOOKUP(A1074,'[2]Hoja1'!$A$1:$AH$126,2,0)</f>
        <v>#REF!</v>
      </c>
      <c r="C1074" s="9" t="s">
        <v>21</v>
      </c>
      <c r="D1074" s="10">
        <v>0.0</v>
      </c>
      <c r="E1074" s="8">
        <v>0.0</v>
      </c>
      <c r="F1074" s="11">
        <v>0.0</v>
      </c>
      <c r="G1074" s="12">
        <f t="shared" ref="G1074:G1075" si="480">+F1074</f>
        <v>0</v>
      </c>
      <c r="H1074" s="13"/>
      <c r="I1074" s="9"/>
      <c r="J1074" s="7"/>
      <c r="K1074" s="14"/>
      <c r="L1074" s="15"/>
      <c r="M1074" s="15"/>
      <c r="N1074" s="13"/>
      <c r="O1074" s="16"/>
    </row>
    <row r="1075" ht="24.0" customHeight="1">
      <c r="A1075" s="7" t="s">
        <v>1672</v>
      </c>
      <c r="B1075" s="8" t="str">
        <f t="shared" si="479"/>
        <v>#REF!</v>
      </c>
      <c r="C1075" s="9" t="s">
        <v>298</v>
      </c>
      <c r="D1075" s="10">
        <v>8534718.31</v>
      </c>
      <c r="E1075" s="8">
        <v>0.0</v>
      </c>
      <c r="F1075" s="11">
        <v>8534718.0</v>
      </c>
      <c r="G1075" s="12">
        <f t="shared" si="480"/>
        <v>8534718</v>
      </c>
      <c r="H1075" s="13">
        <v>8.90982162E8</v>
      </c>
      <c r="I1075" s="9" t="str">
        <f>+VLOOKUP(H1075,'[1]IPS CTA BANCARIA (2)'!$B$1:$I$186,2,0)</f>
        <v>#REF!</v>
      </c>
      <c r="J1075" s="7">
        <v>1520992.0</v>
      </c>
      <c r="K1075" s="14" t="str">
        <f>+VLOOKUP(H1075,'[1]IPS CTA BANCARIA (2)'!$B$1:$I$186,4,0)</f>
        <v>#REF!</v>
      </c>
      <c r="L1075" s="15" t="str">
        <f>+VLOOKUP(H1075,'[1]IPS CTA BANCARIA (2)'!$B$1:$I$186,5,0)</f>
        <v>#REF!</v>
      </c>
      <c r="M1075" s="15" t="s">
        <v>1673</v>
      </c>
      <c r="N1075" s="13" t="s">
        <v>27</v>
      </c>
      <c r="O1075" s="16"/>
    </row>
    <row r="1076" ht="24.0" customHeight="1">
      <c r="A1076" s="7" t="s">
        <v>1672</v>
      </c>
      <c r="B1076" s="8" t="s">
        <v>1674</v>
      </c>
      <c r="C1076" s="9" t="s">
        <v>298</v>
      </c>
      <c r="D1076" s="10"/>
      <c r="E1076" s="8"/>
      <c r="F1076" s="11"/>
      <c r="G1076" s="17"/>
      <c r="H1076" s="13">
        <v>8.90982162E8</v>
      </c>
      <c r="I1076" s="9" t="s">
        <v>1675</v>
      </c>
      <c r="J1076" s="7">
        <v>1399578.0</v>
      </c>
      <c r="K1076" s="14">
        <v>2.65082644E8</v>
      </c>
      <c r="L1076" s="15" t="s">
        <v>56</v>
      </c>
      <c r="M1076" s="15" t="s">
        <v>1676</v>
      </c>
      <c r="N1076" s="13" t="s">
        <v>1677</v>
      </c>
      <c r="O1076" s="16">
        <v>42360.0</v>
      </c>
    </row>
    <row r="1077" ht="24.0" customHeight="1">
      <c r="A1077" s="7" t="s">
        <v>1672</v>
      </c>
      <c r="B1077" s="8" t="s">
        <v>1674</v>
      </c>
      <c r="C1077" s="9" t="s">
        <v>298</v>
      </c>
      <c r="D1077" s="10"/>
      <c r="E1077" s="8"/>
      <c r="F1077" s="11"/>
      <c r="G1077" s="17"/>
      <c r="H1077" s="13">
        <v>9.00390423E8</v>
      </c>
      <c r="I1077" s="9" t="s">
        <v>559</v>
      </c>
      <c r="J1077" s="7">
        <v>5614121.0</v>
      </c>
      <c r="K1077" s="14">
        <v>6.4563831991E10</v>
      </c>
      <c r="L1077" s="15" t="s">
        <v>50</v>
      </c>
      <c r="M1077" s="15" t="s">
        <v>1678</v>
      </c>
      <c r="N1077" s="13" t="s">
        <v>1679</v>
      </c>
      <c r="O1077" s="16">
        <v>42360.0</v>
      </c>
    </row>
    <row r="1078" ht="24.0" customHeight="1">
      <c r="A1078" s="7" t="s">
        <v>1672</v>
      </c>
      <c r="B1078" s="8" t="s">
        <v>1674</v>
      </c>
      <c r="C1078" s="9" t="s">
        <v>47</v>
      </c>
      <c r="D1078" s="10">
        <v>2.074688552E7</v>
      </c>
      <c r="E1078" s="8">
        <v>0.0</v>
      </c>
      <c r="F1078" s="11">
        <v>2.0746886E7</v>
      </c>
      <c r="G1078" s="12">
        <f t="shared" ref="G1078:G1084" si="481">+F1078</f>
        <v>20746886</v>
      </c>
      <c r="H1078" s="13">
        <v>8.90981536E8</v>
      </c>
      <c r="I1078" s="9" t="s">
        <v>278</v>
      </c>
      <c r="J1078" s="7">
        <v>2.0746886E7</v>
      </c>
      <c r="K1078" s="14">
        <v>1.10210010179E11</v>
      </c>
      <c r="L1078" s="15" t="s">
        <v>279</v>
      </c>
      <c r="M1078" s="15" t="s">
        <v>1680</v>
      </c>
      <c r="N1078" s="13" t="s">
        <v>1681</v>
      </c>
      <c r="O1078" s="16">
        <v>42355.0</v>
      </c>
    </row>
    <row r="1079" ht="24.0" customHeight="1">
      <c r="A1079" s="7" t="s">
        <v>1672</v>
      </c>
      <c r="B1079" s="8" t="s">
        <v>1674</v>
      </c>
      <c r="C1079" s="9" t="s">
        <v>22</v>
      </c>
      <c r="D1079" s="10">
        <v>566850.74</v>
      </c>
      <c r="E1079" s="8">
        <v>0.0</v>
      </c>
      <c r="F1079" s="11">
        <v>566851.0</v>
      </c>
      <c r="G1079" s="12">
        <f t="shared" si="481"/>
        <v>566851</v>
      </c>
      <c r="H1079" s="13">
        <v>8.00140949E8</v>
      </c>
      <c r="I1079" s="9" t="s">
        <v>82</v>
      </c>
      <c r="J1079" s="7">
        <v>566851.0</v>
      </c>
      <c r="K1079" s="14">
        <v>2.0522334E8</v>
      </c>
      <c r="L1079" s="15" t="s">
        <v>83</v>
      </c>
      <c r="M1079" s="15" t="s">
        <v>1682</v>
      </c>
      <c r="N1079" s="13" t="s">
        <v>1683</v>
      </c>
      <c r="O1079" s="16">
        <v>42356.0</v>
      </c>
    </row>
    <row r="1080" ht="24.0" customHeight="1">
      <c r="A1080" s="7" t="s">
        <v>1672</v>
      </c>
      <c r="B1080" s="8" t="s">
        <v>1674</v>
      </c>
      <c r="C1080" s="9" t="s">
        <v>45</v>
      </c>
      <c r="D1080" s="10">
        <v>139525.48</v>
      </c>
      <c r="E1080" s="8">
        <v>0.0</v>
      </c>
      <c r="F1080" s="11">
        <v>139525.0</v>
      </c>
      <c r="G1080" s="12">
        <f t="shared" si="481"/>
        <v>139525</v>
      </c>
      <c r="H1080" s="13">
        <v>9.00156264E8</v>
      </c>
      <c r="I1080" s="9" t="s">
        <v>91</v>
      </c>
      <c r="J1080" s="7">
        <v>139525.0</v>
      </c>
      <c r="K1080" s="14" t="s">
        <v>92</v>
      </c>
      <c r="L1080" s="15" t="s">
        <v>50</v>
      </c>
      <c r="M1080" s="15" t="s">
        <v>1684</v>
      </c>
      <c r="N1080" s="13" t="s">
        <v>1685</v>
      </c>
      <c r="O1080" s="16">
        <v>42360.0</v>
      </c>
    </row>
    <row r="1081" ht="24.0" customHeight="1">
      <c r="A1081" s="7" t="s">
        <v>1672</v>
      </c>
      <c r="B1081" s="8" t="s">
        <v>1674</v>
      </c>
      <c r="C1081" s="9" t="s">
        <v>32</v>
      </c>
      <c r="D1081" s="10">
        <v>400474.95</v>
      </c>
      <c r="E1081" s="8">
        <v>0.0</v>
      </c>
      <c r="F1081" s="11">
        <v>400475.0</v>
      </c>
      <c r="G1081" s="12">
        <f t="shared" si="481"/>
        <v>400475</v>
      </c>
      <c r="H1081" s="13">
        <v>8.00250119E8</v>
      </c>
      <c r="I1081" s="9" t="str">
        <f>VLOOKUP(H1081,'[3]IPS CTA BANCARIA (2)'!$B$1:$H$188,2,0)</f>
        <v>#REF!</v>
      </c>
      <c r="J1081" s="7">
        <v>400475.0</v>
      </c>
      <c r="K1081" s="14" t="str">
        <f>VLOOKUP(H1081,'[3]IPS CTA BANCARIA (2)'!$B$1:$H$188,4,0)</f>
        <v>#REF!</v>
      </c>
      <c r="L1081" s="15" t="str">
        <f>VLOOKUP(H1081,'[3]IPS CTA BANCARIA (2)'!$B$1:$H$188,5,0)</f>
        <v>#REF!</v>
      </c>
      <c r="M1081" s="15" t="s">
        <v>1686</v>
      </c>
      <c r="N1081" s="13" t="s">
        <v>1687</v>
      </c>
      <c r="O1081" s="16">
        <v>42360.0</v>
      </c>
    </row>
    <row r="1082" ht="15.75" customHeight="1">
      <c r="A1082" s="7" t="s">
        <v>1688</v>
      </c>
      <c r="B1082" s="8" t="str">
        <f t="shared" ref="B1082:B1084" si="482">VLOOKUP(A1082,'[2]Hoja1'!$A$1:$AH$126,2,0)</f>
        <v>#REF!</v>
      </c>
      <c r="C1082" s="9" t="s">
        <v>21</v>
      </c>
      <c r="D1082" s="10">
        <v>0.0</v>
      </c>
      <c r="E1082" s="8">
        <v>0.0</v>
      </c>
      <c r="F1082" s="11">
        <v>0.0</v>
      </c>
      <c r="G1082" s="12">
        <f t="shared" si="481"/>
        <v>0</v>
      </c>
      <c r="H1082" s="13"/>
      <c r="I1082" s="9"/>
      <c r="J1082" s="7"/>
      <c r="K1082" s="14"/>
      <c r="L1082" s="15"/>
      <c r="M1082" s="15"/>
      <c r="N1082" s="13"/>
      <c r="O1082" s="16"/>
    </row>
    <row r="1083" ht="24.0" customHeight="1">
      <c r="A1083" s="7" t="s">
        <v>1688</v>
      </c>
      <c r="B1083" s="8" t="str">
        <f t="shared" si="482"/>
        <v>#REF!</v>
      </c>
      <c r="C1083" s="9" t="s">
        <v>69</v>
      </c>
      <c r="D1083" s="10">
        <v>160852.38</v>
      </c>
      <c r="E1083" s="8">
        <v>0.0</v>
      </c>
      <c r="F1083" s="11">
        <v>160851.0</v>
      </c>
      <c r="G1083" s="12">
        <f t="shared" si="481"/>
        <v>160851</v>
      </c>
      <c r="H1083" s="13"/>
      <c r="I1083" s="9"/>
      <c r="J1083" s="7"/>
      <c r="K1083" s="14"/>
      <c r="L1083" s="15"/>
      <c r="M1083" s="15"/>
      <c r="N1083" s="13" t="s">
        <v>138</v>
      </c>
      <c r="O1083" s="16"/>
    </row>
    <row r="1084" ht="24.0" customHeight="1">
      <c r="A1084" s="7" t="s">
        <v>1688</v>
      </c>
      <c r="B1084" s="8" t="str">
        <f t="shared" si="482"/>
        <v>#REF!</v>
      </c>
      <c r="C1084" s="9" t="s">
        <v>70</v>
      </c>
      <c r="D1084" s="10">
        <v>3.714183075E7</v>
      </c>
      <c r="E1084" s="8">
        <v>0.0</v>
      </c>
      <c r="F1084" s="11">
        <v>3.714183E7</v>
      </c>
      <c r="G1084" s="12">
        <f t="shared" si="481"/>
        <v>37141830</v>
      </c>
      <c r="H1084" s="13">
        <v>8.90981726E8</v>
      </c>
      <c r="I1084" s="9" t="str">
        <f>+VLOOKUP(H1084,'[1]IPS CTA BANCARIA (2)'!$B$1:$I$186,2,0)</f>
        <v>#REF!</v>
      </c>
      <c r="J1084" s="7">
        <v>3.140716E7</v>
      </c>
      <c r="K1084" s="14" t="str">
        <f>+VLOOKUP(H1084,'[1]IPS CTA BANCARIA (2)'!$B$1:$I$186,4,0)</f>
        <v>#REF!</v>
      </c>
      <c r="L1084" s="15" t="str">
        <f>+VLOOKUP(H1084,'[1]IPS CTA BANCARIA (2)'!$B$1:$I$186,5,0)</f>
        <v>#REF!</v>
      </c>
      <c r="M1084" s="15" t="s">
        <v>1689</v>
      </c>
      <c r="N1084" s="13" t="s">
        <v>27</v>
      </c>
      <c r="O1084" s="16"/>
    </row>
    <row r="1085" ht="24.0" customHeight="1">
      <c r="A1085" s="7" t="s">
        <v>1688</v>
      </c>
      <c r="B1085" s="8" t="s">
        <v>1690</v>
      </c>
      <c r="C1085" s="9" t="s">
        <v>70</v>
      </c>
      <c r="D1085" s="10"/>
      <c r="E1085" s="8"/>
      <c r="F1085" s="11"/>
      <c r="G1085" s="17"/>
      <c r="H1085" s="13">
        <v>8.90981726E8</v>
      </c>
      <c r="I1085" s="9" t="s">
        <v>275</v>
      </c>
      <c r="J1085" s="7">
        <v>5734670.0</v>
      </c>
      <c r="K1085" s="14">
        <v>6.44033268E8</v>
      </c>
      <c r="L1085" s="15" t="s">
        <v>83</v>
      </c>
      <c r="M1085" s="15" t="s">
        <v>1691</v>
      </c>
      <c r="N1085" s="13" t="s">
        <v>1692</v>
      </c>
      <c r="O1085" s="16">
        <v>42360.0</v>
      </c>
    </row>
    <row r="1086" ht="15.75" customHeight="1">
      <c r="A1086" s="7" t="s">
        <v>1688</v>
      </c>
      <c r="B1086" s="8" t="s">
        <v>1690</v>
      </c>
      <c r="C1086" s="9" t="s">
        <v>47</v>
      </c>
      <c r="D1086" s="10">
        <v>1.2365565243E8</v>
      </c>
      <c r="E1086" s="8">
        <v>0.0</v>
      </c>
      <c r="F1086" s="11">
        <v>1.23655652E8</v>
      </c>
      <c r="G1086" s="12">
        <f t="shared" ref="G1086:G1098" si="483">+F1086</f>
        <v>123655652</v>
      </c>
      <c r="H1086" s="13">
        <v>9.0060435E8</v>
      </c>
      <c r="I1086" s="9" t="s">
        <v>48</v>
      </c>
      <c r="J1086" s="7">
        <v>1.23655652E8</v>
      </c>
      <c r="K1086" s="14" t="s">
        <v>49</v>
      </c>
      <c r="L1086" s="15" t="s">
        <v>50</v>
      </c>
      <c r="M1086" s="15" t="s">
        <v>1693</v>
      </c>
      <c r="N1086" s="13" t="s">
        <v>1694</v>
      </c>
      <c r="O1086" s="16">
        <v>42354.0</v>
      </c>
    </row>
    <row r="1087" ht="36.0" customHeight="1">
      <c r="A1087" s="7" t="s">
        <v>1688</v>
      </c>
      <c r="B1087" s="8" t="s">
        <v>1690</v>
      </c>
      <c r="C1087" s="9" t="s">
        <v>30</v>
      </c>
      <c r="D1087" s="10">
        <v>933854.03</v>
      </c>
      <c r="E1087" s="8">
        <v>0.0</v>
      </c>
      <c r="F1087" s="11">
        <v>933853.0</v>
      </c>
      <c r="G1087" s="12">
        <f t="shared" si="483"/>
        <v>933853</v>
      </c>
      <c r="H1087" s="13">
        <v>8.00088702E8</v>
      </c>
      <c r="I1087" s="9" t="s">
        <v>78</v>
      </c>
      <c r="J1087" s="7">
        <v>933853.0</v>
      </c>
      <c r="K1087" s="14" t="s">
        <v>79</v>
      </c>
      <c r="L1087" s="15" t="s">
        <v>50</v>
      </c>
      <c r="M1087" s="15" t="s">
        <v>1695</v>
      </c>
      <c r="N1087" s="13" t="s">
        <v>1696</v>
      </c>
      <c r="O1087" s="16">
        <v>42360.0</v>
      </c>
    </row>
    <row r="1088" ht="24.0" customHeight="1">
      <c r="A1088" s="7" t="s">
        <v>1688</v>
      </c>
      <c r="B1088" s="8" t="s">
        <v>1690</v>
      </c>
      <c r="C1088" s="9" t="s">
        <v>22</v>
      </c>
      <c r="D1088" s="10">
        <v>2824201.96</v>
      </c>
      <c r="E1088" s="8">
        <v>0.0</v>
      </c>
      <c r="F1088" s="11">
        <v>2824201.0</v>
      </c>
      <c r="G1088" s="12">
        <f t="shared" si="483"/>
        <v>2824201</v>
      </c>
      <c r="H1088" s="13">
        <v>8.00140949E8</v>
      </c>
      <c r="I1088" s="9" t="s">
        <v>82</v>
      </c>
      <c r="J1088" s="7">
        <v>2824274.0</v>
      </c>
      <c r="K1088" s="14">
        <v>2.0522334E8</v>
      </c>
      <c r="L1088" s="15" t="s">
        <v>83</v>
      </c>
      <c r="M1088" s="15" t="s">
        <v>1697</v>
      </c>
      <c r="N1088" s="13" t="s">
        <v>1698</v>
      </c>
      <c r="O1088" s="16">
        <v>42356.0</v>
      </c>
    </row>
    <row r="1089" ht="24.0" customHeight="1">
      <c r="A1089" s="7" t="s">
        <v>1688</v>
      </c>
      <c r="B1089" s="8" t="s">
        <v>1690</v>
      </c>
      <c r="C1089" s="9" t="s">
        <v>40</v>
      </c>
      <c r="D1089" s="10">
        <v>3705.65</v>
      </c>
      <c r="E1089" s="8">
        <v>0.0</v>
      </c>
      <c r="F1089" s="11">
        <v>3706.0</v>
      </c>
      <c r="G1089" s="12">
        <f t="shared" si="483"/>
        <v>3706</v>
      </c>
      <c r="H1089" s="13">
        <v>8.30009783E8</v>
      </c>
      <c r="I1089" s="9" t="s">
        <v>1552</v>
      </c>
      <c r="J1089" s="7">
        <v>3706.0</v>
      </c>
      <c r="K1089" s="14">
        <v>2.05223332E8</v>
      </c>
      <c r="L1089" s="15" t="s">
        <v>83</v>
      </c>
      <c r="M1089" s="15" t="s">
        <v>1699</v>
      </c>
      <c r="N1089" s="13" t="s">
        <v>1700</v>
      </c>
      <c r="O1089" s="16">
        <v>42356.0</v>
      </c>
    </row>
    <row r="1090" ht="15.75" customHeight="1">
      <c r="A1090" s="7" t="s">
        <v>1688</v>
      </c>
      <c r="B1090" s="8" t="s">
        <v>1690</v>
      </c>
      <c r="C1090" s="9" t="s">
        <v>34</v>
      </c>
      <c r="D1090" s="10">
        <v>3635019.94</v>
      </c>
      <c r="E1090" s="8">
        <v>0.0</v>
      </c>
      <c r="F1090" s="11">
        <v>3635020.0</v>
      </c>
      <c r="G1090" s="12">
        <f t="shared" si="483"/>
        <v>3635020</v>
      </c>
      <c r="H1090" s="13">
        <v>8.05000427E8</v>
      </c>
      <c r="I1090" s="9" t="s">
        <v>86</v>
      </c>
      <c r="J1090" s="7">
        <v>3635020.0</v>
      </c>
      <c r="K1090" s="14" t="s">
        <v>87</v>
      </c>
      <c r="L1090" s="15" t="s">
        <v>88</v>
      </c>
      <c r="M1090" s="15" t="s">
        <v>1701</v>
      </c>
      <c r="N1090" s="13" t="s">
        <v>1702</v>
      </c>
      <c r="O1090" s="16">
        <v>42360.0</v>
      </c>
    </row>
    <row r="1091" ht="15.75" customHeight="1">
      <c r="A1091" s="7" t="s">
        <v>1688</v>
      </c>
      <c r="B1091" s="8" t="s">
        <v>1690</v>
      </c>
      <c r="C1091" s="9" t="s">
        <v>25</v>
      </c>
      <c r="D1091" s="10">
        <v>31681.55</v>
      </c>
      <c r="E1091" s="8">
        <v>0.0</v>
      </c>
      <c r="F1091" s="11">
        <v>31681.0</v>
      </c>
      <c r="G1091" s="12">
        <f t="shared" si="483"/>
        <v>31681</v>
      </c>
      <c r="H1091" s="13">
        <v>8.00130907E8</v>
      </c>
      <c r="I1091" s="9" t="s">
        <v>127</v>
      </c>
      <c r="J1091" s="7">
        <v>31681.0</v>
      </c>
      <c r="K1091" s="14">
        <v>9.087086706E10</v>
      </c>
      <c r="L1091" s="15" t="s">
        <v>128</v>
      </c>
      <c r="M1091" s="15" t="s">
        <v>1703</v>
      </c>
      <c r="N1091" s="13" t="s">
        <v>1704</v>
      </c>
      <c r="O1091" s="16">
        <v>42360.0</v>
      </c>
    </row>
    <row r="1092" ht="24.0" customHeight="1">
      <c r="A1092" s="7" t="s">
        <v>1688</v>
      </c>
      <c r="B1092" s="8" t="s">
        <v>1690</v>
      </c>
      <c r="C1092" s="9" t="s">
        <v>45</v>
      </c>
      <c r="D1092" s="10">
        <v>425912.65</v>
      </c>
      <c r="E1092" s="8">
        <v>0.0</v>
      </c>
      <c r="F1092" s="11">
        <v>425912.0</v>
      </c>
      <c r="G1092" s="12">
        <f t="shared" si="483"/>
        <v>425912</v>
      </c>
      <c r="H1092" s="13">
        <v>9.00156264E8</v>
      </c>
      <c r="I1092" s="9" t="s">
        <v>91</v>
      </c>
      <c r="J1092" s="7">
        <v>425912.0</v>
      </c>
      <c r="K1092" s="14" t="s">
        <v>92</v>
      </c>
      <c r="L1092" s="15" t="s">
        <v>50</v>
      </c>
      <c r="M1092" s="15" t="s">
        <v>1705</v>
      </c>
      <c r="N1092" s="13" t="s">
        <v>1706</v>
      </c>
      <c r="O1092" s="16">
        <v>42360.0</v>
      </c>
    </row>
    <row r="1093" ht="24.0" customHeight="1">
      <c r="A1093" s="7" t="s">
        <v>1688</v>
      </c>
      <c r="B1093" s="8" t="s">
        <v>1690</v>
      </c>
      <c r="C1093" s="9" t="s">
        <v>32</v>
      </c>
      <c r="D1093" s="10">
        <v>1361344.67</v>
      </c>
      <c r="E1093" s="8">
        <v>0.0</v>
      </c>
      <c r="F1093" s="11">
        <v>1361344.0</v>
      </c>
      <c r="G1093" s="12">
        <f t="shared" si="483"/>
        <v>1361344</v>
      </c>
      <c r="H1093" s="13">
        <v>8.00250119E8</v>
      </c>
      <c r="I1093" s="9" t="str">
        <f t="shared" ref="I1093:I1094" si="484">VLOOKUP(H1093,'[3]IPS CTA BANCARIA (2)'!$B$1:$H$188,2,0)</f>
        <v>#REF!</v>
      </c>
      <c r="J1093" s="7">
        <v>1361344.0</v>
      </c>
      <c r="K1093" s="14" t="str">
        <f>VLOOKUP(H1093,'[3]IPS CTA BANCARIA (2)'!$B$1:$H$188,4,0)</f>
        <v>#REF!</v>
      </c>
      <c r="L1093" s="15" t="str">
        <f>VLOOKUP(H1093,'[3]IPS CTA BANCARIA (2)'!$B$1:$H$188,5,0)</f>
        <v>#REF!</v>
      </c>
      <c r="M1093" s="15" t="s">
        <v>1707</v>
      </c>
      <c r="N1093" s="13" t="s">
        <v>1708</v>
      </c>
      <c r="O1093" s="16">
        <v>42360.0</v>
      </c>
    </row>
    <row r="1094" ht="15.75" customHeight="1">
      <c r="A1094" s="7" t="s">
        <v>1688</v>
      </c>
      <c r="B1094" s="8" t="s">
        <v>1690</v>
      </c>
      <c r="C1094" s="9" t="s">
        <v>28</v>
      </c>
      <c r="D1094" s="10">
        <v>11730.99</v>
      </c>
      <c r="E1094" s="8">
        <v>0.0</v>
      </c>
      <c r="F1094" s="11">
        <v>11730.0</v>
      </c>
      <c r="G1094" s="12">
        <f t="shared" si="483"/>
        <v>11730</v>
      </c>
      <c r="H1094" s="13">
        <v>8.0025144E8</v>
      </c>
      <c r="I1094" s="9" t="str">
        <f t="shared" si="484"/>
        <v>#REF!</v>
      </c>
      <c r="J1094" s="7">
        <v>11730.0</v>
      </c>
      <c r="K1094" s="14" t="s">
        <v>918</v>
      </c>
      <c r="L1094" s="15" t="s">
        <v>83</v>
      </c>
      <c r="M1094" s="15" t="s">
        <v>1709</v>
      </c>
      <c r="N1094" s="13" t="s">
        <v>1710</v>
      </c>
      <c r="O1094" s="16">
        <v>42360.0</v>
      </c>
    </row>
    <row r="1095" ht="15.75" customHeight="1">
      <c r="A1095" s="7" t="s">
        <v>1711</v>
      </c>
      <c r="B1095" s="8" t="str">
        <f t="shared" ref="B1095:B1098" si="485">VLOOKUP(A1095,'[2]Hoja1'!$A$1:$AH$126,2,0)</f>
        <v>#REF!</v>
      </c>
      <c r="C1095" s="9" t="s">
        <v>21</v>
      </c>
      <c r="D1095" s="10">
        <v>0.0</v>
      </c>
      <c r="E1095" s="8">
        <v>0.0</v>
      </c>
      <c r="F1095" s="11">
        <v>0.0</v>
      </c>
      <c r="G1095" s="12">
        <f t="shared" si="483"/>
        <v>0</v>
      </c>
      <c r="H1095" s="13"/>
      <c r="I1095" s="9"/>
      <c r="J1095" s="7"/>
      <c r="K1095" s="14"/>
      <c r="L1095" s="15"/>
      <c r="M1095" s="15"/>
      <c r="N1095" s="13"/>
      <c r="O1095" s="16"/>
    </row>
    <row r="1096" ht="24.0" customHeight="1">
      <c r="A1096" s="7" t="s">
        <v>1711</v>
      </c>
      <c r="B1096" s="8" t="str">
        <f t="shared" si="485"/>
        <v>#REF!</v>
      </c>
      <c r="C1096" s="9" t="s">
        <v>69</v>
      </c>
      <c r="D1096" s="10">
        <v>466465.21</v>
      </c>
      <c r="E1096" s="8">
        <v>0.0</v>
      </c>
      <c r="F1096" s="11">
        <v>466465.0</v>
      </c>
      <c r="G1096" s="12">
        <f t="shared" si="483"/>
        <v>466465</v>
      </c>
      <c r="H1096" s="13"/>
      <c r="I1096" s="9"/>
      <c r="J1096" s="7"/>
      <c r="K1096" s="14"/>
      <c r="L1096" s="15"/>
      <c r="M1096" s="15"/>
      <c r="N1096" s="13" t="s">
        <v>138</v>
      </c>
      <c r="O1096" s="16"/>
    </row>
    <row r="1097" ht="15.75" customHeight="1">
      <c r="A1097" s="7" t="s">
        <v>1711</v>
      </c>
      <c r="B1097" s="8" t="str">
        <f t="shared" si="485"/>
        <v>#REF!</v>
      </c>
      <c r="C1097" s="9" t="s">
        <v>34</v>
      </c>
      <c r="D1097" s="10">
        <v>0.0</v>
      </c>
      <c r="E1097" s="8">
        <v>0.0</v>
      </c>
      <c r="F1097" s="11">
        <v>0.0</v>
      </c>
      <c r="G1097" s="12">
        <f t="shared" si="483"/>
        <v>0</v>
      </c>
      <c r="H1097" s="13"/>
      <c r="I1097" s="9"/>
      <c r="J1097" s="7"/>
      <c r="K1097" s="14"/>
      <c r="L1097" s="15"/>
      <c r="M1097" s="15"/>
      <c r="N1097" s="13"/>
      <c r="O1097" s="16"/>
    </row>
    <row r="1098" ht="24.0" customHeight="1">
      <c r="A1098" s="7" t="s">
        <v>1711</v>
      </c>
      <c r="B1098" s="8" t="str">
        <f t="shared" si="485"/>
        <v>#REF!</v>
      </c>
      <c r="C1098" s="9" t="s">
        <v>70</v>
      </c>
      <c r="D1098" s="10">
        <v>5.52137616E7</v>
      </c>
      <c r="E1098" s="8">
        <v>0.0</v>
      </c>
      <c r="F1098" s="11">
        <v>5.5213761E7</v>
      </c>
      <c r="G1098" s="12">
        <f t="shared" si="483"/>
        <v>55213761</v>
      </c>
      <c r="H1098" s="13">
        <v>8.90981536E8</v>
      </c>
      <c r="I1098" s="9" t="str">
        <f>+VLOOKUP(H1098,'[1]IPS CTA BANCARIA (2)'!$B$1:$I$186,2,0)</f>
        <v>#REF!</v>
      </c>
      <c r="J1098" s="7">
        <v>1601093.0</v>
      </c>
      <c r="K1098" s="14" t="str">
        <f>+VLOOKUP(H1098,'[1]IPS CTA BANCARIA (2)'!$B$1:$I$186,4,0)</f>
        <v>#REF!</v>
      </c>
      <c r="L1098" s="15" t="str">
        <f>+VLOOKUP(H1098,'[1]IPS CTA BANCARIA (2)'!$B$1:$I$186,5,0)</f>
        <v>#REF!</v>
      </c>
      <c r="M1098" s="15" t="s">
        <v>1712</v>
      </c>
      <c r="N1098" s="13" t="s">
        <v>27</v>
      </c>
      <c r="O1098" s="16"/>
    </row>
    <row r="1099" ht="24.0" customHeight="1">
      <c r="A1099" s="7" t="s">
        <v>1711</v>
      </c>
      <c r="B1099" s="8" t="s">
        <v>1713</v>
      </c>
      <c r="C1099" s="9" t="s">
        <v>70</v>
      </c>
      <c r="D1099" s="10"/>
      <c r="E1099" s="8"/>
      <c r="F1099" s="11"/>
      <c r="G1099" s="17"/>
      <c r="H1099" s="13">
        <v>8.90981536E8</v>
      </c>
      <c r="I1099" s="9" t="s">
        <v>278</v>
      </c>
      <c r="J1099" s="7">
        <v>5.3612668E7</v>
      </c>
      <c r="K1099" s="14">
        <v>1.10210010179E11</v>
      </c>
      <c r="L1099" s="15" t="s">
        <v>279</v>
      </c>
      <c r="M1099" s="15" t="s">
        <v>1714</v>
      </c>
      <c r="N1099" s="13" t="s">
        <v>1715</v>
      </c>
      <c r="O1099" s="16">
        <v>42360.0</v>
      </c>
    </row>
    <row r="1100" ht="15.75" customHeight="1">
      <c r="A1100" s="7" t="s">
        <v>1711</v>
      </c>
      <c r="B1100" s="8" t="s">
        <v>1713</v>
      </c>
      <c r="C1100" s="9" t="s">
        <v>47</v>
      </c>
      <c r="D1100" s="10">
        <v>8.202019036E7</v>
      </c>
      <c r="E1100" s="8">
        <v>0.0</v>
      </c>
      <c r="F1100" s="11">
        <v>8.202019E7</v>
      </c>
      <c r="G1100" s="12">
        <f t="shared" ref="G1100:G1115" si="486">+F1100</f>
        <v>82020190</v>
      </c>
      <c r="H1100" s="13">
        <v>9.0060435E8</v>
      </c>
      <c r="I1100" s="9" t="s">
        <v>48</v>
      </c>
      <c r="J1100" s="7">
        <v>8.202019E7</v>
      </c>
      <c r="K1100" s="14" t="s">
        <v>49</v>
      </c>
      <c r="L1100" s="15" t="s">
        <v>50</v>
      </c>
      <c r="M1100" s="15" t="s">
        <v>1716</v>
      </c>
      <c r="N1100" s="13" t="s">
        <v>1717</v>
      </c>
      <c r="O1100" s="16">
        <v>42354.0</v>
      </c>
    </row>
    <row r="1101" ht="24.0" customHeight="1">
      <c r="A1101" s="7" t="s">
        <v>1711</v>
      </c>
      <c r="B1101" s="8" t="s">
        <v>1713</v>
      </c>
      <c r="C1101" s="9" t="s">
        <v>22</v>
      </c>
      <c r="D1101" s="10">
        <v>2005779.76</v>
      </c>
      <c r="E1101" s="8">
        <v>0.0</v>
      </c>
      <c r="F1101" s="11">
        <v>2005780.0</v>
      </c>
      <c r="G1101" s="12">
        <f t="shared" si="486"/>
        <v>2005780</v>
      </c>
      <c r="H1101" s="13">
        <v>8.00140949E8</v>
      </c>
      <c r="I1101" s="9" t="s">
        <v>82</v>
      </c>
      <c r="J1101" s="7">
        <v>2005780.0</v>
      </c>
      <c r="K1101" s="14">
        <v>2.0522334E8</v>
      </c>
      <c r="L1101" s="15" t="s">
        <v>83</v>
      </c>
      <c r="M1101" s="15" t="s">
        <v>1718</v>
      </c>
      <c r="N1101" s="13" t="s">
        <v>1719</v>
      </c>
      <c r="O1101" s="16">
        <v>42356.0</v>
      </c>
    </row>
    <row r="1102" ht="24.0" customHeight="1">
      <c r="A1102" s="7" t="s">
        <v>1711</v>
      </c>
      <c r="B1102" s="8" t="s">
        <v>1713</v>
      </c>
      <c r="C1102" s="9" t="s">
        <v>45</v>
      </c>
      <c r="D1102" s="10">
        <v>833448.93</v>
      </c>
      <c r="E1102" s="8">
        <v>0.0</v>
      </c>
      <c r="F1102" s="11">
        <v>833449.0</v>
      </c>
      <c r="G1102" s="12">
        <f t="shared" si="486"/>
        <v>833449</v>
      </c>
      <c r="H1102" s="13">
        <v>9.00156264E8</v>
      </c>
      <c r="I1102" s="9" t="s">
        <v>91</v>
      </c>
      <c r="J1102" s="7">
        <v>833449.0</v>
      </c>
      <c r="K1102" s="14" t="s">
        <v>92</v>
      </c>
      <c r="L1102" s="15" t="s">
        <v>50</v>
      </c>
      <c r="M1102" s="15" t="s">
        <v>1720</v>
      </c>
      <c r="N1102" s="13" t="s">
        <v>1721</v>
      </c>
      <c r="O1102" s="16">
        <v>42360.0</v>
      </c>
    </row>
    <row r="1103" ht="24.0" customHeight="1">
      <c r="A1103" s="7" t="s">
        <v>1711</v>
      </c>
      <c r="B1103" s="8" t="s">
        <v>1713</v>
      </c>
      <c r="C1103" s="9" t="s">
        <v>32</v>
      </c>
      <c r="D1103" s="10">
        <v>1643511.14</v>
      </c>
      <c r="E1103" s="8">
        <v>0.0</v>
      </c>
      <c r="F1103" s="11">
        <v>1643511.0</v>
      </c>
      <c r="G1103" s="12">
        <f t="shared" si="486"/>
        <v>1643511</v>
      </c>
      <c r="H1103" s="13">
        <v>8.00250119E8</v>
      </c>
      <c r="I1103" s="9" t="str">
        <f>VLOOKUP(H1103,'[3]IPS CTA BANCARIA (2)'!$B$1:$H$188,2,0)</f>
        <v>#REF!</v>
      </c>
      <c r="J1103" s="7">
        <v>1643511.0</v>
      </c>
      <c r="K1103" s="14" t="str">
        <f>VLOOKUP(H1103,'[3]IPS CTA BANCARIA (2)'!$B$1:$H$188,4,0)</f>
        <v>#REF!</v>
      </c>
      <c r="L1103" s="15" t="str">
        <f>VLOOKUP(H1103,'[3]IPS CTA BANCARIA (2)'!$B$1:$H$188,5,0)</f>
        <v>#REF!</v>
      </c>
      <c r="M1103" s="15" t="s">
        <v>1722</v>
      </c>
      <c r="N1103" s="13" t="s">
        <v>1723</v>
      </c>
      <c r="O1103" s="16">
        <v>42360.0</v>
      </c>
    </row>
    <row r="1104" ht="15.75" customHeight="1">
      <c r="A1104" s="7" t="s">
        <v>1724</v>
      </c>
      <c r="B1104" s="8" t="str">
        <f t="shared" ref="B1104:B1105" si="487">VLOOKUP(A1104,'[2]Hoja1'!$A$1:$AH$126,2,0)</f>
        <v>#REF!</v>
      </c>
      <c r="C1104" s="9" t="s">
        <v>21</v>
      </c>
      <c r="D1104" s="10">
        <v>0.0</v>
      </c>
      <c r="E1104" s="8">
        <v>0.0</v>
      </c>
      <c r="F1104" s="11">
        <v>0.0</v>
      </c>
      <c r="G1104" s="12">
        <f t="shared" si="486"/>
        <v>0</v>
      </c>
      <c r="H1104" s="13"/>
      <c r="I1104" s="9"/>
      <c r="J1104" s="7"/>
      <c r="K1104" s="14"/>
      <c r="L1104" s="15"/>
      <c r="M1104" s="15"/>
      <c r="N1104" s="13"/>
      <c r="O1104" s="16"/>
    </row>
    <row r="1105" ht="15.75" customHeight="1">
      <c r="A1105" s="7" t="s">
        <v>1724</v>
      </c>
      <c r="B1105" s="8" t="str">
        <f t="shared" si="487"/>
        <v>#REF!</v>
      </c>
      <c r="C1105" s="9" t="s">
        <v>69</v>
      </c>
      <c r="D1105" s="10">
        <v>0.0</v>
      </c>
      <c r="E1105" s="8">
        <v>0.0</v>
      </c>
      <c r="F1105" s="11">
        <v>0.0</v>
      </c>
      <c r="G1105" s="12">
        <f t="shared" si="486"/>
        <v>0</v>
      </c>
      <c r="H1105" s="13"/>
      <c r="I1105" s="9"/>
      <c r="J1105" s="7"/>
      <c r="K1105" s="14"/>
      <c r="L1105" s="15"/>
      <c r="M1105" s="15"/>
      <c r="N1105" s="13"/>
      <c r="O1105" s="16"/>
    </row>
    <row r="1106" ht="24.0" customHeight="1">
      <c r="A1106" s="7" t="s">
        <v>1724</v>
      </c>
      <c r="B1106" s="8" t="s">
        <v>1725</v>
      </c>
      <c r="C1106" s="9" t="s">
        <v>47</v>
      </c>
      <c r="D1106" s="10">
        <v>2.751978099E7</v>
      </c>
      <c r="E1106" s="8">
        <v>0.0</v>
      </c>
      <c r="F1106" s="11">
        <v>2.7519781E7</v>
      </c>
      <c r="G1106" s="12">
        <f t="shared" si="486"/>
        <v>27519781</v>
      </c>
      <c r="H1106" s="13">
        <v>8.90981536E8</v>
      </c>
      <c r="I1106" s="9" t="s">
        <v>278</v>
      </c>
      <c r="J1106" s="7">
        <v>2.7519781E7</v>
      </c>
      <c r="K1106" s="14">
        <v>1.10210010179E11</v>
      </c>
      <c r="L1106" s="15" t="s">
        <v>279</v>
      </c>
      <c r="M1106" s="15" t="s">
        <v>1726</v>
      </c>
      <c r="N1106" s="13" t="s">
        <v>1727</v>
      </c>
      <c r="O1106" s="16">
        <v>42355.0</v>
      </c>
    </row>
    <row r="1107" ht="24.0" customHeight="1">
      <c r="A1107" s="7" t="s">
        <v>1724</v>
      </c>
      <c r="B1107" s="8" t="s">
        <v>1725</v>
      </c>
      <c r="C1107" s="9" t="s">
        <v>22</v>
      </c>
      <c r="D1107" s="10">
        <v>163586.74</v>
      </c>
      <c r="E1107" s="8">
        <v>0.0</v>
      </c>
      <c r="F1107" s="11">
        <v>163587.0</v>
      </c>
      <c r="G1107" s="12">
        <f t="shared" si="486"/>
        <v>163587</v>
      </c>
      <c r="H1107" s="13">
        <v>8.00140949E8</v>
      </c>
      <c r="I1107" s="9" t="s">
        <v>82</v>
      </c>
      <c r="J1107" s="7">
        <v>163587.0</v>
      </c>
      <c r="K1107" s="14">
        <v>2.0522334E8</v>
      </c>
      <c r="L1107" s="15" t="s">
        <v>83</v>
      </c>
      <c r="M1107" s="15" t="s">
        <v>1728</v>
      </c>
      <c r="N1107" s="13" t="s">
        <v>1729</v>
      </c>
      <c r="O1107" s="16">
        <v>42356.0</v>
      </c>
    </row>
    <row r="1108" ht="15.75" customHeight="1">
      <c r="A1108" s="7" t="s">
        <v>1724</v>
      </c>
      <c r="B1108" s="8" t="s">
        <v>1725</v>
      </c>
      <c r="C1108" s="9" t="s">
        <v>34</v>
      </c>
      <c r="D1108" s="10">
        <v>157505.77</v>
      </c>
      <c r="E1108" s="8">
        <v>0.0</v>
      </c>
      <c r="F1108" s="11">
        <v>157506.0</v>
      </c>
      <c r="G1108" s="12">
        <f t="shared" si="486"/>
        <v>157506</v>
      </c>
      <c r="H1108" s="13">
        <v>8.05000427E8</v>
      </c>
      <c r="I1108" s="9" t="s">
        <v>86</v>
      </c>
      <c r="J1108" s="7">
        <v>157506.0</v>
      </c>
      <c r="K1108" s="14" t="s">
        <v>87</v>
      </c>
      <c r="L1108" s="15" t="s">
        <v>88</v>
      </c>
      <c r="M1108" s="15" t="s">
        <v>1730</v>
      </c>
      <c r="N1108" s="13" t="s">
        <v>1731</v>
      </c>
      <c r="O1108" s="16">
        <v>42360.0</v>
      </c>
    </row>
    <row r="1109" ht="24.0" customHeight="1">
      <c r="A1109" s="7" t="s">
        <v>1724</v>
      </c>
      <c r="B1109" s="8" t="s">
        <v>1725</v>
      </c>
      <c r="C1109" s="9" t="s">
        <v>45</v>
      </c>
      <c r="D1109" s="10">
        <v>225640.68</v>
      </c>
      <c r="E1109" s="8">
        <v>0.0</v>
      </c>
      <c r="F1109" s="11">
        <v>225641.0</v>
      </c>
      <c r="G1109" s="12">
        <f t="shared" si="486"/>
        <v>225641</v>
      </c>
      <c r="H1109" s="13">
        <v>9.00156264E8</v>
      </c>
      <c r="I1109" s="9" t="s">
        <v>91</v>
      </c>
      <c r="J1109" s="7">
        <v>225641.0</v>
      </c>
      <c r="K1109" s="14" t="s">
        <v>92</v>
      </c>
      <c r="L1109" s="15" t="s">
        <v>50</v>
      </c>
      <c r="M1109" s="15" t="s">
        <v>1732</v>
      </c>
      <c r="N1109" s="13" t="s">
        <v>1733</v>
      </c>
      <c r="O1109" s="16">
        <v>42360.0</v>
      </c>
    </row>
    <row r="1110" ht="24.0" customHeight="1">
      <c r="A1110" s="7" t="s">
        <v>1724</v>
      </c>
      <c r="B1110" s="8" t="s">
        <v>1725</v>
      </c>
      <c r="C1110" s="9" t="s">
        <v>32</v>
      </c>
      <c r="D1110" s="10">
        <v>119399.07</v>
      </c>
      <c r="E1110" s="8">
        <v>0.0</v>
      </c>
      <c r="F1110" s="11">
        <v>119400.0</v>
      </c>
      <c r="G1110" s="12">
        <f t="shared" si="486"/>
        <v>119400</v>
      </c>
      <c r="H1110" s="13">
        <v>8.00250119E8</v>
      </c>
      <c r="I1110" s="9" t="str">
        <f t="shared" ref="I1110:I1112" si="488">VLOOKUP(H1110,'[3]IPS CTA BANCARIA (2)'!$B$1:$H$188,2,0)</f>
        <v>#REF!</v>
      </c>
      <c r="J1110" s="7">
        <v>119400.0</v>
      </c>
      <c r="K1110" s="14" t="str">
        <f>VLOOKUP(H1110,'[3]IPS CTA BANCARIA (2)'!$B$1:$H$188,4,0)</f>
        <v>#REF!</v>
      </c>
      <c r="L1110" s="15" t="str">
        <f>VLOOKUP(H1110,'[3]IPS CTA BANCARIA (2)'!$B$1:$H$188,5,0)</f>
        <v>#REF!</v>
      </c>
      <c r="M1110" s="15" t="s">
        <v>1734</v>
      </c>
      <c r="N1110" s="13" t="s">
        <v>1735</v>
      </c>
      <c r="O1110" s="16">
        <v>42360.0</v>
      </c>
    </row>
    <row r="1111" ht="15.75" customHeight="1">
      <c r="A1111" s="7" t="s">
        <v>1724</v>
      </c>
      <c r="B1111" s="8" t="s">
        <v>1725</v>
      </c>
      <c r="C1111" s="9" t="s">
        <v>28</v>
      </c>
      <c r="D1111" s="10">
        <v>3864.08</v>
      </c>
      <c r="E1111" s="8">
        <v>0.0</v>
      </c>
      <c r="F1111" s="11">
        <v>3865.0</v>
      </c>
      <c r="G1111" s="12">
        <f t="shared" si="486"/>
        <v>3865</v>
      </c>
      <c r="H1111" s="13">
        <v>8.0025144E8</v>
      </c>
      <c r="I1111" s="9" t="str">
        <f t="shared" si="488"/>
        <v>#REF!</v>
      </c>
      <c r="J1111" s="7">
        <v>3865.0</v>
      </c>
      <c r="K1111" s="14" t="s">
        <v>918</v>
      </c>
      <c r="L1111" s="15" t="s">
        <v>83</v>
      </c>
      <c r="M1111" s="15" t="s">
        <v>1736</v>
      </c>
      <c r="N1111" s="13" t="s">
        <v>1737</v>
      </c>
      <c r="O1111" s="16">
        <v>42360.0</v>
      </c>
    </row>
    <row r="1112" ht="24.0" customHeight="1">
      <c r="A1112" s="7" t="s">
        <v>1724</v>
      </c>
      <c r="B1112" s="8" t="s">
        <v>1725</v>
      </c>
      <c r="C1112" s="9" t="s">
        <v>36</v>
      </c>
      <c r="D1112" s="10">
        <v>26590.67</v>
      </c>
      <c r="E1112" s="8">
        <v>0.0</v>
      </c>
      <c r="F1112" s="11">
        <v>26591.0</v>
      </c>
      <c r="G1112" s="12">
        <f t="shared" si="486"/>
        <v>26591</v>
      </c>
      <c r="H1112" s="13">
        <v>8.30003564E8</v>
      </c>
      <c r="I1112" s="9" t="str">
        <f t="shared" si="488"/>
        <v>#REF!</v>
      </c>
      <c r="J1112" s="7">
        <v>26591.0</v>
      </c>
      <c r="K1112" s="14">
        <v>5.9017632E7</v>
      </c>
      <c r="L1112" s="15" t="s">
        <v>172</v>
      </c>
      <c r="M1112" s="15" t="s">
        <v>1738</v>
      </c>
      <c r="N1112" s="13" t="s">
        <v>1739</v>
      </c>
      <c r="O1112" s="16">
        <v>42360.0</v>
      </c>
    </row>
    <row r="1113" ht="15.75" customHeight="1">
      <c r="A1113" s="7" t="s">
        <v>1740</v>
      </c>
      <c r="B1113" s="8" t="str">
        <f t="shared" ref="B1113:B1115" si="489">VLOOKUP(A1113,'[2]Hoja1'!$A$1:$AH$126,2,0)</f>
        <v>#REF!</v>
      </c>
      <c r="C1113" s="9" t="s">
        <v>21</v>
      </c>
      <c r="D1113" s="10">
        <v>0.0</v>
      </c>
      <c r="E1113" s="8">
        <v>0.0</v>
      </c>
      <c r="F1113" s="11">
        <v>0.0</v>
      </c>
      <c r="G1113" s="12">
        <f t="shared" si="486"/>
        <v>0</v>
      </c>
      <c r="H1113" s="13"/>
      <c r="I1113" s="9"/>
      <c r="J1113" s="7"/>
      <c r="K1113" s="14"/>
      <c r="L1113" s="15"/>
      <c r="M1113" s="15"/>
      <c r="N1113" s="13"/>
      <c r="O1113" s="16"/>
    </row>
    <row r="1114" ht="15.75" customHeight="1">
      <c r="A1114" s="7" t="s">
        <v>1740</v>
      </c>
      <c r="B1114" s="8" t="str">
        <f t="shared" si="489"/>
        <v>#REF!</v>
      </c>
      <c r="C1114" s="9" t="s">
        <v>69</v>
      </c>
      <c r="D1114" s="10">
        <v>0.0</v>
      </c>
      <c r="E1114" s="8">
        <v>0.0</v>
      </c>
      <c r="F1114" s="11">
        <v>0.0</v>
      </c>
      <c r="G1114" s="12">
        <f t="shared" si="486"/>
        <v>0</v>
      </c>
      <c r="H1114" s="13"/>
      <c r="I1114" s="9"/>
      <c r="J1114" s="7"/>
      <c r="K1114" s="14"/>
      <c r="L1114" s="15"/>
      <c r="M1114" s="15"/>
      <c r="N1114" s="13"/>
      <c r="O1114" s="16"/>
    </row>
    <row r="1115" ht="24.0" customHeight="1">
      <c r="A1115" s="7" t="s">
        <v>1740</v>
      </c>
      <c r="B1115" s="8" t="str">
        <f t="shared" si="489"/>
        <v>#REF!</v>
      </c>
      <c r="C1115" s="9" t="s">
        <v>70</v>
      </c>
      <c r="D1115" s="10">
        <v>6.535881952E7</v>
      </c>
      <c r="E1115" s="8">
        <v>0.0</v>
      </c>
      <c r="F1115" s="11">
        <v>6.5358819E7</v>
      </c>
      <c r="G1115" s="12">
        <f t="shared" si="486"/>
        <v>65358819</v>
      </c>
      <c r="H1115" s="13">
        <v>8.11041637E8</v>
      </c>
      <c r="I1115" s="9" t="str">
        <f>+VLOOKUP(H1115,'[1]IPS CTA BANCARIA (2)'!$B$1:$I$186,2,0)</f>
        <v>#REF!</v>
      </c>
      <c r="J1115" s="7">
        <v>1.0165949E7</v>
      </c>
      <c r="K1115" s="14" t="str">
        <f>+VLOOKUP(H1115,'[1]IPS CTA BANCARIA (2)'!$B$1:$I$186,4,0)</f>
        <v>#REF!</v>
      </c>
      <c r="L1115" s="15" t="str">
        <f>+VLOOKUP(H1115,'[1]IPS CTA BANCARIA (2)'!$B$1:$I$186,5,0)</f>
        <v>#REF!</v>
      </c>
      <c r="M1115" s="15" t="s">
        <v>1741</v>
      </c>
      <c r="N1115" s="13" t="s">
        <v>27</v>
      </c>
      <c r="O1115" s="16"/>
    </row>
    <row r="1116" ht="24.0" customHeight="1">
      <c r="A1116" s="7" t="s">
        <v>1740</v>
      </c>
      <c r="B1116" s="8" t="s">
        <v>1742</v>
      </c>
      <c r="C1116" s="9" t="s">
        <v>70</v>
      </c>
      <c r="D1116" s="10"/>
      <c r="E1116" s="8"/>
      <c r="F1116" s="11"/>
      <c r="G1116" s="17"/>
      <c r="H1116" s="13">
        <v>8.11041637E8</v>
      </c>
      <c r="I1116" s="9" t="s">
        <v>1743</v>
      </c>
      <c r="J1116" s="7">
        <v>5.519287E7</v>
      </c>
      <c r="K1116" s="14">
        <v>3.116447061E9</v>
      </c>
      <c r="L1116" s="15" t="s">
        <v>50</v>
      </c>
      <c r="M1116" s="15" t="s">
        <v>1744</v>
      </c>
      <c r="N1116" s="13" t="s">
        <v>1745</v>
      </c>
      <c r="O1116" s="16">
        <v>42360.0</v>
      </c>
    </row>
    <row r="1117" ht="24.0" customHeight="1">
      <c r="A1117" s="7" t="s">
        <v>1740</v>
      </c>
      <c r="B1117" s="8" t="s">
        <v>1742</v>
      </c>
      <c r="C1117" s="9" t="s">
        <v>47</v>
      </c>
      <c r="D1117" s="10">
        <v>1.445622834E7</v>
      </c>
      <c r="E1117" s="8">
        <v>0.0</v>
      </c>
      <c r="F1117" s="11">
        <v>1.4456228E7</v>
      </c>
      <c r="G1117" s="12">
        <f t="shared" ref="G1117:G1121" si="490">+F1117</f>
        <v>14456228</v>
      </c>
      <c r="H1117" s="13">
        <v>8.90981536E8</v>
      </c>
      <c r="I1117" s="9" t="s">
        <v>278</v>
      </c>
      <c r="J1117" s="7">
        <v>1.4456228E7</v>
      </c>
      <c r="K1117" s="14">
        <v>1.10210010179E11</v>
      </c>
      <c r="L1117" s="15" t="s">
        <v>279</v>
      </c>
      <c r="M1117" s="15" t="s">
        <v>1746</v>
      </c>
      <c r="N1117" s="13" t="s">
        <v>1747</v>
      </c>
      <c r="O1117" s="16">
        <v>42355.0</v>
      </c>
    </row>
    <row r="1118" ht="24.0" customHeight="1">
      <c r="A1118" s="7" t="s">
        <v>1740</v>
      </c>
      <c r="B1118" s="8" t="s">
        <v>1742</v>
      </c>
      <c r="C1118" s="9" t="s">
        <v>242</v>
      </c>
      <c r="D1118" s="10">
        <v>1.152189897E7</v>
      </c>
      <c r="E1118" s="8">
        <v>0.0</v>
      </c>
      <c r="F1118" s="11">
        <v>1.1521899E7</v>
      </c>
      <c r="G1118" s="12">
        <f t="shared" si="490"/>
        <v>11521899</v>
      </c>
      <c r="H1118" s="13">
        <v>8.90900518E8</v>
      </c>
      <c r="I1118" s="9" t="s">
        <v>288</v>
      </c>
      <c r="J1118" s="7">
        <v>1.1521899E7</v>
      </c>
      <c r="K1118" s="14">
        <v>4.34888418E8</v>
      </c>
      <c r="L1118" s="15" t="s">
        <v>83</v>
      </c>
      <c r="M1118" s="15" t="s">
        <v>1748</v>
      </c>
      <c r="N1118" s="13" t="s">
        <v>1749</v>
      </c>
      <c r="O1118" s="16">
        <v>42360.0</v>
      </c>
    </row>
    <row r="1119" ht="24.0" customHeight="1">
      <c r="A1119" s="7" t="s">
        <v>1740</v>
      </c>
      <c r="B1119" s="8" t="s">
        <v>1742</v>
      </c>
      <c r="C1119" s="9" t="s">
        <v>22</v>
      </c>
      <c r="D1119" s="10">
        <v>1569436.45</v>
      </c>
      <c r="E1119" s="8">
        <v>0.0</v>
      </c>
      <c r="F1119" s="11">
        <v>1569436.0</v>
      </c>
      <c r="G1119" s="12">
        <f t="shared" si="490"/>
        <v>1569436</v>
      </c>
      <c r="H1119" s="13">
        <v>8.00140949E8</v>
      </c>
      <c r="I1119" s="9" t="s">
        <v>82</v>
      </c>
      <c r="J1119" s="7">
        <v>1569436.0</v>
      </c>
      <c r="K1119" s="14">
        <v>2.0522334E8</v>
      </c>
      <c r="L1119" s="15" t="s">
        <v>83</v>
      </c>
      <c r="M1119" s="15" t="s">
        <v>1750</v>
      </c>
      <c r="N1119" s="13" t="s">
        <v>1751</v>
      </c>
      <c r="O1119" s="16">
        <v>42356.0</v>
      </c>
    </row>
    <row r="1120" ht="24.0" customHeight="1">
      <c r="A1120" s="7" t="s">
        <v>1740</v>
      </c>
      <c r="B1120" s="8" t="s">
        <v>1742</v>
      </c>
      <c r="C1120" s="9" t="s">
        <v>45</v>
      </c>
      <c r="D1120" s="10">
        <v>150664.89</v>
      </c>
      <c r="E1120" s="8">
        <v>0.0</v>
      </c>
      <c r="F1120" s="11">
        <v>150665.0</v>
      </c>
      <c r="G1120" s="12">
        <f t="shared" si="490"/>
        <v>150665</v>
      </c>
      <c r="H1120" s="13">
        <v>9.00156264E8</v>
      </c>
      <c r="I1120" s="9" t="s">
        <v>91</v>
      </c>
      <c r="J1120" s="7">
        <v>150665.0</v>
      </c>
      <c r="K1120" s="14" t="s">
        <v>92</v>
      </c>
      <c r="L1120" s="15" t="s">
        <v>50</v>
      </c>
      <c r="M1120" s="15" t="s">
        <v>1752</v>
      </c>
      <c r="N1120" s="13" t="s">
        <v>1753</v>
      </c>
      <c r="O1120" s="16">
        <v>42360.0</v>
      </c>
    </row>
    <row r="1121" ht="24.0" customHeight="1">
      <c r="A1121" s="7" t="s">
        <v>1740</v>
      </c>
      <c r="B1121" s="8" t="s">
        <v>1742</v>
      </c>
      <c r="C1121" s="9" t="s">
        <v>32</v>
      </c>
      <c r="D1121" s="10">
        <v>1423609.83</v>
      </c>
      <c r="E1121" s="8">
        <v>0.0</v>
      </c>
      <c r="F1121" s="11">
        <v>1423609.0</v>
      </c>
      <c r="G1121" s="12">
        <f t="shared" si="490"/>
        <v>1423609</v>
      </c>
      <c r="H1121" s="13">
        <v>8.00250119E8</v>
      </c>
      <c r="I1121" s="9" t="str">
        <f>VLOOKUP(H1121,'[3]IPS CTA BANCARIA (2)'!$B$1:$H$188,2,0)</f>
        <v>#REF!</v>
      </c>
      <c r="J1121" s="7">
        <v>1423609.0</v>
      </c>
      <c r="K1121" s="14" t="str">
        <f>VLOOKUP(H1121,'[3]IPS CTA BANCARIA (2)'!$B$1:$H$188,4,0)</f>
        <v>#REF!</v>
      </c>
      <c r="L1121" s="15" t="str">
        <f>VLOOKUP(H1121,'[3]IPS CTA BANCARIA (2)'!$B$1:$H$188,5,0)</f>
        <v>#REF!</v>
      </c>
      <c r="M1121" s="15" t="s">
        <v>1754</v>
      </c>
      <c r="N1121" s="13" t="s">
        <v>1755</v>
      </c>
      <c r="O1121" s="16">
        <v>42360.0</v>
      </c>
    </row>
    <row r="1122" ht="15.75" customHeight="1">
      <c r="C1122" s="20"/>
      <c r="D1122" s="20"/>
    </row>
    <row r="1123" ht="15.75" customHeight="1">
      <c r="A1123" s="21" t="s">
        <v>1756</v>
      </c>
      <c r="C1123" s="20"/>
      <c r="D1123" s="20"/>
    </row>
    <row r="1124" ht="15.75" customHeight="1">
      <c r="A1124" s="21" t="s">
        <v>1757</v>
      </c>
      <c r="C1124" s="20"/>
      <c r="D1124" s="20"/>
    </row>
    <row r="1125" ht="15.75" customHeight="1">
      <c r="A1125" s="21" t="s">
        <v>1758</v>
      </c>
      <c r="C1125" s="20"/>
      <c r="D1125" s="20"/>
    </row>
    <row r="1126" ht="15.75" customHeight="1">
      <c r="A1126" s="21" t="s">
        <v>1759</v>
      </c>
      <c r="C1126" s="20"/>
      <c r="D1126" s="20"/>
    </row>
    <row r="1127" ht="15.75" customHeight="1">
      <c r="A1127" s="21" t="s">
        <v>1760</v>
      </c>
      <c r="C1127" s="20"/>
      <c r="D1127" s="20"/>
    </row>
    <row r="1128" ht="15.75" customHeight="1">
      <c r="A1128" s="21" t="s">
        <v>1761</v>
      </c>
      <c r="C1128" s="20"/>
      <c r="D1128" s="20"/>
    </row>
  </sheetData>
  <autoFilter ref="$A$5:$AI$1121"/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