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OBROS\Recobros de las EPSS\Circular 011\2025\SEPTIEMBRE\"/>
    </mc:Choice>
  </mc:AlternateContent>
  <xr:revisionPtr revIDLastSave="0" documentId="13_ncr:1_{E9E06CA7-DBDF-4D36-8300-E408CB3908D7}" xr6:coauthVersionLast="36" xr6:coauthVersionMax="47" xr10:uidLastSave="{00000000-0000-0000-0000-000000000000}"/>
  <bookViews>
    <workbookView xWindow="-120" yWindow="-120" windowWidth="29040" windowHeight="15720" xr2:uid="{A02DB82B-43AA-440C-81D1-7DF36F7940C0}"/>
  </bookViews>
  <sheets>
    <sheet name="CIRCULAR 011 AGOSTO 2025 EXCEL" sheetId="13" r:id="rId1"/>
    <sheet name="PAGOS AGOSTO" sheetId="14" r:id="rId2"/>
  </sheets>
  <definedNames>
    <definedName name="_xlnm._FilterDatabase" localSheetId="0" hidden="1">'CIRCULAR 011 AGOSTO 2025 EXCEL'!$A$2:$I$55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4" l="1"/>
  <c r="E85" i="14"/>
  <c r="E81" i="14"/>
  <c r="E76" i="14"/>
  <c r="E71" i="14"/>
  <c r="E66" i="14"/>
  <c r="E60" i="14"/>
  <c r="E56" i="14"/>
  <c r="E51" i="14"/>
  <c r="E46" i="14"/>
  <c r="E42" i="14"/>
  <c r="E35" i="14"/>
  <c r="E29" i="14"/>
  <c r="E24" i="14"/>
  <c r="E19" i="14"/>
  <c r="E15" i="14"/>
  <c r="E11" i="14"/>
  <c r="E6" i="14"/>
  <c r="H1" i="13"/>
  <c r="G1" i="13"/>
  <c r="F1" i="13"/>
</calcChain>
</file>

<file path=xl/sharedStrings.xml><?xml version="1.0" encoding="utf-8"?>
<sst xmlns="http://schemas.openxmlformats.org/spreadsheetml/2006/main" count="359" uniqueCount="98">
  <si>
    <t>TIPO ID</t>
  </si>
  <si>
    <t>NIT</t>
  </si>
  <si>
    <t>NOMBRE INSTITUCION PRESTADORA  DE SERVICIOS DE SALUD</t>
  </si>
  <si>
    <t>FECHA DE COMPROMISO</t>
  </si>
  <si>
    <t>TIPO VALOR CONCILIADO</t>
  </si>
  <si>
    <t>FECHA</t>
  </si>
  <si>
    <t>NI</t>
  </si>
  <si>
    <t>CLINICA ANTIOQUIA S.A.</t>
  </si>
  <si>
    <t>CLINICA GENEZEN S.A.S</t>
  </si>
  <si>
    <t>CLINICA UNIVERSITARIA BOLIVARIANA</t>
  </si>
  <si>
    <t>CORPORACION PARA ESTUDIOS EN SALUD CLINICA CES</t>
  </si>
  <si>
    <t>E.S.E. HOSPITAL MANUEL URIBE ANGEL</t>
  </si>
  <si>
    <t>FUNDACION HOSPITALARIA SAN VICENTE DE PAUL</t>
  </si>
  <si>
    <t>HOSPITAL PABLO TOBON URIBE</t>
  </si>
  <si>
    <t>FUNDACION INSTITUTO NEUROLOGICO DE COLOMBIA</t>
  </si>
  <si>
    <t>INVERSIONES MEDICAS DE ANTIOQUIA S.A. CLINICA LAS VEGAS</t>
  </si>
  <si>
    <t>SOCIEDAD MÉDICA RIONEGRO S.A. SOMER S.A.</t>
  </si>
  <si>
    <t>FUNDACION HOSPITAL SAN VICENTE DE PAUL RIONEGRO</t>
  </si>
  <si>
    <t>NUEVA CLINICA SAGRADO CORAZON S.A.S</t>
  </si>
  <si>
    <t>ANGIOSUR S.A.S.</t>
  </si>
  <si>
    <t>HOSPITAL DE ALTA COMPLEJIDAD DEL MAGDALENA CENTRO S.A.S</t>
  </si>
  <si>
    <t>EMPRESA SOCIAL DEL ESTADO METROSALUD</t>
  </si>
  <si>
    <t>ESE HOSPITAL LA MISERICORDIA</t>
  </si>
  <si>
    <t>INSTITUTO DE CANCEROLOGIA</t>
  </si>
  <si>
    <t>CLINICA PAJONAL LIMITADA</t>
  </si>
  <si>
    <t>HOSPITAL ALMA MÁTER DE ANTIOQUIA</t>
  </si>
  <si>
    <t>CLINICA SAN JUAN DE DIOS LA CEJA</t>
  </si>
  <si>
    <t>CLINICA EL ROSARIO SEDE CENTRO</t>
  </si>
  <si>
    <t>E.S.E HOSPITAL SAN VICENTE DE PAUL DE CALDAS</t>
  </si>
  <si>
    <t>HOSPITAL SAN JUAN DE DIOS E.S.E RIONEGRO - ANTIOQUIA</t>
  </si>
  <si>
    <t>ESE HOSPITAL CESAR URIBE PIEDRAHITA</t>
  </si>
  <si>
    <t>E.S.E. HOSPITAL SAN RAFAEL DE YOLOMBO</t>
  </si>
  <si>
    <t>ESE HOSPITAL SAN JUAN DE DIOS</t>
  </si>
  <si>
    <t>ESE HOSPITAL MARCO FIDEL SUAREZ</t>
  </si>
  <si>
    <t>FECHA DE PAGO</t>
  </si>
  <si>
    <t>INSTITUCION</t>
  </si>
  <si>
    <t>E.S.E METROSALUD</t>
  </si>
  <si>
    <t>02-2025</t>
  </si>
  <si>
    <t>03-2025</t>
  </si>
  <si>
    <t>04-2025</t>
  </si>
  <si>
    <t>E.S.E HOSPITAL GENERAL DE MEDELLIN LUZ CASTRO DE GUTIERREZ</t>
  </si>
  <si>
    <t>E.S.E HOSPITAL CESAR URIBE PIEDRAHITA</t>
  </si>
  <si>
    <t>PROMOTORA MEDICA Y ODONTOLOGICA DE ANTIOQUIA S.A.</t>
  </si>
  <si>
    <t>FUNDACION AMIGOS DE LA SALUD</t>
  </si>
  <si>
    <t>HOSPITAL GENERAL DE MEDELLIN LUZ CASTRO DE GUTIERREZ, EMPRESA SOCIAL DEL ESTADO</t>
  </si>
  <si>
    <t>ESE HOSPITAL LA MARIA</t>
  </si>
  <si>
    <t>E.S.E. HOSPITAL SAN RAFAEL DE ITAGUÍ</t>
  </si>
  <si>
    <t>05-2025</t>
  </si>
  <si>
    <t>06-2025</t>
  </si>
  <si>
    <t>07-2025</t>
  </si>
  <si>
    <t>INSTITUTO DE CANCEROLOGIA S.A</t>
  </si>
  <si>
    <t>08-C-2025</t>
  </si>
  <si>
    <t>CAMILO GUERRA PALACIO</t>
  </si>
  <si>
    <t>RTS S.A.S</t>
  </si>
  <si>
    <t>SERVIUCIS S.A.S.</t>
  </si>
  <si>
    <t>CENTRO CARDIOVASCULAR SOMER INCARE S.A.</t>
  </si>
  <si>
    <t>CLINICA MEDELLIN S.A.S.</t>
  </si>
  <si>
    <t>E.S.E HOSPITAL FRANCISCO VALDERRAMA - TURBO</t>
  </si>
  <si>
    <t>FUNDACION SOMA</t>
  </si>
  <si>
    <t>IPS DAVITA S.A.S.</t>
  </si>
  <si>
    <t>15-2025</t>
  </si>
  <si>
    <t>CLINICA PAJONAL S.A.S.</t>
  </si>
  <si>
    <t>09-2025</t>
  </si>
  <si>
    <t>CLINICA SAN JUAN DE DIOS - LA CEJA</t>
  </si>
  <si>
    <t>PROMOTORA MEDICA LAS AMERICAS S.A CLINICA LAS AMERICAS</t>
  </si>
  <si>
    <t>CLINICA DEL PRADO S.A.S.</t>
  </si>
  <si>
    <t>E.S.E HOSPITAL SAN JUAN DE DIOS - SANTA FE DE ANTIOQUIA</t>
  </si>
  <si>
    <t>CENTRO ONCOLOGICO DE ANTIOQUIA S.A.</t>
  </si>
  <si>
    <t>E.S.E HOSPITAL SAN JERONIMO DE MONTERIA</t>
  </si>
  <si>
    <t>ESE HOSPITAL VENANCIO DIAZ DIAZ</t>
  </si>
  <si>
    <t>CLINICA DE OTORRINOLARINGOLOGIA DE ANTIOQUIA S.A-ORLANT S.A</t>
  </si>
  <si>
    <t>ESE HOSPITAL LA MERCED CIUDAD BOLÍVAR</t>
  </si>
  <si>
    <t>FUNDACION CLINICA DEL NORTE-BELLO</t>
  </si>
  <si>
    <t>CAMBIA TU VIDA IPS SAS-CAUCASIA</t>
  </si>
  <si>
    <t>CORPORACION HOSPITAL INFANTIL CONCEJO DE MEDELLIN-MEDELLÍN</t>
  </si>
  <si>
    <t>GRUPO ONCOLOGICO INTERNACIONAL S.A. Y/O CLINICA DE ONCOLOGIA ASTORGA-MEDELLÍN</t>
  </si>
  <si>
    <t>E.S.E. HOSPITAL MENTAL DE ANTIOQUIA "MARÍA UPEGUI - HOMO"-BELLO</t>
  </si>
  <si>
    <t>10-C-2025</t>
  </si>
  <si>
    <t>E.S.E HOSPITAL LA MARIA</t>
  </si>
  <si>
    <t>VALOR PENDIENTE AGOSTO</t>
  </si>
  <si>
    <t>VALOR CONCILIADO AGOSTO</t>
  </si>
  <si>
    <t>PAGOS EFECTUADOS MES AGOSTO</t>
  </si>
  <si>
    <t>01082025</t>
  </si>
  <si>
    <t>31082025</t>
  </si>
  <si>
    <t xml:space="preserve">
CERTIFICADO</t>
  </si>
  <si>
    <t>Suma de VALOR PAGADO</t>
  </si>
  <si>
    <t>66-2025</t>
  </si>
  <si>
    <t>67-2025</t>
  </si>
  <si>
    <t>09-C-2025</t>
  </si>
  <si>
    <t>I.P.S. UNIVERSITARIA - HOSPITAL ALMA MATER DE ANTIOQUIA</t>
  </si>
  <si>
    <t>24-A-2019</t>
  </si>
  <si>
    <t>26-A-2012</t>
  </si>
  <si>
    <t>09-i-2025</t>
  </si>
  <si>
    <t>E.S.E. HOSPITAL MENTAL DE ANTIOQUIA MARÍA UPEGUI - HOMO</t>
  </si>
  <si>
    <t>11-C-2025</t>
  </si>
  <si>
    <t>12-C-2025</t>
  </si>
  <si>
    <t xml:space="preserve">E.S.E HOSPITAL SAN JUAN DE DIOS RIONEGRO </t>
  </si>
  <si>
    <t>E.S.E HOSPITAL SAN RAFAEL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</si>
</sst>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164" fontId="3" fillId="0" borderId="0" xfId="1" applyNumberFormat="1" applyFont="1"/>
    <xf numFmtId="0" fontId="0" fillId="0" borderId="1" xfId="0" applyBorder="1"/>
    <xf numFmtId="0" fontId="0" fillId="0" borderId="0" xfId="0" applyFill="1"/>
    <xf numFmtId="0" fontId="3" fillId="0" borderId="1" xfId="0" applyFont="1" applyBorder="1"/>
    <xf numFmtId="0" fontId="3" fillId="0" borderId="1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165" fontId="0" fillId="0" borderId="0" xfId="3" applyNumberFormat="1" applyFont="1"/>
    <xf numFmtId="0" fontId="3" fillId="0" borderId="2" xfId="0" quotePrefix="1" applyFont="1" applyBorder="1" applyAlignment="1">
      <alignment horizontal="right"/>
    </xf>
    <xf numFmtId="49" fontId="3" fillId="0" borderId="1" xfId="0" applyNumberFormat="1" applyFont="1" applyBorder="1"/>
    <xf numFmtId="0" fontId="0" fillId="0" borderId="1" xfId="0" applyFill="1" applyBorder="1"/>
    <xf numFmtId="0" fontId="3" fillId="0" borderId="1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4" xfId="0" applyFont="1" applyFill="1" applyBorder="1" applyAlignment="1">
      <alignment wrapText="1"/>
    </xf>
    <xf numFmtId="14" fontId="4" fillId="3" borderId="4" xfId="0" applyNumberFormat="1" applyFont="1" applyFill="1" applyBorder="1"/>
    <xf numFmtId="0" fontId="4" fillId="3" borderId="5" xfId="0" applyFont="1" applyFill="1" applyBorder="1"/>
    <xf numFmtId="0" fontId="0" fillId="4" borderId="3" xfId="0" applyFont="1" applyFill="1" applyBorder="1" applyAlignment="1">
      <alignment wrapText="1"/>
    </xf>
    <xf numFmtId="0" fontId="0" fillId="4" borderId="4" xfId="0" applyFont="1" applyFill="1" applyBorder="1"/>
    <xf numFmtId="14" fontId="0" fillId="4" borderId="4" xfId="0" applyNumberFormat="1" applyFont="1" applyFill="1" applyBorder="1"/>
    <xf numFmtId="165" fontId="0" fillId="4" borderId="5" xfId="3" applyNumberFormat="1" applyFont="1" applyFill="1" applyBorder="1"/>
    <xf numFmtId="0" fontId="0" fillId="0" borderId="3" xfId="0" applyFont="1" applyBorder="1" applyAlignment="1">
      <alignment wrapText="1"/>
    </xf>
    <xf numFmtId="0" fontId="0" fillId="0" borderId="4" xfId="0" applyFont="1" applyBorder="1"/>
    <xf numFmtId="14" fontId="0" fillId="0" borderId="4" xfId="0" applyNumberFormat="1" applyFont="1" applyBorder="1"/>
    <xf numFmtId="165" fontId="0" fillId="0" borderId="5" xfId="3" applyNumberFormat="1" applyFont="1" applyBorder="1"/>
    <xf numFmtId="0" fontId="0" fillId="0" borderId="3" xfId="0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/>
    <xf numFmtId="14" fontId="0" fillId="0" borderId="0" xfId="0" applyNumberFormat="1" applyFont="1" applyBorder="1"/>
    <xf numFmtId="165" fontId="0" fillId="0" borderId="0" xfId="3" applyNumberFormat="1" applyFont="1" applyBorder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oneda" xfId="3" builtinId="4"/>
    <cellStyle name="Moneda 2" xfId="4" xr:uid="{3F2FC460-2D5A-468F-9DE5-C5DC99BF4F45}"/>
    <cellStyle name="Normal" xfId="0" builtinId="0"/>
    <cellStyle name="Normal 2" xfId="2" xr:uid="{E2F54BF0-E295-4BDB-AB39-FC1FAEC16D92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A09D-5EBA-4465-957B-7EE6329A5909}">
  <dimension ref="A1:I55"/>
  <sheetViews>
    <sheetView tabSelected="1" zoomScale="98" zoomScaleNormal="98" workbookViewId="0">
      <pane ySplit="2" topLeftCell="A3" activePane="bottomLeft" state="frozen"/>
      <selection pane="bottomLeft" activeCell="I2" sqref="I2"/>
    </sheetView>
  </sheetViews>
  <sheetFormatPr baseColWidth="10" defaultRowHeight="15" x14ac:dyDescent="0.25"/>
  <cols>
    <col min="2" max="2" width="16.28515625" customWidth="1"/>
    <col min="3" max="3" width="49.5703125" customWidth="1"/>
    <col min="4" max="4" width="17.28515625" customWidth="1"/>
    <col min="5" max="6" width="15.28515625" customWidth="1"/>
    <col min="7" max="8" width="25.28515625" customWidth="1"/>
    <col min="9" max="9" width="13.28515625" customWidth="1"/>
  </cols>
  <sheetData>
    <row r="1" spans="1:9" x14ac:dyDescent="0.25">
      <c r="F1" s="1">
        <f>SUBTOTAL(9,F3:F54)</f>
        <v>3086065469</v>
      </c>
      <c r="G1" s="1">
        <f t="shared" ref="G1" si="0">SUBTOTAL(9,G3:G54)</f>
        <v>786293916</v>
      </c>
      <c r="H1" s="1">
        <f>SUBTOTAL(9,H3:H55)</f>
        <v>1381616322</v>
      </c>
    </row>
    <row r="2" spans="1:9" ht="61.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31" t="s">
        <v>79</v>
      </c>
      <c r="G2" s="6" t="s">
        <v>80</v>
      </c>
      <c r="H2" s="32" t="s">
        <v>81</v>
      </c>
      <c r="I2" s="32" t="s">
        <v>5</v>
      </c>
    </row>
    <row r="3" spans="1:9" s="3" customFormat="1" x14ac:dyDescent="0.25">
      <c r="A3" s="2" t="s">
        <v>6</v>
      </c>
      <c r="B3" s="2">
        <v>70129835</v>
      </c>
      <c r="C3" s="2" t="s">
        <v>52</v>
      </c>
      <c r="D3" s="9" t="s">
        <v>82</v>
      </c>
      <c r="E3" s="4">
        <v>1</v>
      </c>
      <c r="F3" s="4">
        <v>0</v>
      </c>
      <c r="G3" s="5">
        <v>0</v>
      </c>
      <c r="H3" s="5">
        <v>0</v>
      </c>
      <c r="I3" s="10" t="s">
        <v>83</v>
      </c>
    </row>
    <row r="4" spans="1:9" s="3" customFormat="1" x14ac:dyDescent="0.25">
      <c r="A4" s="2" t="s">
        <v>6</v>
      </c>
      <c r="B4" s="2">
        <v>800044402</v>
      </c>
      <c r="C4" s="2" t="s">
        <v>15</v>
      </c>
      <c r="D4" s="9" t="s">
        <v>82</v>
      </c>
      <c r="E4" s="4">
        <v>1</v>
      </c>
      <c r="F4" s="4">
        <v>5610800</v>
      </c>
      <c r="G4" s="5">
        <v>0</v>
      </c>
      <c r="H4" s="5">
        <v>0</v>
      </c>
      <c r="I4" s="10" t="s">
        <v>83</v>
      </c>
    </row>
    <row r="5" spans="1:9" s="3" customFormat="1" x14ac:dyDescent="0.25">
      <c r="A5" s="2" t="s">
        <v>6</v>
      </c>
      <c r="B5" s="2">
        <v>800058016</v>
      </c>
      <c r="C5" s="2" t="s">
        <v>21</v>
      </c>
      <c r="D5" s="9" t="s">
        <v>82</v>
      </c>
      <c r="E5" s="4">
        <v>1</v>
      </c>
      <c r="F5" s="4">
        <v>86880091</v>
      </c>
      <c r="G5" s="5">
        <v>0</v>
      </c>
      <c r="H5" s="5">
        <v>212214149</v>
      </c>
      <c r="I5" s="10" t="s">
        <v>83</v>
      </c>
    </row>
    <row r="6" spans="1:9" s="3" customFormat="1" x14ac:dyDescent="0.25">
      <c r="A6" s="2" t="s">
        <v>6</v>
      </c>
      <c r="B6" s="2">
        <v>800067065</v>
      </c>
      <c r="C6" s="2" t="s">
        <v>64</v>
      </c>
      <c r="D6" s="9" t="s">
        <v>82</v>
      </c>
      <c r="E6" s="4">
        <v>1</v>
      </c>
      <c r="F6" s="4">
        <v>0</v>
      </c>
      <c r="G6" s="5">
        <v>0</v>
      </c>
      <c r="H6" s="5">
        <v>0</v>
      </c>
      <c r="I6" s="10" t="s">
        <v>83</v>
      </c>
    </row>
    <row r="7" spans="1:9" x14ac:dyDescent="0.25">
      <c r="A7" s="2" t="s">
        <v>6</v>
      </c>
      <c r="B7" s="2">
        <v>800138011</v>
      </c>
      <c r="C7" s="2" t="s">
        <v>22</v>
      </c>
      <c r="D7" s="9" t="s">
        <v>82</v>
      </c>
      <c r="E7" s="4">
        <v>1</v>
      </c>
      <c r="F7" s="4">
        <v>77358953</v>
      </c>
      <c r="G7" s="5">
        <v>0</v>
      </c>
      <c r="H7" s="5">
        <v>0</v>
      </c>
      <c r="I7" s="10" t="s">
        <v>83</v>
      </c>
    </row>
    <row r="8" spans="1:9" x14ac:dyDescent="0.25">
      <c r="A8" s="2" t="s">
        <v>6</v>
      </c>
      <c r="B8" s="2">
        <v>800149026</v>
      </c>
      <c r="C8" s="2" t="s">
        <v>23</v>
      </c>
      <c r="D8" s="9" t="s">
        <v>82</v>
      </c>
      <c r="E8" s="4">
        <v>1</v>
      </c>
      <c r="F8" s="4">
        <v>92884632</v>
      </c>
      <c r="G8" s="5">
        <v>0</v>
      </c>
      <c r="H8" s="5">
        <v>141912962</v>
      </c>
      <c r="I8" s="10" t="s">
        <v>83</v>
      </c>
    </row>
    <row r="9" spans="1:9" x14ac:dyDescent="0.25">
      <c r="A9" s="2" t="s">
        <v>6</v>
      </c>
      <c r="B9" s="2">
        <v>800190884</v>
      </c>
      <c r="C9" s="2" t="s">
        <v>7</v>
      </c>
      <c r="D9" s="9" t="s">
        <v>82</v>
      </c>
      <c r="E9" s="4">
        <v>1</v>
      </c>
      <c r="F9" s="4">
        <v>0</v>
      </c>
      <c r="G9" s="5">
        <v>0</v>
      </c>
      <c r="H9" s="5">
        <v>0</v>
      </c>
      <c r="I9" s="10" t="s">
        <v>83</v>
      </c>
    </row>
    <row r="10" spans="1:9" x14ac:dyDescent="0.25">
      <c r="A10" s="2" t="s">
        <v>6</v>
      </c>
      <c r="B10" s="2">
        <v>805011262</v>
      </c>
      <c r="C10" s="2" t="s">
        <v>53</v>
      </c>
      <c r="D10" s="9" t="s">
        <v>82</v>
      </c>
      <c r="E10" s="4">
        <v>1</v>
      </c>
      <c r="F10" s="4">
        <v>6795074</v>
      </c>
      <c r="G10" s="5">
        <v>0</v>
      </c>
      <c r="H10" s="5">
        <v>0</v>
      </c>
      <c r="I10" s="10" t="s">
        <v>83</v>
      </c>
    </row>
    <row r="11" spans="1:9" x14ac:dyDescent="0.25">
      <c r="A11" s="2" t="s">
        <v>6</v>
      </c>
      <c r="B11" s="2">
        <v>811002429</v>
      </c>
      <c r="C11" s="2" t="s">
        <v>24</v>
      </c>
      <c r="D11" s="9" t="s">
        <v>82</v>
      </c>
      <c r="E11" s="4">
        <v>1</v>
      </c>
      <c r="F11" s="4">
        <v>385044</v>
      </c>
      <c r="G11" s="5">
        <v>0</v>
      </c>
      <c r="H11" s="5">
        <v>8127669</v>
      </c>
      <c r="I11" s="10" t="s">
        <v>83</v>
      </c>
    </row>
    <row r="12" spans="1:9" x14ac:dyDescent="0.25">
      <c r="A12" s="2" t="s">
        <v>6</v>
      </c>
      <c r="B12" s="2">
        <v>811016192</v>
      </c>
      <c r="C12" s="2" t="s">
        <v>25</v>
      </c>
      <c r="D12" s="9" t="s">
        <v>82</v>
      </c>
      <c r="E12" s="4">
        <v>1</v>
      </c>
      <c r="F12" s="4">
        <v>32401855</v>
      </c>
      <c r="G12" s="5">
        <v>0</v>
      </c>
      <c r="H12" s="5">
        <v>89916272</v>
      </c>
      <c r="I12" s="10" t="s">
        <v>83</v>
      </c>
    </row>
    <row r="13" spans="1:9" x14ac:dyDescent="0.25">
      <c r="A13" s="2" t="s">
        <v>6</v>
      </c>
      <c r="B13" s="2">
        <v>811042050</v>
      </c>
      <c r="C13" s="2" t="s">
        <v>54</v>
      </c>
      <c r="D13" s="9" t="s">
        <v>82</v>
      </c>
      <c r="E13" s="4">
        <v>1</v>
      </c>
      <c r="F13" s="4">
        <v>12989551</v>
      </c>
      <c r="G13" s="5">
        <v>0</v>
      </c>
      <c r="H13" s="5">
        <v>0</v>
      </c>
      <c r="I13" s="10" t="s">
        <v>83</v>
      </c>
    </row>
    <row r="14" spans="1:9" x14ac:dyDescent="0.25">
      <c r="A14" s="2" t="s">
        <v>6</v>
      </c>
      <c r="B14" s="2">
        <v>811042064</v>
      </c>
      <c r="C14" s="2" t="s">
        <v>55</v>
      </c>
      <c r="D14" s="9" t="s">
        <v>82</v>
      </c>
      <c r="E14" s="4">
        <v>1</v>
      </c>
      <c r="F14" s="4">
        <v>1138400</v>
      </c>
      <c r="G14" s="5">
        <v>0</v>
      </c>
      <c r="H14" s="5">
        <v>0</v>
      </c>
      <c r="I14" s="10" t="s">
        <v>83</v>
      </c>
    </row>
    <row r="15" spans="1:9" x14ac:dyDescent="0.25">
      <c r="A15" s="2" t="s">
        <v>6</v>
      </c>
      <c r="B15" s="2">
        <v>812005522</v>
      </c>
      <c r="C15" s="2" t="s">
        <v>43</v>
      </c>
      <c r="D15" s="9" t="s">
        <v>82</v>
      </c>
      <c r="E15" s="4">
        <v>1</v>
      </c>
      <c r="F15" s="4">
        <v>0</v>
      </c>
      <c r="G15" s="5">
        <v>0</v>
      </c>
      <c r="H15" s="5">
        <v>19175269</v>
      </c>
      <c r="I15" s="10" t="s">
        <v>83</v>
      </c>
    </row>
    <row r="16" spans="1:9" x14ac:dyDescent="0.25">
      <c r="A16" s="2" t="s">
        <v>6</v>
      </c>
      <c r="B16" s="2">
        <v>890900518</v>
      </c>
      <c r="C16" s="2" t="s">
        <v>12</v>
      </c>
      <c r="D16" s="9" t="s">
        <v>82</v>
      </c>
      <c r="E16" s="4">
        <v>1</v>
      </c>
      <c r="F16" s="4">
        <v>239253098</v>
      </c>
      <c r="G16" s="5">
        <v>0</v>
      </c>
      <c r="H16" s="5">
        <v>0</v>
      </c>
      <c r="I16" s="10" t="s">
        <v>83</v>
      </c>
    </row>
    <row r="17" spans="1:9" x14ac:dyDescent="0.25">
      <c r="A17" s="2" t="s">
        <v>6</v>
      </c>
      <c r="B17" s="2">
        <v>890901826</v>
      </c>
      <c r="C17" s="2" t="s">
        <v>13</v>
      </c>
      <c r="D17" s="9" t="s">
        <v>82</v>
      </c>
      <c r="E17" s="4">
        <v>1</v>
      </c>
      <c r="F17" s="4">
        <v>0</v>
      </c>
      <c r="G17" s="5">
        <v>0</v>
      </c>
      <c r="H17" s="5">
        <v>95263916</v>
      </c>
      <c r="I17" s="10" t="s">
        <v>83</v>
      </c>
    </row>
    <row r="18" spans="1:9" x14ac:dyDescent="0.25">
      <c r="A18" s="2" t="s">
        <v>6</v>
      </c>
      <c r="B18" s="2">
        <v>890902922</v>
      </c>
      <c r="C18" s="2" t="s">
        <v>9</v>
      </c>
      <c r="D18" s="9" t="s">
        <v>82</v>
      </c>
      <c r="E18" s="4">
        <v>1</v>
      </c>
      <c r="F18" s="4">
        <v>0</v>
      </c>
      <c r="G18" s="5">
        <v>0</v>
      </c>
      <c r="H18" s="5">
        <v>6668017</v>
      </c>
      <c r="I18" s="10" t="s">
        <v>83</v>
      </c>
    </row>
    <row r="19" spans="1:9" x14ac:dyDescent="0.25">
      <c r="A19" s="2" t="s">
        <v>6</v>
      </c>
      <c r="B19" s="2">
        <v>890904646</v>
      </c>
      <c r="C19" s="2" t="s">
        <v>44</v>
      </c>
      <c r="D19" s="9" t="s">
        <v>82</v>
      </c>
      <c r="E19" s="4">
        <v>1</v>
      </c>
      <c r="F19" s="4">
        <v>1294846911</v>
      </c>
      <c r="G19" s="5">
        <v>0</v>
      </c>
      <c r="H19" s="5">
        <v>168777862</v>
      </c>
      <c r="I19" s="10" t="s">
        <v>83</v>
      </c>
    </row>
    <row r="20" spans="1:9" x14ac:dyDescent="0.25">
      <c r="A20" s="2" t="s">
        <v>6</v>
      </c>
      <c r="B20" s="2">
        <v>890905154</v>
      </c>
      <c r="C20" s="2" t="s">
        <v>26</v>
      </c>
      <c r="D20" s="9" t="s">
        <v>82</v>
      </c>
      <c r="E20" s="4">
        <v>1</v>
      </c>
      <c r="F20" s="4">
        <v>375520771</v>
      </c>
      <c r="G20" s="5">
        <v>0</v>
      </c>
      <c r="H20" s="5">
        <v>368588016</v>
      </c>
      <c r="I20" s="10" t="s">
        <v>83</v>
      </c>
    </row>
    <row r="21" spans="1:9" x14ac:dyDescent="0.25">
      <c r="A21" s="2" t="s">
        <v>6</v>
      </c>
      <c r="B21" s="2">
        <v>890905177</v>
      </c>
      <c r="C21" s="2" t="s">
        <v>45</v>
      </c>
      <c r="D21" s="9" t="s">
        <v>82</v>
      </c>
      <c r="E21" s="4">
        <v>1</v>
      </c>
      <c r="F21" s="4">
        <v>94657212</v>
      </c>
      <c r="G21" s="5">
        <v>0</v>
      </c>
      <c r="H21" s="5">
        <v>26995684</v>
      </c>
      <c r="I21" s="10" t="s">
        <v>83</v>
      </c>
    </row>
    <row r="22" spans="1:9" x14ac:dyDescent="0.25">
      <c r="A22" s="2" t="s">
        <v>6</v>
      </c>
      <c r="B22" s="2">
        <v>890905843</v>
      </c>
      <c r="C22" s="2" t="s">
        <v>27</v>
      </c>
      <c r="D22" s="9" t="s">
        <v>82</v>
      </c>
      <c r="E22" s="4">
        <v>1</v>
      </c>
      <c r="F22" s="4">
        <v>0</v>
      </c>
      <c r="G22" s="5">
        <v>0</v>
      </c>
      <c r="H22" s="5">
        <v>0</v>
      </c>
      <c r="I22" s="10" t="s">
        <v>83</v>
      </c>
    </row>
    <row r="23" spans="1:9" ht="15.75" customHeight="1" x14ac:dyDescent="0.25">
      <c r="A23" s="2" t="s">
        <v>6</v>
      </c>
      <c r="B23" s="2">
        <v>890906347</v>
      </c>
      <c r="C23" s="2" t="s">
        <v>11</v>
      </c>
      <c r="D23" s="9" t="s">
        <v>82</v>
      </c>
      <c r="E23" s="4">
        <v>1</v>
      </c>
      <c r="F23" s="4">
        <v>7042929</v>
      </c>
      <c r="G23" s="5">
        <v>0</v>
      </c>
      <c r="H23" s="5">
        <v>19368412</v>
      </c>
      <c r="I23" s="10" t="s">
        <v>83</v>
      </c>
    </row>
    <row r="24" spans="1:9" x14ac:dyDescent="0.25">
      <c r="A24" s="2" t="s">
        <v>6</v>
      </c>
      <c r="B24" s="2">
        <v>890907215</v>
      </c>
      <c r="C24" s="2" t="s">
        <v>28</v>
      </c>
      <c r="D24" s="9" t="s">
        <v>82</v>
      </c>
      <c r="E24" s="4">
        <v>1</v>
      </c>
      <c r="F24" s="4">
        <v>1165400</v>
      </c>
      <c r="G24" s="5">
        <v>0</v>
      </c>
      <c r="H24" s="5">
        <v>0</v>
      </c>
      <c r="I24" s="10" t="s">
        <v>83</v>
      </c>
    </row>
    <row r="25" spans="1:9" x14ac:dyDescent="0.25">
      <c r="A25" s="2" t="s">
        <v>6</v>
      </c>
      <c r="B25" s="2">
        <v>890907254</v>
      </c>
      <c r="C25" s="2" t="s">
        <v>29</v>
      </c>
      <c r="D25" s="9" t="s">
        <v>82</v>
      </c>
      <c r="E25" s="4">
        <v>1</v>
      </c>
      <c r="F25" s="4">
        <v>0</v>
      </c>
      <c r="G25" s="5">
        <v>0</v>
      </c>
      <c r="H25" s="5">
        <v>43148325</v>
      </c>
      <c r="I25" s="10" t="s">
        <v>83</v>
      </c>
    </row>
    <row r="26" spans="1:9" x14ac:dyDescent="0.25">
      <c r="A26" s="2" t="s">
        <v>6</v>
      </c>
      <c r="B26" s="2">
        <v>890911816</v>
      </c>
      <c r="C26" s="2" t="s">
        <v>56</v>
      </c>
      <c r="D26" s="9" t="s">
        <v>82</v>
      </c>
      <c r="E26" s="4">
        <v>1</v>
      </c>
      <c r="F26" s="4">
        <v>436876084</v>
      </c>
      <c r="G26" s="5">
        <v>0</v>
      </c>
      <c r="H26" s="5">
        <v>0</v>
      </c>
      <c r="I26" s="10" t="s">
        <v>83</v>
      </c>
    </row>
    <row r="27" spans="1:9" x14ac:dyDescent="0.25">
      <c r="A27" s="2" t="s">
        <v>6</v>
      </c>
      <c r="B27" s="2">
        <v>890938774</v>
      </c>
      <c r="C27" s="2" t="s">
        <v>65</v>
      </c>
      <c r="D27" s="9" t="s">
        <v>82</v>
      </c>
      <c r="E27" s="4">
        <v>1</v>
      </c>
      <c r="F27" s="4">
        <v>0</v>
      </c>
      <c r="G27" s="5">
        <v>0</v>
      </c>
      <c r="H27" s="5">
        <v>0</v>
      </c>
      <c r="I27" s="10" t="s">
        <v>83</v>
      </c>
    </row>
    <row r="28" spans="1:9" x14ac:dyDescent="0.25">
      <c r="A28" s="2" t="s">
        <v>6</v>
      </c>
      <c r="B28" s="2">
        <v>890939936</v>
      </c>
      <c r="C28" s="2" t="s">
        <v>16</v>
      </c>
      <c r="D28" s="9" t="s">
        <v>82</v>
      </c>
      <c r="E28" s="4">
        <v>1</v>
      </c>
      <c r="F28" s="4">
        <v>13761806</v>
      </c>
      <c r="G28" s="5">
        <v>318020842</v>
      </c>
      <c r="H28" s="5">
        <v>0</v>
      </c>
      <c r="I28" s="10" t="s">
        <v>83</v>
      </c>
    </row>
    <row r="29" spans="1:9" x14ac:dyDescent="0.25">
      <c r="A29" s="2" t="s">
        <v>6</v>
      </c>
      <c r="B29" s="2">
        <v>890980066</v>
      </c>
      <c r="C29" s="2" t="s">
        <v>46</v>
      </c>
      <c r="D29" s="9" t="s">
        <v>82</v>
      </c>
      <c r="E29" s="4">
        <v>1</v>
      </c>
      <c r="F29" s="4">
        <v>824736</v>
      </c>
      <c r="G29" s="5">
        <v>0</v>
      </c>
      <c r="H29" s="5">
        <v>41493919</v>
      </c>
      <c r="I29" s="10" t="s">
        <v>83</v>
      </c>
    </row>
    <row r="30" spans="1:9" x14ac:dyDescent="0.25">
      <c r="A30" s="2" t="s">
        <v>6</v>
      </c>
      <c r="B30" s="2">
        <v>890980757</v>
      </c>
      <c r="C30" s="2" t="s">
        <v>30</v>
      </c>
      <c r="D30" s="9" t="s">
        <v>82</v>
      </c>
      <c r="E30" s="4">
        <v>1</v>
      </c>
      <c r="F30" s="4">
        <v>0</v>
      </c>
      <c r="G30" s="5">
        <v>0</v>
      </c>
      <c r="H30" s="5">
        <v>31235507</v>
      </c>
      <c r="I30" s="10" t="s">
        <v>83</v>
      </c>
    </row>
    <row r="31" spans="1:9" x14ac:dyDescent="0.25">
      <c r="A31" s="2" t="s">
        <v>6</v>
      </c>
      <c r="B31" s="2">
        <v>890981137</v>
      </c>
      <c r="C31" s="2" t="s">
        <v>57</v>
      </c>
      <c r="D31" s="9" t="s">
        <v>82</v>
      </c>
      <c r="E31" s="4">
        <v>1</v>
      </c>
      <c r="F31" s="4">
        <v>0</v>
      </c>
      <c r="G31" s="5">
        <v>0</v>
      </c>
      <c r="H31" s="5">
        <v>0</v>
      </c>
      <c r="I31" s="10" t="s">
        <v>83</v>
      </c>
    </row>
    <row r="32" spans="1:9" x14ac:dyDescent="0.25">
      <c r="A32" s="2" t="s">
        <v>6</v>
      </c>
      <c r="B32" s="2">
        <v>890981374</v>
      </c>
      <c r="C32" s="2" t="s">
        <v>14</v>
      </c>
      <c r="D32" s="9" t="s">
        <v>82</v>
      </c>
      <c r="E32" s="4">
        <v>1</v>
      </c>
      <c r="F32" s="4">
        <v>0</v>
      </c>
      <c r="G32" s="5">
        <v>0</v>
      </c>
      <c r="H32" s="5">
        <v>15221707</v>
      </c>
      <c r="I32" s="10" t="s">
        <v>83</v>
      </c>
    </row>
    <row r="33" spans="1:9" x14ac:dyDescent="0.25">
      <c r="A33" s="2" t="s">
        <v>6</v>
      </c>
      <c r="B33" s="2">
        <v>890981536</v>
      </c>
      <c r="C33" s="2" t="s">
        <v>31</v>
      </c>
      <c r="D33" s="9" t="s">
        <v>82</v>
      </c>
      <c r="E33" s="4">
        <v>1</v>
      </c>
      <c r="F33" s="4">
        <v>14506490</v>
      </c>
      <c r="G33" s="5">
        <v>0</v>
      </c>
      <c r="H33" s="5">
        <v>0</v>
      </c>
      <c r="I33" s="10" t="s">
        <v>83</v>
      </c>
    </row>
    <row r="34" spans="1:9" x14ac:dyDescent="0.25">
      <c r="A34" s="2" t="s">
        <v>6</v>
      </c>
      <c r="B34" s="2">
        <v>890981726</v>
      </c>
      <c r="C34" s="2" t="s">
        <v>32</v>
      </c>
      <c r="D34" s="9" t="s">
        <v>82</v>
      </c>
      <c r="E34" s="4">
        <v>1</v>
      </c>
      <c r="F34" s="4">
        <v>5755500</v>
      </c>
      <c r="G34" s="5">
        <v>0</v>
      </c>
      <c r="H34" s="5">
        <v>0</v>
      </c>
      <c r="I34" s="10" t="s">
        <v>83</v>
      </c>
    </row>
    <row r="35" spans="1:9" x14ac:dyDescent="0.25">
      <c r="A35" s="2" t="s">
        <v>6</v>
      </c>
      <c r="B35" s="2">
        <v>890982264</v>
      </c>
      <c r="C35" s="2" t="s">
        <v>66</v>
      </c>
      <c r="D35" s="9" t="s">
        <v>82</v>
      </c>
      <c r="E35" s="4">
        <v>1</v>
      </c>
      <c r="F35" s="4">
        <v>0</v>
      </c>
      <c r="G35" s="5">
        <v>0</v>
      </c>
      <c r="H35" s="5">
        <v>0</v>
      </c>
      <c r="I35" s="10" t="s">
        <v>83</v>
      </c>
    </row>
    <row r="36" spans="1:9" x14ac:dyDescent="0.25">
      <c r="A36" s="2" t="s">
        <v>6</v>
      </c>
      <c r="B36" s="2">
        <v>890982608</v>
      </c>
      <c r="C36" s="2" t="s">
        <v>10</v>
      </c>
      <c r="D36" s="9" t="s">
        <v>82</v>
      </c>
      <c r="E36" s="4">
        <v>1</v>
      </c>
      <c r="F36" s="4">
        <v>0</v>
      </c>
      <c r="G36" s="5">
        <v>0</v>
      </c>
      <c r="H36" s="5">
        <v>0</v>
      </c>
      <c r="I36" s="10" t="s">
        <v>83</v>
      </c>
    </row>
    <row r="37" spans="1:9" x14ac:dyDescent="0.25">
      <c r="A37" s="2" t="s">
        <v>6</v>
      </c>
      <c r="B37" s="2">
        <v>890985703</v>
      </c>
      <c r="C37" s="2" t="s">
        <v>33</v>
      </c>
      <c r="D37" s="9" t="s">
        <v>82</v>
      </c>
      <c r="E37" s="4">
        <v>1</v>
      </c>
      <c r="F37" s="4">
        <v>132577551</v>
      </c>
      <c r="G37" s="5">
        <v>468273074</v>
      </c>
      <c r="H37" s="5">
        <v>0</v>
      </c>
      <c r="I37" s="10" t="s">
        <v>83</v>
      </c>
    </row>
    <row r="38" spans="1:9" x14ac:dyDescent="0.25">
      <c r="A38" s="2" t="s">
        <v>6</v>
      </c>
      <c r="B38" s="2">
        <v>891079999</v>
      </c>
      <c r="C38" s="2" t="s">
        <v>68</v>
      </c>
      <c r="D38" s="9" t="s">
        <v>82</v>
      </c>
      <c r="E38" s="4">
        <v>1</v>
      </c>
      <c r="F38" s="4">
        <v>0</v>
      </c>
      <c r="G38" s="5">
        <v>0</v>
      </c>
      <c r="H38" s="5">
        <v>0</v>
      </c>
      <c r="I38" s="10" t="s">
        <v>83</v>
      </c>
    </row>
    <row r="39" spans="1:9" x14ac:dyDescent="0.25">
      <c r="A39" s="2" t="s">
        <v>6</v>
      </c>
      <c r="B39" s="2">
        <v>900038926</v>
      </c>
      <c r="C39" s="2" t="s">
        <v>42</v>
      </c>
      <c r="D39" s="9" t="s">
        <v>82</v>
      </c>
      <c r="E39" s="4">
        <v>1</v>
      </c>
      <c r="F39" s="4">
        <v>4036017</v>
      </c>
      <c r="G39" s="5">
        <v>0</v>
      </c>
      <c r="H39" s="5">
        <v>4416578</v>
      </c>
      <c r="I39" s="10" t="s">
        <v>83</v>
      </c>
    </row>
    <row r="40" spans="1:9" x14ac:dyDescent="0.25">
      <c r="A40" s="2" t="s">
        <v>6</v>
      </c>
      <c r="B40" s="2">
        <v>900124689</v>
      </c>
      <c r="C40" s="2" t="s">
        <v>58</v>
      </c>
      <c r="D40" s="9" t="s">
        <v>82</v>
      </c>
      <c r="E40" s="4">
        <v>1</v>
      </c>
      <c r="F40" s="4">
        <v>3087261</v>
      </c>
      <c r="G40" s="5">
        <v>0</v>
      </c>
      <c r="H40" s="5">
        <v>0</v>
      </c>
      <c r="I40" s="10" t="s">
        <v>83</v>
      </c>
    </row>
    <row r="41" spans="1:9" x14ac:dyDescent="0.25">
      <c r="A41" s="2" t="s">
        <v>6</v>
      </c>
      <c r="B41" s="2">
        <v>900236850</v>
      </c>
      <c r="C41" s="2" t="s">
        <v>67</v>
      </c>
      <c r="D41" s="9" t="s">
        <v>82</v>
      </c>
      <c r="E41" s="4">
        <v>1</v>
      </c>
      <c r="F41" s="4">
        <v>0</v>
      </c>
      <c r="G41" s="5">
        <v>0</v>
      </c>
      <c r="H41" s="5">
        <v>0</v>
      </c>
      <c r="I41" s="10" t="s">
        <v>83</v>
      </c>
    </row>
    <row r="42" spans="1:9" x14ac:dyDescent="0.25">
      <c r="A42" s="2" t="s">
        <v>6</v>
      </c>
      <c r="B42" s="2">
        <v>900261353</v>
      </c>
      <c r="C42" s="2" t="s">
        <v>17</v>
      </c>
      <c r="D42" s="9" t="s">
        <v>82</v>
      </c>
      <c r="E42" s="4">
        <v>1</v>
      </c>
      <c r="F42" s="4">
        <v>37781662</v>
      </c>
      <c r="G42" s="5">
        <v>0</v>
      </c>
      <c r="H42" s="5">
        <v>88987058</v>
      </c>
      <c r="I42" s="10" t="s">
        <v>83</v>
      </c>
    </row>
    <row r="43" spans="1:9" x14ac:dyDescent="0.25">
      <c r="A43" s="2" t="s">
        <v>6</v>
      </c>
      <c r="B43" s="2">
        <v>900408220</v>
      </c>
      <c r="C43" s="2" t="s">
        <v>18</v>
      </c>
      <c r="D43" s="9" t="s">
        <v>82</v>
      </c>
      <c r="E43" s="4">
        <v>1</v>
      </c>
      <c r="F43" s="4">
        <v>0</v>
      </c>
      <c r="G43" s="5">
        <v>0</v>
      </c>
      <c r="H43" s="5">
        <v>0</v>
      </c>
      <c r="I43" s="10" t="s">
        <v>83</v>
      </c>
    </row>
    <row r="44" spans="1:9" x14ac:dyDescent="0.25">
      <c r="A44" s="2" t="s">
        <v>6</v>
      </c>
      <c r="B44" s="2">
        <v>900438216</v>
      </c>
      <c r="C44" s="2" t="s">
        <v>8</v>
      </c>
      <c r="D44" s="9" t="s">
        <v>82</v>
      </c>
      <c r="E44" s="4">
        <v>1</v>
      </c>
      <c r="F44" s="4">
        <v>0</v>
      </c>
      <c r="G44" s="5">
        <v>0</v>
      </c>
      <c r="H44" s="5">
        <v>0</v>
      </c>
      <c r="I44" s="10" t="s">
        <v>83</v>
      </c>
    </row>
    <row r="45" spans="1:9" x14ac:dyDescent="0.25">
      <c r="A45" s="2" t="s">
        <v>6</v>
      </c>
      <c r="B45" s="2">
        <v>900532504</v>
      </c>
      <c r="C45" s="2" t="s">
        <v>59</v>
      </c>
      <c r="D45" s="9" t="s">
        <v>82</v>
      </c>
      <c r="E45" s="4">
        <v>1</v>
      </c>
      <c r="F45" s="4">
        <v>0</v>
      </c>
      <c r="G45" s="5">
        <v>0</v>
      </c>
      <c r="H45" s="5">
        <v>0</v>
      </c>
      <c r="I45" s="10" t="s">
        <v>83</v>
      </c>
    </row>
    <row r="46" spans="1:9" x14ac:dyDescent="0.25">
      <c r="A46" s="2" t="s">
        <v>6</v>
      </c>
      <c r="B46" s="2">
        <v>900857186</v>
      </c>
      <c r="C46" s="2" t="s">
        <v>19</v>
      </c>
      <c r="D46" s="9" t="s">
        <v>82</v>
      </c>
      <c r="E46" s="4">
        <v>1</v>
      </c>
      <c r="F46" s="4">
        <v>107927641</v>
      </c>
      <c r="G46" s="5">
        <v>0</v>
      </c>
      <c r="H46" s="5">
        <v>0</v>
      </c>
      <c r="I46" s="10" t="s">
        <v>83</v>
      </c>
    </row>
    <row r="47" spans="1:9" x14ac:dyDescent="0.25">
      <c r="A47" s="2" t="s">
        <v>6</v>
      </c>
      <c r="B47" s="2">
        <v>901532463</v>
      </c>
      <c r="C47" s="2" t="s">
        <v>20</v>
      </c>
      <c r="D47" s="9" t="s">
        <v>82</v>
      </c>
      <c r="E47" s="4">
        <v>1</v>
      </c>
      <c r="F47" s="4">
        <v>0</v>
      </c>
      <c r="G47" s="5">
        <v>0</v>
      </c>
      <c r="H47" s="5">
        <v>0</v>
      </c>
      <c r="I47" s="10" t="s">
        <v>83</v>
      </c>
    </row>
    <row r="48" spans="1:9" x14ac:dyDescent="0.25">
      <c r="A48" s="2" t="s">
        <v>6</v>
      </c>
      <c r="B48" s="2">
        <v>800123106</v>
      </c>
      <c r="C48" s="2" t="s">
        <v>69</v>
      </c>
      <c r="D48" s="9" t="s">
        <v>82</v>
      </c>
      <c r="E48" s="4">
        <v>1</v>
      </c>
      <c r="F48" s="4">
        <v>0</v>
      </c>
      <c r="G48" s="5">
        <v>0</v>
      </c>
      <c r="H48" s="5">
        <v>0</v>
      </c>
      <c r="I48" s="10" t="s">
        <v>83</v>
      </c>
    </row>
    <row r="49" spans="1:9" x14ac:dyDescent="0.25">
      <c r="A49" s="2" t="s">
        <v>6</v>
      </c>
      <c r="B49" s="2">
        <v>800024834</v>
      </c>
      <c r="C49" s="2" t="s">
        <v>70</v>
      </c>
      <c r="D49" s="9" t="s">
        <v>82</v>
      </c>
      <c r="E49" s="4">
        <v>1</v>
      </c>
      <c r="F49" s="4">
        <v>0</v>
      </c>
      <c r="G49" s="5">
        <v>0</v>
      </c>
      <c r="H49" s="5">
        <v>0</v>
      </c>
      <c r="I49" s="10" t="s">
        <v>83</v>
      </c>
    </row>
    <row r="50" spans="1:9" x14ac:dyDescent="0.25">
      <c r="A50" s="2" t="s">
        <v>6</v>
      </c>
      <c r="B50" s="2">
        <v>890907241</v>
      </c>
      <c r="C50" s="11" t="s">
        <v>71</v>
      </c>
      <c r="D50" s="9" t="s">
        <v>82</v>
      </c>
      <c r="E50" s="12">
        <v>1</v>
      </c>
      <c r="F50" s="4">
        <v>0</v>
      </c>
      <c r="G50" s="5">
        <v>0</v>
      </c>
      <c r="H50" s="5">
        <v>0</v>
      </c>
      <c r="I50" s="10" t="s">
        <v>83</v>
      </c>
    </row>
    <row r="51" spans="1:9" x14ac:dyDescent="0.25">
      <c r="A51" s="2" t="s">
        <v>6</v>
      </c>
      <c r="B51" s="2">
        <v>900421895</v>
      </c>
      <c r="C51" s="11" t="s">
        <v>72</v>
      </c>
      <c r="D51" s="9" t="s">
        <v>82</v>
      </c>
      <c r="E51" s="12">
        <v>1</v>
      </c>
      <c r="F51" s="4">
        <v>0</v>
      </c>
      <c r="G51" s="5">
        <v>0</v>
      </c>
      <c r="H51" s="5">
        <v>0</v>
      </c>
      <c r="I51" s="10" t="s">
        <v>83</v>
      </c>
    </row>
    <row r="52" spans="1:9" x14ac:dyDescent="0.25">
      <c r="A52" s="2" t="s">
        <v>6</v>
      </c>
      <c r="B52" s="2">
        <v>900435080</v>
      </c>
      <c r="C52" s="11" t="s">
        <v>73</v>
      </c>
      <c r="D52" s="9" t="s">
        <v>82</v>
      </c>
      <c r="E52" s="12">
        <v>1</v>
      </c>
      <c r="F52" s="4">
        <v>0</v>
      </c>
      <c r="G52" s="5">
        <v>0</v>
      </c>
      <c r="H52" s="5">
        <v>0</v>
      </c>
      <c r="I52" s="10" t="s">
        <v>83</v>
      </c>
    </row>
    <row r="53" spans="1:9" x14ac:dyDescent="0.25">
      <c r="A53" s="2" t="s">
        <v>6</v>
      </c>
      <c r="B53" s="2">
        <v>900625317</v>
      </c>
      <c r="C53" s="11" t="s">
        <v>74</v>
      </c>
      <c r="D53" s="9" t="s">
        <v>82</v>
      </c>
      <c r="E53" s="12">
        <v>1</v>
      </c>
      <c r="F53" s="4">
        <v>0</v>
      </c>
      <c r="G53" s="5">
        <v>0</v>
      </c>
      <c r="H53" s="5">
        <v>0</v>
      </c>
      <c r="I53" s="10" t="s">
        <v>83</v>
      </c>
    </row>
    <row r="54" spans="1:9" x14ac:dyDescent="0.25">
      <c r="A54" s="2" t="s">
        <v>6</v>
      </c>
      <c r="B54" s="2">
        <v>811038014</v>
      </c>
      <c r="C54" s="11" t="s">
        <v>75</v>
      </c>
      <c r="D54" s="9" t="s">
        <v>82</v>
      </c>
      <c r="E54" s="12">
        <v>1</v>
      </c>
      <c r="F54" s="4">
        <v>0</v>
      </c>
      <c r="G54" s="5">
        <v>0</v>
      </c>
      <c r="H54" s="5">
        <v>0</v>
      </c>
      <c r="I54" s="10" t="s">
        <v>83</v>
      </c>
    </row>
    <row r="55" spans="1:9" x14ac:dyDescent="0.25">
      <c r="A55" s="2" t="s">
        <v>6</v>
      </c>
      <c r="B55" s="2">
        <v>890905166</v>
      </c>
      <c r="C55" s="11" t="s">
        <v>76</v>
      </c>
      <c r="D55" s="9" t="s">
        <v>82</v>
      </c>
      <c r="E55" s="12">
        <v>1</v>
      </c>
      <c r="F55" s="4">
        <v>0</v>
      </c>
      <c r="G55" s="5">
        <v>0</v>
      </c>
      <c r="H55" s="5">
        <v>105000</v>
      </c>
      <c r="I55" s="10" t="s">
        <v>83</v>
      </c>
    </row>
  </sheetData>
  <autoFilter ref="A2:I55" xr:uid="{B4F818A7-7992-4F29-9228-AD717431EAC5}"/>
  <conditionalFormatting sqref="B4:B31">
    <cfRule type="duplicateValues" dxfId="11" priority="9"/>
  </conditionalFormatting>
  <conditionalFormatting sqref="B32:B42">
    <cfRule type="duplicateValues" dxfId="10" priority="10"/>
  </conditionalFormatting>
  <conditionalFormatting sqref="B43">
    <cfRule type="duplicateValues" dxfId="9" priority="8"/>
  </conditionalFormatting>
  <conditionalFormatting sqref="B3">
    <cfRule type="duplicateValues" dxfId="8" priority="7"/>
  </conditionalFormatting>
  <conditionalFormatting sqref="B44:B46">
    <cfRule type="duplicateValues" dxfId="7" priority="6"/>
  </conditionalFormatting>
  <conditionalFormatting sqref="B47">
    <cfRule type="duplicateValues" dxfId="6" priority="5"/>
  </conditionalFormatting>
  <conditionalFormatting sqref="B48">
    <cfRule type="duplicateValues" dxfId="5" priority="4"/>
  </conditionalFormatting>
  <conditionalFormatting sqref="B49">
    <cfRule type="duplicateValues" dxfId="4" priority="3"/>
  </conditionalFormatting>
  <conditionalFormatting sqref="B9:B54">
    <cfRule type="duplicateValues" dxfId="3" priority="11"/>
  </conditionalFormatting>
  <conditionalFormatting sqref="B3:B54">
    <cfRule type="duplicateValues" dxfId="2" priority="12"/>
  </conditionalFormatting>
  <conditionalFormatting sqref="B55">
    <cfRule type="duplicateValues" dxfId="1" priority="1"/>
  </conditionalFormatting>
  <conditionalFormatting sqref="B55"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C6DD0-F4A5-4195-83EC-1AF4E50E7BFD}">
  <dimension ref="A1:E90"/>
  <sheetViews>
    <sheetView workbookViewId="0">
      <selection activeCell="B50" sqref="B50"/>
    </sheetView>
  </sheetViews>
  <sheetFormatPr baseColWidth="10" defaultRowHeight="15" x14ac:dyDescent="0.25"/>
  <cols>
    <col min="2" max="2" width="22.42578125" customWidth="1"/>
    <col min="3" max="3" width="13.85546875" customWidth="1"/>
    <col min="4" max="4" width="17.140625" style="7" customWidth="1"/>
    <col min="5" max="5" width="25.28515625" customWidth="1"/>
  </cols>
  <sheetData>
    <row r="1" spans="1:5" x14ac:dyDescent="0.25">
      <c r="E1" s="8"/>
    </row>
    <row r="2" spans="1:5" ht="18.75" customHeight="1" x14ac:dyDescent="0.25">
      <c r="A2" s="13" t="s">
        <v>1</v>
      </c>
      <c r="B2" s="14" t="s">
        <v>35</v>
      </c>
      <c r="C2" s="15" t="s">
        <v>84</v>
      </c>
      <c r="D2" s="16" t="s">
        <v>34</v>
      </c>
      <c r="E2" s="17" t="s">
        <v>85</v>
      </c>
    </row>
    <row r="3" spans="1:5" x14ac:dyDescent="0.25">
      <c r="A3" s="18">
        <v>800058016</v>
      </c>
      <c r="B3" s="19" t="s">
        <v>36</v>
      </c>
      <c r="C3" s="19" t="s">
        <v>51</v>
      </c>
      <c r="D3" s="20">
        <v>45875</v>
      </c>
      <c r="E3" s="21">
        <v>97160974</v>
      </c>
    </row>
    <row r="4" spans="1:5" x14ac:dyDescent="0.25">
      <c r="A4" s="22"/>
      <c r="B4" s="23"/>
      <c r="C4" s="23" t="s">
        <v>86</v>
      </c>
      <c r="D4" s="24">
        <v>45888</v>
      </c>
      <c r="E4" s="25">
        <v>1672809</v>
      </c>
    </row>
    <row r="5" spans="1:5" x14ac:dyDescent="0.25">
      <c r="A5" s="18"/>
      <c r="B5" s="19"/>
      <c r="C5" s="19" t="s">
        <v>87</v>
      </c>
      <c r="D5" s="20">
        <v>45894</v>
      </c>
      <c r="E5" s="21">
        <v>113380366</v>
      </c>
    </row>
    <row r="6" spans="1:5" x14ac:dyDescent="0.25">
      <c r="A6" s="26"/>
      <c r="B6" s="23"/>
      <c r="C6" s="23"/>
      <c r="D6" s="24"/>
      <c r="E6" s="25">
        <f>SUBTOTAL(109,E3:E5)</f>
        <v>212214149</v>
      </c>
    </row>
    <row r="8" spans="1:5" ht="20.25" customHeight="1" x14ac:dyDescent="0.25">
      <c r="A8" s="13" t="s">
        <v>1</v>
      </c>
      <c r="B8" s="14" t="s">
        <v>35</v>
      </c>
      <c r="C8" s="15" t="s">
        <v>84</v>
      </c>
      <c r="D8" s="16" t="s">
        <v>34</v>
      </c>
      <c r="E8" s="17" t="s">
        <v>85</v>
      </c>
    </row>
    <row r="9" spans="1:5" x14ac:dyDescent="0.25">
      <c r="A9" s="18">
        <v>800149026</v>
      </c>
      <c r="B9" s="19" t="s">
        <v>50</v>
      </c>
      <c r="C9" s="19" t="s">
        <v>88</v>
      </c>
      <c r="D9" s="20">
        <v>45888</v>
      </c>
      <c r="E9" s="21">
        <v>31905520</v>
      </c>
    </row>
    <row r="10" spans="1:5" x14ac:dyDescent="0.25">
      <c r="A10" s="22"/>
      <c r="B10" s="23"/>
      <c r="C10" s="23" t="s">
        <v>62</v>
      </c>
      <c r="D10" s="24">
        <v>45888</v>
      </c>
      <c r="E10" s="25">
        <v>110007442</v>
      </c>
    </row>
    <row r="11" spans="1:5" x14ac:dyDescent="0.25">
      <c r="A11" s="27"/>
      <c r="B11" s="28"/>
      <c r="D11" s="29"/>
      <c r="E11" s="21">
        <f>SUM(E9:E10)</f>
        <v>141912962</v>
      </c>
    </row>
    <row r="13" spans="1:5" ht="30" x14ac:dyDescent="0.25">
      <c r="A13" s="13" t="s">
        <v>1</v>
      </c>
      <c r="B13" s="14" t="s">
        <v>35</v>
      </c>
      <c r="C13" s="15" t="s">
        <v>84</v>
      </c>
      <c r="D13" s="16" t="s">
        <v>34</v>
      </c>
      <c r="E13" s="17" t="s">
        <v>85</v>
      </c>
    </row>
    <row r="14" spans="1:5" x14ac:dyDescent="0.25">
      <c r="A14" s="18">
        <v>811002429</v>
      </c>
      <c r="B14" s="19" t="s">
        <v>61</v>
      </c>
      <c r="C14" s="19" t="s">
        <v>38</v>
      </c>
      <c r="D14" s="20">
        <v>45888</v>
      </c>
      <c r="E14" s="21">
        <v>8127669</v>
      </c>
    </row>
    <row r="15" spans="1:5" x14ac:dyDescent="0.25">
      <c r="A15" s="22"/>
      <c r="B15" s="23"/>
      <c r="C15" s="23"/>
      <c r="D15" s="24"/>
      <c r="E15" s="25">
        <f>SUM(E14)</f>
        <v>8127669</v>
      </c>
    </row>
    <row r="16" spans="1:5" x14ac:dyDescent="0.25">
      <c r="A16" s="27"/>
      <c r="B16" s="28"/>
      <c r="C16" s="28"/>
      <c r="D16" s="29"/>
      <c r="E16" s="30"/>
    </row>
    <row r="17" spans="1:5" ht="30" x14ac:dyDescent="0.25">
      <c r="A17" s="13" t="s">
        <v>1</v>
      </c>
      <c r="B17" s="14" t="s">
        <v>35</v>
      </c>
      <c r="C17" s="15" t="s">
        <v>84</v>
      </c>
      <c r="D17" s="16" t="s">
        <v>34</v>
      </c>
      <c r="E17" s="17" t="s">
        <v>85</v>
      </c>
    </row>
    <row r="18" spans="1:5" x14ac:dyDescent="0.25">
      <c r="A18" s="18">
        <v>811016192</v>
      </c>
      <c r="B18" s="19" t="s">
        <v>89</v>
      </c>
      <c r="C18" s="19" t="s">
        <v>37</v>
      </c>
      <c r="D18" s="20">
        <v>45888</v>
      </c>
      <c r="E18" s="21">
        <v>89916272</v>
      </c>
    </row>
    <row r="19" spans="1:5" x14ac:dyDescent="0.25">
      <c r="A19" s="22"/>
      <c r="B19" s="23"/>
      <c r="C19" s="23"/>
      <c r="D19" s="24"/>
      <c r="E19" s="25">
        <f>SUM(E18)</f>
        <v>89916272</v>
      </c>
    </row>
    <row r="20" spans="1:5" x14ac:dyDescent="0.25">
      <c r="A20" s="27"/>
      <c r="B20" s="28"/>
      <c r="C20" s="28"/>
      <c r="D20" s="29"/>
      <c r="E20" s="30"/>
    </row>
    <row r="22" spans="1:5" ht="30" x14ac:dyDescent="0.25">
      <c r="A22" s="13" t="s">
        <v>1</v>
      </c>
      <c r="B22" s="14" t="s">
        <v>35</v>
      </c>
      <c r="C22" s="15" t="s">
        <v>84</v>
      </c>
      <c r="D22" s="16" t="s">
        <v>34</v>
      </c>
      <c r="E22" s="17" t="s">
        <v>85</v>
      </c>
    </row>
    <row r="23" spans="1:5" x14ac:dyDescent="0.25">
      <c r="A23" s="18">
        <v>812005522</v>
      </c>
      <c r="B23" s="19" t="s">
        <v>43</v>
      </c>
      <c r="C23" s="19" t="s">
        <v>39</v>
      </c>
      <c r="D23" s="20">
        <v>45888</v>
      </c>
      <c r="E23" s="21">
        <v>19175269</v>
      </c>
    </row>
    <row r="24" spans="1:5" x14ac:dyDescent="0.25">
      <c r="A24" s="22"/>
      <c r="B24" s="23"/>
      <c r="C24" s="23"/>
      <c r="D24" s="24"/>
      <c r="E24" s="25">
        <f>SUM(E23)</f>
        <v>19175269</v>
      </c>
    </row>
    <row r="26" spans="1:5" ht="30" x14ac:dyDescent="0.25">
      <c r="A26" s="13" t="s">
        <v>1</v>
      </c>
      <c r="B26" s="14" t="s">
        <v>35</v>
      </c>
      <c r="C26" s="15" t="s">
        <v>84</v>
      </c>
      <c r="D26" s="16" t="s">
        <v>34</v>
      </c>
      <c r="E26" s="17" t="s">
        <v>85</v>
      </c>
    </row>
    <row r="27" spans="1:5" x14ac:dyDescent="0.25">
      <c r="A27" s="18">
        <v>890901826</v>
      </c>
      <c r="B27" s="19" t="s">
        <v>13</v>
      </c>
      <c r="C27" s="19" t="s">
        <v>90</v>
      </c>
      <c r="D27" s="20">
        <v>45888</v>
      </c>
      <c r="E27" s="21">
        <v>1169800</v>
      </c>
    </row>
    <row r="28" spans="1:5" x14ac:dyDescent="0.25">
      <c r="A28" s="22"/>
      <c r="B28" s="23"/>
      <c r="C28" s="23" t="s">
        <v>91</v>
      </c>
      <c r="D28" s="24">
        <v>45888</v>
      </c>
      <c r="E28" s="25">
        <v>94094116</v>
      </c>
    </row>
    <row r="29" spans="1:5" x14ac:dyDescent="0.25">
      <c r="A29" s="18"/>
      <c r="B29" s="19"/>
      <c r="C29" s="19"/>
      <c r="D29" s="20"/>
      <c r="E29" s="21">
        <f>SUM(E27:E28)</f>
        <v>95263916</v>
      </c>
    </row>
    <row r="31" spans="1:5" ht="30" x14ac:dyDescent="0.25">
      <c r="A31" s="13" t="s">
        <v>1</v>
      </c>
      <c r="B31" s="14" t="s">
        <v>35</v>
      </c>
      <c r="C31" s="15" t="s">
        <v>84</v>
      </c>
      <c r="D31" s="16" t="s">
        <v>34</v>
      </c>
      <c r="E31" s="17" t="s">
        <v>85</v>
      </c>
    </row>
    <row r="32" spans="1:5" x14ac:dyDescent="0.25">
      <c r="A32" s="18">
        <v>890902922</v>
      </c>
      <c r="B32" s="19" t="s">
        <v>9</v>
      </c>
      <c r="C32" s="19" t="s">
        <v>47</v>
      </c>
      <c r="D32" s="20">
        <v>45888</v>
      </c>
      <c r="E32" s="21">
        <v>2835926</v>
      </c>
    </row>
    <row r="33" spans="1:5" x14ac:dyDescent="0.25">
      <c r="A33" s="22"/>
      <c r="B33" s="23"/>
      <c r="C33" s="23" t="s">
        <v>48</v>
      </c>
      <c r="D33" s="24">
        <v>45888</v>
      </c>
      <c r="E33" s="25">
        <v>103812</v>
      </c>
    </row>
    <row r="34" spans="1:5" x14ac:dyDescent="0.25">
      <c r="A34" s="18"/>
      <c r="B34" s="19"/>
      <c r="C34" s="19" t="s">
        <v>49</v>
      </c>
      <c r="D34" s="20">
        <v>45888</v>
      </c>
      <c r="E34" s="21">
        <v>3728279</v>
      </c>
    </row>
    <row r="35" spans="1:5" x14ac:dyDescent="0.25">
      <c r="A35" s="22"/>
      <c r="B35" s="23"/>
      <c r="C35" s="23"/>
      <c r="D35" s="24"/>
      <c r="E35" s="25">
        <f>SUM(E32:E34)</f>
        <v>6668017</v>
      </c>
    </row>
    <row r="38" spans="1:5" ht="30" x14ac:dyDescent="0.25">
      <c r="A38" s="13" t="s">
        <v>1</v>
      </c>
      <c r="B38" s="14" t="s">
        <v>35</v>
      </c>
      <c r="C38" s="15" t="s">
        <v>84</v>
      </c>
      <c r="D38" s="16" t="s">
        <v>34</v>
      </c>
      <c r="E38" s="17" t="s">
        <v>85</v>
      </c>
    </row>
    <row r="39" spans="1:5" x14ac:dyDescent="0.25">
      <c r="A39" s="18">
        <v>890904646</v>
      </c>
      <c r="B39" s="19" t="s">
        <v>40</v>
      </c>
      <c r="C39" s="19" t="s">
        <v>37</v>
      </c>
      <c r="D39" s="20">
        <v>45884</v>
      </c>
      <c r="E39" s="21">
        <v>128180</v>
      </c>
    </row>
    <row r="40" spans="1:5" x14ac:dyDescent="0.25">
      <c r="A40" s="22"/>
      <c r="B40" s="23"/>
      <c r="C40" s="23" t="s">
        <v>38</v>
      </c>
      <c r="D40" s="24">
        <v>45884</v>
      </c>
      <c r="E40" s="25">
        <v>21369179</v>
      </c>
    </row>
    <row r="41" spans="1:5" x14ac:dyDescent="0.25">
      <c r="A41" s="18"/>
      <c r="B41" s="19"/>
      <c r="C41" s="19" t="s">
        <v>39</v>
      </c>
      <c r="D41" s="20">
        <v>45884</v>
      </c>
      <c r="E41" s="21">
        <v>147280503</v>
      </c>
    </row>
    <row r="42" spans="1:5" x14ac:dyDescent="0.25">
      <c r="A42" s="22"/>
      <c r="B42" s="23"/>
      <c r="C42" s="23"/>
      <c r="D42" s="24"/>
      <c r="E42" s="25">
        <f>SUM(E39:E41)</f>
        <v>168777862</v>
      </c>
    </row>
    <row r="44" spans="1:5" ht="30" x14ac:dyDescent="0.25">
      <c r="A44" s="13" t="s">
        <v>1</v>
      </c>
      <c r="B44" s="14" t="s">
        <v>35</v>
      </c>
      <c r="C44" s="15" t="s">
        <v>84</v>
      </c>
      <c r="D44" s="16" t="s">
        <v>34</v>
      </c>
      <c r="E44" s="17" t="s">
        <v>85</v>
      </c>
    </row>
    <row r="45" spans="1:5" x14ac:dyDescent="0.25">
      <c r="A45" s="18">
        <v>890905154</v>
      </c>
      <c r="B45" s="19" t="s">
        <v>63</v>
      </c>
      <c r="C45" s="19" t="s">
        <v>92</v>
      </c>
      <c r="D45" s="20">
        <v>45894</v>
      </c>
      <c r="E45" s="21">
        <v>368588016</v>
      </c>
    </row>
    <row r="46" spans="1:5" x14ac:dyDescent="0.25">
      <c r="A46" s="22"/>
      <c r="B46" s="23"/>
      <c r="C46" s="23"/>
      <c r="D46" s="24"/>
      <c r="E46" s="25">
        <f>SUM(E45)</f>
        <v>368588016</v>
      </c>
    </row>
    <row r="47" spans="1:5" x14ac:dyDescent="0.25">
      <c r="A47" s="27"/>
      <c r="B47" s="28"/>
      <c r="C47" s="28"/>
      <c r="D47" s="29"/>
      <c r="E47" s="30"/>
    </row>
    <row r="49" spans="1:5" ht="30" x14ac:dyDescent="0.25">
      <c r="A49" s="13" t="s">
        <v>1</v>
      </c>
      <c r="B49" s="14" t="s">
        <v>35</v>
      </c>
      <c r="C49" s="15" t="s">
        <v>84</v>
      </c>
      <c r="D49" s="16" t="s">
        <v>34</v>
      </c>
      <c r="E49" s="17" t="s">
        <v>85</v>
      </c>
    </row>
    <row r="50" spans="1:5" x14ac:dyDescent="0.25">
      <c r="A50" s="18">
        <v>890905166</v>
      </c>
      <c r="B50" s="19" t="s">
        <v>93</v>
      </c>
      <c r="C50" s="19" t="s">
        <v>38</v>
      </c>
      <c r="D50" s="20">
        <v>45888</v>
      </c>
      <c r="E50" s="21">
        <v>105000</v>
      </c>
    </row>
    <row r="51" spans="1:5" x14ac:dyDescent="0.25">
      <c r="A51" s="22"/>
      <c r="B51" s="23"/>
      <c r="C51" s="23"/>
      <c r="D51" s="24"/>
      <c r="E51" s="25">
        <f>SUM(E50)</f>
        <v>105000</v>
      </c>
    </row>
    <row r="53" spans="1:5" ht="30" x14ac:dyDescent="0.25">
      <c r="A53" s="13" t="s">
        <v>1</v>
      </c>
      <c r="B53" s="14" t="s">
        <v>35</v>
      </c>
      <c r="C53" s="15" t="s">
        <v>84</v>
      </c>
      <c r="D53" s="16" t="s">
        <v>34</v>
      </c>
      <c r="E53" s="17" t="s">
        <v>85</v>
      </c>
    </row>
    <row r="54" spans="1:5" x14ac:dyDescent="0.25">
      <c r="A54" s="18">
        <v>890905177</v>
      </c>
      <c r="B54" s="19" t="s">
        <v>78</v>
      </c>
      <c r="C54" s="19" t="s">
        <v>94</v>
      </c>
      <c r="D54" s="20">
        <v>45875</v>
      </c>
      <c r="E54" s="21">
        <v>1104923</v>
      </c>
    </row>
    <row r="55" spans="1:5" x14ac:dyDescent="0.25">
      <c r="A55" s="22"/>
      <c r="B55" s="23"/>
      <c r="C55" s="23" t="s">
        <v>95</v>
      </c>
      <c r="D55" s="24">
        <v>45895</v>
      </c>
      <c r="E55" s="25">
        <v>25890761</v>
      </c>
    </row>
    <row r="56" spans="1:5" x14ac:dyDescent="0.25">
      <c r="A56" s="18"/>
      <c r="B56" s="19"/>
      <c r="C56" s="19"/>
      <c r="D56" s="20"/>
      <c r="E56" s="21">
        <f>SUM(E54:E55)</f>
        <v>26995684</v>
      </c>
    </row>
    <row r="58" spans="1:5" ht="30" x14ac:dyDescent="0.25">
      <c r="A58" s="13" t="s">
        <v>1</v>
      </c>
      <c r="B58" s="14" t="s">
        <v>35</v>
      </c>
      <c r="C58" s="15" t="s">
        <v>84</v>
      </c>
      <c r="D58" s="16" t="s">
        <v>34</v>
      </c>
      <c r="E58" s="17" t="s">
        <v>85</v>
      </c>
    </row>
    <row r="59" spans="1:5" x14ac:dyDescent="0.25">
      <c r="A59" s="18">
        <v>890906347</v>
      </c>
      <c r="B59" s="19" t="s">
        <v>11</v>
      </c>
      <c r="C59" s="19" t="s">
        <v>94</v>
      </c>
      <c r="D59" s="20">
        <v>45882</v>
      </c>
      <c r="E59" s="21">
        <v>19368412</v>
      </c>
    </row>
    <row r="60" spans="1:5" x14ac:dyDescent="0.25">
      <c r="A60" s="22"/>
      <c r="B60" s="23"/>
      <c r="C60" s="23"/>
      <c r="D60" s="24"/>
      <c r="E60" s="25">
        <f>SUM(E59)</f>
        <v>19368412</v>
      </c>
    </row>
    <row r="63" spans="1:5" ht="30" x14ac:dyDescent="0.25">
      <c r="A63" s="13" t="s">
        <v>1</v>
      </c>
      <c r="B63" s="14" t="s">
        <v>35</v>
      </c>
      <c r="C63" s="15" t="s">
        <v>84</v>
      </c>
      <c r="D63" s="16" t="s">
        <v>34</v>
      </c>
      <c r="E63" s="17" t="s">
        <v>85</v>
      </c>
    </row>
    <row r="64" spans="1:5" x14ac:dyDescent="0.25">
      <c r="A64" s="18">
        <v>890907254</v>
      </c>
      <c r="B64" s="19" t="s">
        <v>96</v>
      </c>
      <c r="C64" s="19" t="s">
        <v>37</v>
      </c>
      <c r="D64" s="20">
        <v>45888</v>
      </c>
      <c r="E64" s="21">
        <v>42780525</v>
      </c>
    </row>
    <row r="65" spans="1:5" x14ac:dyDescent="0.25">
      <c r="A65" s="22"/>
      <c r="B65" s="23"/>
      <c r="C65" s="23" t="s">
        <v>38</v>
      </c>
      <c r="D65" s="24">
        <v>45888</v>
      </c>
      <c r="E65" s="25">
        <v>367800</v>
      </c>
    </row>
    <row r="66" spans="1:5" x14ac:dyDescent="0.25">
      <c r="A66" s="18"/>
      <c r="B66" s="19"/>
      <c r="C66" s="19"/>
      <c r="D66" s="20"/>
      <c r="E66" s="21">
        <f>SUM(E64:E65)</f>
        <v>43148325</v>
      </c>
    </row>
    <row r="68" spans="1:5" ht="30" x14ac:dyDescent="0.25">
      <c r="A68" s="13" t="s">
        <v>1</v>
      </c>
      <c r="B68" s="14" t="s">
        <v>35</v>
      </c>
      <c r="C68" s="15" t="s">
        <v>84</v>
      </c>
      <c r="D68" s="16" t="s">
        <v>34</v>
      </c>
      <c r="E68" s="17" t="s">
        <v>85</v>
      </c>
    </row>
    <row r="69" spans="1:5" x14ac:dyDescent="0.25">
      <c r="A69" s="18">
        <v>890980066</v>
      </c>
      <c r="B69" s="19" t="s">
        <v>97</v>
      </c>
      <c r="C69" s="19" t="s">
        <v>88</v>
      </c>
      <c r="D69" s="20">
        <v>45873</v>
      </c>
      <c r="E69" s="21">
        <v>33117092</v>
      </c>
    </row>
    <row r="70" spans="1:5" x14ac:dyDescent="0.25">
      <c r="A70" s="22"/>
      <c r="B70" s="23"/>
      <c r="C70" s="23" t="s">
        <v>77</v>
      </c>
      <c r="D70" s="24">
        <v>45882</v>
      </c>
      <c r="E70" s="25">
        <v>8376827</v>
      </c>
    </row>
    <row r="71" spans="1:5" x14ac:dyDescent="0.25">
      <c r="A71" s="18"/>
      <c r="B71" s="19"/>
      <c r="C71" s="19"/>
      <c r="D71" s="20"/>
      <c r="E71" s="21">
        <f>SUM(E69:E70)</f>
        <v>41493919</v>
      </c>
    </row>
    <row r="73" spans="1:5" ht="30" x14ac:dyDescent="0.25">
      <c r="A73" s="13" t="s">
        <v>1</v>
      </c>
      <c r="B73" s="14" t="s">
        <v>35</v>
      </c>
      <c r="C73" s="15" t="s">
        <v>84</v>
      </c>
      <c r="D73" s="16" t="s">
        <v>34</v>
      </c>
      <c r="E73" s="17" t="s">
        <v>85</v>
      </c>
    </row>
    <row r="74" spans="1:5" x14ac:dyDescent="0.25">
      <c r="A74" s="18">
        <v>890980757</v>
      </c>
      <c r="B74" s="19" t="s">
        <v>41</v>
      </c>
      <c r="C74" s="19" t="s">
        <v>94</v>
      </c>
      <c r="D74" s="20">
        <v>45883</v>
      </c>
      <c r="E74" s="21">
        <v>13853582</v>
      </c>
    </row>
    <row r="75" spans="1:5" x14ac:dyDescent="0.25">
      <c r="A75" s="22"/>
      <c r="B75" s="23"/>
      <c r="C75" s="23" t="s">
        <v>95</v>
      </c>
      <c r="D75" s="24">
        <v>45889</v>
      </c>
      <c r="E75" s="25">
        <v>17381925</v>
      </c>
    </row>
    <row r="76" spans="1:5" x14ac:dyDescent="0.25">
      <c r="A76" s="18"/>
      <c r="B76" s="19"/>
      <c r="C76" s="19"/>
      <c r="D76" s="20"/>
      <c r="E76" s="21">
        <f>SUM(E74:E75)</f>
        <v>31235507</v>
      </c>
    </row>
    <row r="79" spans="1:5" ht="30" x14ac:dyDescent="0.25">
      <c r="A79" s="13" t="s">
        <v>1</v>
      </c>
      <c r="B79" s="14" t="s">
        <v>35</v>
      </c>
      <c r="C79" s="15" t="s">
        <v>84</v>
      </c>
      <c r="D79" s="16" t="s">
        <v>34</v>
      </c>
      <c r="E79" s="17" t="s">
        <v>85</v>
      </c>
    </row>
    <row r="80" spans="1:5" x14ac:dyDescent="0.25">
      <c r="A80" s="18">
        <v>890981374</v>
      </c>
      <c r="B80" s="19" t="s">
        <v>14</v>
      </c>
      <c r="C80" s="19" t="s">
        <v>47</v>
      </c>
      <c r="D80" s="20">
        <v>45888</v>
      </c>
      <c r="E80" s="21">
        <v>15221707</v>
      </c>
    </row>
    <row r="81" spans="1:5" x14ac:dyDescent="0.25">
      <c r="A81" s="22"/>
      <c r="B81" s="23"/>
      <c r="C81" s="23"/>
      <c r="D81" s="24"/>
      <c r="E81" s="25">
        <f>SUM(E80)</f>
        <v>15221707</v>
      </c>
    </row>
    <row r="83" spans="1:5" ht="30" x14ac:dyDescent="0.25">
      <c r="A83" s="13" t="s">
        <v>1</v>
      </c>
      <c r="B83" s="14" t="s">
        <v>35</v>
      </c>
      <c r="C83" s="15" t="s">
        <v>84</v>
      </c>
      <c r="D83" s="16" t="s">
        <v>34</v>
      </c>
      <c r="E83" s="17" t="s">
        <v>85</v>
      </c>
    </row>
    <row r="84" spans="1:5" x14ac:dyDescent="0.25">
      <c r="A84" s="18">
        <v>900038926</v>
      </c>
      <c r="B84" s="19" t="s">
        <v>42</v>
      </c>
      <c r="C84" s="19" t="s">
        <v>60</v>
      </c>
      <c r="D84" s="20">
        <v>45888</v>
      </c>
      <c r="E84" s="21">
        <v>4416578</v>
      </c>
    </row>
    <row r="85" spans="1:5" x14ac:dyDescent="0.25">
      <c r="A85" s="22"/>
      <c r="B85" s="23"/>
      <c r="C85" s="23"/>
      <c r="D85" s="24"/>
      <c r="E85" s="25">
        <f>SUM(E84)</f>
        <v>4416578</v>
      </c>
    </row>
    <row r="88" spans="1:5" ht="30" x14ac:dyDescent="0.25">
      <c r="A88" s="13" t="s">
        <v>1</v>
      </c>
      <c r="B88" s="14" t="s">
        <v>35</v>
      </c>
      <c r="C88" s="15" t="s">
        <v>84</v>
      </c>
      <c r="D88" s="16" t="s">
        <v>34</v>
      </c>
      <c r="E88" s="17" t="s">
        <v>85</v>
      </c>
    </row>
    <row r="89" spans="1:5" x14ac:dyDescent="0.25">
      <c r="A89" s="18">
        <v>900261353</v>
      </c>
      <c r="B89" s="19" t="s">
        <v>17</v>
      </c>
      <c r="C89" s="19" t="s">
        <v>39</v>
      </c>
      <c r="D89" s="20">
        <v>45888</v>
      </c>
      <c r="E89" s="21">
        <v>88987058</v>
      </c>
    </row>
    <row r="90" spans="1:5" x14ac:dyDescent="0.25">
      <c r="A90" s="22"/>
      <c r="B90" s="23"/>
      <c r="C90" s="23"/>
      <c r="D90" s="24"/>
      <c r="E90" s="25">
        <f>SUM(E89)</f>
        <v>88987058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CIRCULAR 011 AGOSTO 2025 EXCEL</vt:lpstr>
      <vt:lpstr>PAGOS AGOSTO</vt:lpstr>
    </vt:vector>
  </TitlesOfParts>
  <Company>GOBERNACION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JOSSARY VARGAS ALZATE</dc:creator>
  <cp:lastModifiedBy>JANETH HIGUITA HURTADO</cp:lastModifiedBy>
  <dcterms:created xsi:type="dcterms:W3CDTF">2024-12-04T18:48:38Z</dcterms:created>
  <dcterms:modified xsi:type="dcterms:W3CDTF">2025-09-09T21:08:02Z</dcterms:modified>
</cp:coreProperties>
</file>