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hidePivotFieldList="1" showPivotChartFilter="1" defaultThemeVersion="124226"/>
  <mc:AlternateContent xmlns:mc="http://schemas.openxmlformats.org/markup-compatibility/2006">
    <mc:Choice Requires="x15">
      <x15ac:absPath xmlns:x15ac="http://schemas.microsoft.com/office/spreadsheetml/2010/11/ac" url="D:\jtabaresm\Mis documentos\My Document\AGUA\INFORMACION PROYECTO AGUAS 2020\Modelo IVC Instalaciones Acuáticas y Estructuras Similares\"/>
    </mc:Choice>
  </mc:AlternateContent>
  <xr:revisionPtr revIDLastSave="0" documentId="13_ncr:1_{C6D64F4B-852A-4383-A62F-541B315117BC}" xr6:coauthVersionLast="36" xr6:coauthVersionMax="36" xr10:uidLastSave="{00000000-0000-0000-0000-000000000000}"/>
  <bookViews>
    <workbookView xWindow="210" yWindow="-30" windowWidth="11895" windowHeight="11445" tabRatio="416" activeTab="2" xr2:uid="{00000000-000D-0000-FFFF-FFFF00000000}"/>
  </bookViews>
  <sheets>
    <sheet name="IRAPI (IA - RE)" sheetId="47" r:id="rId1"/>
    <sheet name="IRAPI (ES - RE) " sheetId="49" r:id="rId2"/>
    <sheet name="IRAPI (RC ó DC)" sheetId="48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1" hidden="1">'IRAPI (ES - RE) '!$A$1:$AQ$120</definedName>
    <definedName name="_xlnm._FilterDatabase" localSheetId="0" hidden="1">'IRAPI (IA - RE)'!$A$1:$AQ$120</definedName>
    <definedName name="Agua" localSheetId="1">#REF!</definedName>
    <definedName name="Agua" localSheetId="2">#REF!</definedName>
    <definedName name="Agua">#REF!</definedName>
    <definedName name="datos" localSheetId="1">OFFSET(#REF!,0,0,COUNT(#REF!),1)</definedName>
    <definedName name="datos" localSheetId="2">OFFSET(#REF!,0,0,COUNT(#REF!),1)</definedName>
    <definedName name="datos">OFFSET(#REF!,0,0,COUNT(#REF!),1)</definedName>
    <definedName name="datos1" localSheetId="1">OFFSET(#REF!,0,0,COUNT(#REF!),1)</definedName>
    <definedName name="datos1" localSheetId="2">OFFSET(#REF!,0,0,COUNT(#REF!),1)</definedName>
    <definedName name="datos1">OFFSET(#REF!,0,0,COUNT(#REF!),1)</definedName>
    <definedName name="datos2" localSheetId="1">OFFSET(#REF!,0,0,COUNT(#REF!),1)</definedName>
    <definedName name="datos2" localSheetId="2">OFFSET(#REF!,0,0,COUNT(#REF!),1)</definedName>
    <definedName name="datos2">OFFSET(#REF!,0,0,COUNT(#REF!),1)</definedName>
    <definedName name="datos3" localSheetId="1">OFFSET(#REF!,0,0,COUNT(#REF!),1)</definedName>
    <definedName name="datos3" localSheetId="2">OFFSET(#REF!,0,0,COUNT(#REF!),1)</definedName>
    <definedName name="datos3">OFFSET(#REF!,0,0,COUNT(#REF!),1)</definedName>
    <definedName name="Datosv1">[1]Hoja3!$C$2:$C$201</definedName>
    <definedName name="Datosv2">[1]DV4!$C$2:$C$201</definedName>
    <definedName name="Datosv3">[1]DV4!$D$2:$D$201</definedName>
    <definedName name="Datosv4">[1]DV4!$E$2:$E$201</definedName>
    <definedName name="Datosv5" localSheetId="1">[1]DV4!#REF!</definedName>
    <definedName name="Datosv5" localSheetId="2">[1]DV4!#REF!</definedName>
    <definedName name="Datosv5">[1]DV4!#REF!</definedName>
    <definedName name="l">[2]Listas!$M$2:$M$25</definedName>
    <definedName name="La" localSheetId="1">#REF!</definedName>
    <definedName name="La" localSheetId="2">#REF!</definedName>
    <definedName name="La">#REF!</definedName>
    <definedName name="Lactividad" localSheetId="1">#REF!</definedName>
    <definedName name="Lactividad" localSheetId="2">#REF!</definedName>
    <definedName name="Lactividad">#REF!</definedName>
    <definedName name="Lbarrios">[3]Listas!$A$2:$A$338</definedName>
    <definedName name="Lcalificacion" localSheetId="1">#REF!</definedName>
    <definedName name="Lcalificacion" localSheetId="2">#REF!</definedName>
    <definedName name="Lcalificacion">#REF!</definedName>
    <definedName name="Lcalificación" localSheetId="1">#REF!</definedName>
    <definedName name="Lcalificación" localSheetId="2">#REF!</definedName>
    <definedName name="Lcalificación">#REF!</definedName>
    <definedName name="Lcategoría" localSheetId="1">#REF!</definedName>
    <definedName name="Lcategoría" localSheetId="2">#REF!</definedName>
    <definedName name="Lcategoría">#REF!</definedName>
    <definedName name="Lcodigoactividad" localSheetId="1">#REF!</definedName>
    <definedName name="Lcodigoactividad" localSheetId="2">#REF!</definedName>
    <definedName name="Lcodigoactividad">#REF!</definedName>
    <definedName name="LComuna" localSheetId="1">#REF!</definedName>
    <definedName name="LComuna" localSheetId="2">#REF!</definedName>
    <definedName name="LComuna">#REF!</definedName>
    <definedName name="Lconcepto" localSheetId="1">#REF!</definedName>
    <definedName name="Lconcepto" localSheetId="2">#REF!</definedName>
    <definedName name="Lconcepto">#REF!</definedName>
    <definedName name="Lconceptosanitario" localSheetId="1">#REF!</definedName>
    <definedName name="Lconceptosanitario" localSheetId="2">#REF!</definedName>
    <definedName name="Lconceptosanitario">#REF!</definedName>
    <definedName name="Lcorregimiento" localSheetId="1">#REF!</definedName>
    <definedName name="Lcorregimiento" localSheetId="2">#REF!</definedName>
    <definedName name="Lcorregimiento">#REF!</definedName>
    <definedName name="Lentidad" localSheetId="1">#REF!</definedName>
    <definedName name="Lentidad" localSheetId="2">#REF!</definedName>
    <definedName name="Lentidad">#REF!</definedName>
    <definedName name="Lentidad2" localSheetId="1">#REF!</definedName>
    <definedName name="Lentidad2" localSheetId="2">#REF!</definedName>
    <definedName name="Lentidad2">#REF!</definedName>
    <definedName name="Lfuente" localSheetId="1">#REF!</definedName>
    <definedName name="Lfuente" localSheetId="2">#REF!</definedName>
    <definedName name="Lfuente">#REF!</definedName>
    <definedName name="Lfuenteafectada" localSheetId="1">#REF!</definedName>
    <definedName name="Lfuenteafectada" localSheetId="2">#REF!</definedName>
    <definedName name="Lfuenteafectada">#REF!</definedName>
    <definedName name="Lfuenteafectada2" localSheetId="1">#REF!</definedName>
    <definedName name="Lfuenteafectada2" localSheetId="2">#REF!</definedName>
    <definedName name="Lfuenteafectada2">#REF!</definedName>
    <definedName name="Lfuentegeneradora" localSheetId="1">#REF!</definedName>
    <definedName name="Lfuentegeneradora" localSheetId="2">#REF!</definedName>
    <definedName name="Lfuentegeneradora">#REF!</definedName>
    <definedName name="LFuncionario" localSheetId="1">#REF!</definedName>
    <definedName name="LFuncionario" localSheetId="2">#REF!</definedName>
    <definedName name="LFuncionario">#REF!</definedName>
    <definedName name="Lfuncionarios" localSheetId="1">#REF!</definedName>
    <definedName name="Lfuncionarios" localSheetId="2">#REF!</definedName>
    <definedName name="Lfuncionarios">#REF!</definedName>
    <definedName name="Lfuncionarios2" localSheetId="1">#REF!</definedName>
    <definedName name="Lfuncionarios2" localSheetId="2">#REF!</definedName>
    <definedName name="Lfuncionarios2">#REF!</definedName>
    <definedName name="Lmedida" localSheetId="1">#REF!</definedName>
    <definedName name="Lmedida" localSheetId="2">#REF!</definedName>
    <definedName name="Lmedida">#REF!</definedName>
    <definedName name="Lmedidasanitarias" localSheetId="1">#REF!</definedName>
    <definedName name="Lmedidasanitarias" localSheetId="2">#REF!</definedName>
    <definedName name="Lmedidasanitarias">#REF!</definedName>
    <definedName name="Lmedio" localSheetId="1">#REF!</definedName>
    <definedName name="Lmedio" localSheetId="2">#REF!</definedName>
    <definedName name="Lmedio">#REF!</definedName>
    <definedName name="Lmedio_utilizado" localSheetId="1">#REF!</definedName>
    <definedName name="Lmedio_utilizado" localSheetId="2">#REF!</definedName>
    <definedName name="Lmedio_utilizado">#REF!</definedName>
    <definedName name="Ltipificación" localSheetId="1">#REF!</definedName>
    <definedName name="Ltipificación" localSheetId="2">#REF!</definedName>
    <definedName name="Ltipificación">#REF!</definedName>
    <definedName name="Ltipificaciónproblema" localSheetId="1">#REF!</definedName>
    <definedName name="Ltipificaciónproblema" localSheetId="2">#REF!</definedName>
    <definedName name="Ltipificaciónproblema">#REF!</definedName>
    <definedName name="Ltipificacionproblema2" localSheetId="1">#REF!</definedName>
    <definedName name="Ltipificacionproblema2" localSheetId="2">#REF!</definedName>
    <definedName name="Ltipificacionproblema2">#REF!</definedName>
    <definedName name="Ltipo_solicitud" localSheetId="1">#REF!</definedName>
    <definedName name="Ltipo_solicitud" localSheetId="2">#REF!</definedName>
    <definedName name="Ltipo_solicitud">#REF!</definedName>
    <definedName name="Lvereda">[4]Listas!$U$2:$U$25</definedName>
    <definedName name="Lzona" localSheetId="1">#REF!</definedName>
    <definedName name="Lzona" localSheetId="2">#REF!</definedName>
    <definedName name="Lzona">#REF!</definedName>
    <definedName name="s">[2]Listas!$C$2:$C$41</definedName>
    <definedName name="Sexo" localSheetId="1">#REF!</definedName>
    <definedName name="Sexo" localSheetId="2">#REF!</definedName>
    <definedName name="Sexo">#REF!</definedName>
    <definedName name="_xlnm.Print_Titles" localSheetId="1">'IRAPI (ES - RE) '!$A:$A,'IRAPI (ES - RE) '!$4:$9</definedName>
    <definedName name="_xlnm.Print_Titles" localSheetId="0">'IRAPI (IA - RE)'!$A:$A,'IRAPI (IA - RE)'!$4:$9</definedName>
    <definedName name="_xlnm.Print_Titles" localSheetId="2">'IRAPI (RC ó DC)'!$A:$A,'IRAPI (RC ó DC)'!$4:$9</definedName>
  </definedNames>
  <calcPr calcId="191029"/>
  <fileRecoveryPr autoRecover="0"/>
</workbook>
</file>

<file path=xl/calcChain.xml><?xml version="1.0" encoding="utf-8"?>
<calcChain xmlns="http://schemas.openxmlformats.org/spreadsheetml/2006/main">
  <c r="U11" i="48" l="1"/>
  <c r="U12" i="48"/>
  <c r="U13" i="48"/>
  <c r="U14" i="48"/>
  <c r="U15" i="48"/>
  <c r="U16" i="48"/>
  <c r="U17" i="48"/>
  <c r="U18" i="48"/>
  <c r="U19" i="48"/>
  <c r="U20" i="48"/>
  <c r="U21" i="48"/>
  <c r="U22" i="48"/>
  <c r="U23" i="48"/>
  <c r="U24" i="48"/>
  <c r="U25" i="48"/>
  <c r="U26" i="48"/>
  <c r="U27" i="48"/>
  <c r="U28" i="48"/>
  <c r="U29" i="48"/>
  <c r="U30" i="48"/>
  <c r="U31" i="48"/>
  <c r="U32" i="48"/>
  <c r="U33" i="48"/>
  <c r="U34" i="48"/>
  <c r="U35" i="48"/>
  <c r="U36" i="48"/>
  <c r="U37" i="48"/>
  <c r="U38" i="48"/>
  <c r="U39" i="48"/>
  <c r="U40" i="48"/>
  <c r="U41" i="48"/>
  <c r="U42" i="48"/>
  <c r="U43" i="48"/>
  <c r="U44" i="48"/>
  <c r="U45" i="48"/>
  <c r="U46" i="48"/>
  <c r="U47" i="48"/>
  <c r="U48" i="48"/>
  <c r="U49" i="48"/>
  <c r="U50" i="48"/>
  <c r="U51" i="48"/>
  <c r="U52" i="48"/>
  <c r="U53" i="48"/>
  <c r="U54" i="48"/>
  <c r="U55" i="48"/>
  <c r="U56" i="48"/>
  <c r="U57" i="48"/>
  <c r="U58" i="48"/>
  <c r="U59" i="48"/>
  <c r="U60" i="48"/>
  <c r="U61" i="48"/>
  <c r="U62" i="48"/>
  <c r="U63" i="48"/>
  <c r="U64" i="48"/>
  <c r="U65" i="48"/>
  <c r="U66" i="48"/>
  <c r="U67" i="48"/>
  <c r="U68" i="48"/>
  <c r="U69" i="48"/>
  <c r="U70" i="48"/>
  <c r="U71" i="48"/>
  <c r="U72" i="48"/>
  <c r="U73" i="48"/>
  <c r="U74" i="48"/>
  <c r="U75" i="48"/>
  <c r="U76" i="48"/>
  <c r="U77" i="48"/>
  <c r="U78" i="48"/>
  <c r="U79" i="48"/>
  <c r="U80" i="48"/>
  <c r="U81" i="48"/>
  <c r="U82" i="48"/>
  <c r="U83" i="48"/>
  <c r="U84" i="48"/>
  <c r="U85" i="48"/>
  <c r="U86" i="48"/>
  <c r="U87" i="48"/>
  <c r="U88" i="48"/>
  <c r="U89" i="48"/>
  <c r="U90" i="48"/>
  <c r="U91" i="48"/>
  <c r="U92" i="48"/>
  <c r="U93" i="48"/>
  <c r="U94" i="48"/>
  <c r="U95" i="48"/>
  <c r="U96" i="48"/>
  <c r="U97" i="48"/>
  <c r="U98" i="48"/>
  <c r="U99" i="48"/>
  <c r="U100" i="48"/>
  <c r="U101" i="48"/>
  <c r="U102" i="48"/>
  <c r="U103" i="48"/>
  <c r="U104" i="48"/>
  <c r="U105" i="48"/>
  <c r="U106" i="48"/>
  <c r="U107" i="48"/>
  <c r="U108" i="48"/>
  <c r="U109" i="48"/>
  <c r="U110" i="48"/>
  <c r="U111" i="48"/>
  <c r="U112" i="48"/>
  <c r="U113" i="48"/>
  <c r="U114" i="48"/>
  <c r="U115" i="48"/>
  <c r="U116" i="48"/>
  <c r="U117" i="48"/>
  <c r="U118" i="48"/>
  <c r="U119" i="48"/>
  <c r="U120" i="48"/>
  <c r="U10" i="48" l="1"/>
  <c r="AG11" i="49" l="1"/>
  <c r="AG12" i="49"/>
  <c r="AG13" i="49"/>
  <c r="AG14" i="49"/>
  <c r="AG15" i="49"/>
  <c r="AG16" i="49"/>
  <c r="AG17" i="49"/>
  <c r="AG18" i="49"/>
  <c r="AG19" i="49"/>
  <c r="AG20" i="49"/>
  <c r="AG21" i="49"/>
  <c r="AG22" i="49"/>
  <c r="AG23" i="49"/>
  <c r="AG24" i="49"/>
  <c r="AG25" i="49"/>
  <c r="AG26" i="49"/>
  <c r="AG27" i="49"/>
  <c r="AG28" i="49"/>
  <c r="AG29" i="49"/>
  <c r="AG30" i="49"/>
  <c r="AG31" i="49"/>
  <c r="AG32" i="49"/>
  <c r="AG33" i="49"/>
  <c r="AG34" i="49"/>
  <c r="AG35" i="49"/>
  <c r="AG36" i="49"/>
  <c r="AG37" i="49"/>
  <c r="AG38" i="49"/>
  <c r="AG39" i="49"/>
  <c r="AG40" i="49"/>
  <c r="AG41" i="49"/>
  <c r="AG42" i="49"/>
  <c r="AG43" i="49"/>
  <c r="AG44" i="49"/>
  <c r="AG45" i="49"/>
  <c r="AG46" i="49"/>
  <c r="AG47" i="49"/>
  <c r="AG48" i="49"/>
  <c r="AG49" i="49"/>
  <c r="AG50" i="49"/>
  <c r="AG51" i="49"/>
  <c r="AG52" i="49"/>
  <c r="AG53" i="49"/>
  <c r="AG54" i="49"/>
  <c r="AG55" i="49"/>
  <c r="AG56" i="49"/>
  <c r="AG57" i="49"/>
  <c r="AG58" i="49"/>
  <c r="AG59" i="49"/>
  <c r="AG60" i="49"/>
  <c r="AG61" i="49"/>
  <c r="AG62" i="49"/>
  <c r="AG63" i="49"/>
  <c r="AG64" i="49"/>
  <c r="AG65" i="49"/>
  <c r="AG66" i="49"/>
  <c r="AG67" i="49"/>
  <c r="AG68" i="49"/>
  <c r="AG69" i="49"/>
  <c r="AG70" i="49"/>
  <c r="AG71" i="49"/>
  <c r="AG72" i="49"/>
  <c r="AG73" i="49"/>
  <c r="AG74" i="49"/>
  <c r="AG75" i="49"/>
  <c r="AG76" i="49"/>
  <c r="AG77" i="49"/>
  <c r="AG78" i="49"/>
  <c r="AG79" i="49"/>
  <c r="AG80" i="49"/>
  <c r="AG81" i="49"/>
  <c r="AG82" i="49"/>
  <c r="AG83" i="49"/>
  <c r="AG84" i="49"/>
  <c r="AG85" i="49"/>
  <c r="AG86" i="49"/>
  <c r="AG87" i="49"/>
  <c r="AG88" i="49"/>
  <c r="AG89" i="49"/>
  <c r="AG90" i="49"/>
  <c r="AG91" i="49"/>
  <c r="AG92" i="49"/>
  <c r="AG93" i="49"/>
  <c r="AG94" i="49"/>
  <c r="AG95" i="49"/>
  <c r="AG96" i="49"/>
  <c r="AG97" i="49"/>
  <c r="AG98" i="49"/>
  <c r="AG99" i="49"/>
  <c r="AG100" i="49"/>
  <c r="AG101" i="49"/>
  <c r="AG102" i="49"/>
  <c r="AG103" i="49"/>
  <c r="AG104" i="49"/>
  <c r="AG105" i="49"/>
  <c r="AG106" i="49"/>
  <c r="AG107" i="49"/>
  <c r="AG108" i="49"/>
  <c r="AG109" i="49"/>
  <c r="AG110" i="49"/>
  <c r="AG111" i="49"/>
  <c r="AG112" i="49"/>
  <c r="AG113" i="49"/>
  <c r="AG114" i="49"/>
  <c r="AG115" i="49"/>
  <c r="AG116" i="49"/>
  <c r="AG117" i="49"/>
  <c r="AG118" i="49"/>
  <c r="AG119" i="49"/>
  <c r="AG120" i="49"/>
  <c r="AG10" i="49"/>
  <c r="AF11" i="49"/>
  <c r="AF12" i="49"/>
  <c r="AF13" i="49"/>
  <c r="AF14" i="49"/>
  <c r="AF15" i="49"/>
  <c r="AF16" i="49"/>
  <c r="AF17" i="49"/>
  <c r="AF18" i="49"/>
  <c r="AF19" i="49"/>
  <c r="AF20" i="49"/>
  <c r="AF21" i="49"/>
  <c r="AF22" i="49"/>
  <c r="AF23" i="49"/>
  <c r="AF24" i="49"/>
  <c r="AF25" i="49"/>
  <c r="AF26" i="49"/>
  <c r="AF27" i="49"/>
  <c r="AF28" i="49"/>
  <c r="AF29" i="49"/>
  <c r="AF30" i="49"/>
  <c r="AF31" i="49"/>
  <c r="AF32" i="49"/>
  <c r="AF33" i="49"/>
  <c r="AF34" i="49"/>
  <c r="AF35" i="49"/>
  <c r="AF36" i="49"/>
  <c r="AF37" i="49"/>
  <c r="AF38" i="49"/>
  <c r="AF39" i="49"/>
  <c r="AF40" i="49"/>
  <c r="AF41" i="49"/>
  <c r="AF42" i="49"/>
  <c r="AF43" i="49"/>
  <c r="AF44" i="49"/>
  <c r="AF45" i="49"/>
  <c r="AF46" i="49"/>
  <c r="AF47" i="49"/>
  <c r="AF48" i="49"/>
  <c r="AF49" i="49"/>
  <c r="AF50" i="49"/>
  <c r="AF51" i="49"/>
  <c r="AF52" i="49"/>
  <c r="AF53" i="49"/>
  <c r="AF54" i="49"/>
  <c r="AF55" i="49"/>
  <c r="AF56" i="49"/>
  <c r="AF57" i="49"/>
  <c r="AF58" i="49"/>
  <c r="AF59" i="49"/>
  <c r="AF60" i="49"/>
  <c r="AF61" i="49"/>
  <c r="AF62" i="49"/>
  <c r="AF63" i="49"/>
  <c r="AF64" i="49"/>
  <c r="AF65" i="49"/>
  <c r="AF66" i="49"/>
  <c r="AF67" i="49"/>
  <c r="AF68" i="49"/>
  <c r="AF69" i="49"/>
  <c r="AF70" i="49"/>
  <c r="AF71" i="49"/>
  <c r="AF72" i="49"/>
  <c r="AF73" i="49"/>
  <c r="AF74" i="49"/>
  <c r="AF75" i="49"/>
  <c r="AF76" i="49"/>
  <c r="AF77" i="49"/>
  <c r="AF78" i="49"/>
  <c r="AF79" i="49"/>
  <c r="AF80" i="49"/>
  <c r="AF81" i="49"/>
  <c r="AF82" i="49"/>
  <c r="AF83" i="49"/>
  <c r="AF84" i="49"/>
  <c r="AF85" i="49"/>
  <c r="AF86" i="49"/>
  <c r="AF87" i="49"/>
  <c r="AF88" i="49"/>
  <c r="AF89" i="49"/>
  <c r="AF90" i="49"/>
  <c r="AF91" i="49"/>
  <c r="AF92" i="49"/>
  <c r="AF93" i="49"/>
  <c r="AF94" i="49"/>
  <c r="AF95" i="49"/>
  <c r="AF96" i="49"/>
  <c r="AF97" i="49"/>
  <c r="AF98" i="49"/>
  <c r="AF99" i="49"/>
  <c r="AF100" i="49"/>
  <c r="AF101" i="49"/>
  <c r="AF102" i="49"/>
  <c r="AF103" i="49"/>
  <c r="AF104" i="49"/>
  <c r="AF105" i="49"/>
  <c r="AF106" i="49"/>
  <c r="AF107" i="49"/>
  <c r="AF108" i="49"/>
  <c r="AF109" i="49"/>
  <c r="AF110" i="49"/>
  <c r="AF111" i="49"/>
  <c r="AF112" i="49"/>
  <c r="AF113" i="49"/>
  <c r="AF114" i="49"/>
  <c r="AF115" i="49"/>
  <c r="AF116" i="49"/>
  <c r="AF117" i="49"/>
  <c r="AF118" i="49"/>
  <c r="AF119" i="49"/>
  <c r="AF120" i="49"/>
  <c r="AF10" i="49"/>
  <c r="AG11" i="47"/>
  <c r="AG12" i="47"/>
  <c r="AG13" i="47"/>
  <c r="AG14" i="47"/>
  <c r="AG15" i="47"/>
  <c r="AG16" i="47"/>
  <c r="AG17" i="47"/>
  <c r="AG18" i="47"/>
  <c r="AG19" i="47"/>
  <c r="AG20" i="47"/>
  <c r="AG21" i="47"/>
  <c r="AG22" i="47"/>
  <c r="AG23" i="47"/>
  <c r="AG24" i="47"/>
  <c r="AG25" i="47"/>
  <c r="AG26" i="47"/>
  <c r="AG27" i="47"/>
  <c r="AG28" i="47"/>
  <c r="AG29" i="47"/>
  <c r="AG30" i="47"/>
  <c r="AG31" i="47"/>
  <c r="AG32" i="47"/>
  <c r="AG33" i="47"/>
  <c r="AG34" i="47"/>
  <c r="AG35" i="47"/>
  <c r="AG36" i="47"/>
  <c r="AG37" i="47"/>
  <c r="AG38" i="47"/>
  <c r="AG39" i="47"/>
  <c r="AG40" i="47"/>
  <c r="AG41" i="47"/>
  <c r="AG42" i="47"/>
  <c r="AG43" i="47"/>
  <c r="AG44" i="47"/>
  <c r="AG45" i="47"/>
  <c r="AG46" i="47"/>
  <c r="AG47" i="47"/>
  <c r="AG48" i="47"/>
  <c r="AG49" i="47"/>
  <c r="AG50" i="47"/>
  <c r="AG51" i="47"/>
  <c r="AG52" i="47"/>
  <c r="AG53" i="47"/>
  <c r="AG54" i="47"/>
  <c r="AG55" i="47"/>
  <c r="AG56" i="47"/>
  <c r="AG57" i="47"/>
  <c r="AG58" i="47"/>
  <c r="AG59" i="47"/>
  <c r="AG60" i="47"/>
  <c r="AG61" i="47"/>
  <c r="AG62" i="47"/>
  <c r="AG63" i="47"/>
  <c r="AG64" i="47"/>
  <c r="AG65" i="47"/>
  <c r="AG66" i="47"/>
  <c r="AG67" i="47"/>
  <c r="AG68" i="47"/>
  <c r="AG69" i="47"/>
  <c r="AG70" i="47"/>
  <c r="AG71" i="47"/>
  <c r="AG72" i="47"/>
  <c r="AG73" i="47"/>
  <c r="AG74" i="47"/>
  <c r="AG75" i="47"/>
  <c r="AG76" i="47"/>
  <c r="AG77" i="47"/>
  <c r="AG78" i="47"/>
  <c r="AG79" i="47"/>
  <c r="AG80" i="47"/>
  <c r="AG81" i="47"/>
  <c r="AG82" i="47"/>
  <c r="AG83" i="47"/>
  <c r="AG84" i="47"/>
  <c r="AG85" i="47"/>
  <c r="AG86" i="47"/>
  <c r="AG87" i="47"/>
  <c r="AG88" i="47"/>
  <c r="AG89" i="47"/>
  <c r="AG90" i="47"/>
  <c r="AG91" i="47"/>
  <c r="AG92" i="47"/>
  <c r="AG93" i="47"/>
  <c r="AG94" i="47"/>
  <c r="AG95" i="47"/>
  <c r="AG96" i="47"/>
  <c r="AG97" i="47"/>
  <c r="AG98" i="47"/>
  <c r="AG99" i="47"/>
  <c r="AG100" i="47"/>
  <c r="AG101" i="47"/>
  <c r="AG102" i="47"/>
  <c r="AG103" i="47"/>
  <c r="AG104" i="47"/>
  <c r="AG105" i="47"/>
  <c r="AG106" i="47"/>
  <c r="AG107" i="47"/>
  <c r="AG108" i="47"/>
  <c r="AG109" i="47"/>
  <c r="AG110" i="47"/>
  <c r="AG111" i="47"/>
  <c r="AG112" i="47"/>
  <c r="AG113" i="47"/>
  <c r="AG114" i="47"/>
  <c r="AG115" i="47"/>
  <c r="AG116" i="47"/>
  <c r="AG117" i="47"/>
  <c r="AG118" i="47"/>
  <c r="AG119" i="47"/>
  <c r="AG120" i="47"/>
  <c r="AG10" i="47"/>
  <c r="AF10" i="47"/>
  <c r="AF11" i="47"/>
  <c r="AF12" i="47"/>
  <c r="AF13" i="47"/>
  <c r="AF14" i="47"/>
  <c r="AF15" i="47"/>
  <c r="AF17" i="47"/>
  <c r="AF18" i="47"/>
  <c r="AF19" i="47"/>
  <c r="AF20" i="47"/>
  <c r="AF21" i="47"/>
  <c r="AF22" i="47"/>
  <c r="AF23" i="47"/>
  <c r="AF24" i="47"/>
  <c r="AF25" i="47"/>
  <c r="AF26" i="47"/>
  <c r="AF27" i="47"/>
  <c r="AF28" i="47"/>
  <c r="AF29" i="47"/>
  <c r="AF30" i="47"/>
  <c r="AF31" i="47"/>
  <c r="AF32" i="47"/>
  <c r="AF33" i="47"/>
  <c r="AF34" i="47"/>
  <c r="AF35" i="47"/>
  <c r="AF36" i="47"/>
  <c r="AF37" i="47"/>
  <c r="AF38" i="47"/>
  <c r="AF39" i="47"/>
  <c r="AF40" i="47"/>
  <c r="AF41" i="47"/>
  <c r="AF42" i="47"/>
  <c r="AF43" i="47"/>
  <c r="AF44" i="47"/>
  <c r="AF45" i="47"/>
  <c r="AF46" i="47"/>
  <c r="AF47" i="47"/>
  <c r="AF48" i="47"/>
  <c r="AF49" i="47"/>
  <c r="AF50" i="47"/>
  <c r="AF51" i="47"/>
  <c r="AF52" i="47"/>
  <c r="AF53" i="47"/>
  <c r="AF54" i="47"/>
  <c r="AF55" i="47"/>
  <c r="AF56" i="47"/>
  <c r="AF57" i="47"/>
  <c r="AF58" i="47"/>
  <c r="AF59" i="47"/>
  <c r="AF60" i="47"/>
  <c r="AF61" i="47"/>
  <c r="AF62" i="47"/>
  <c r="AF63" i="47"/>
  <c r="AF64" i="47"/>
  <c r="AF65" i="47"/>
  <c r="AF66" i="47"/>
  <c r="AF67" i="47"/>
  <c r="AF68" i="47"/>
  <c r="AF69" i="47"/>
  <c r="AF70" i="47"/>
  <c r="AF71" i="47"/>
  <c r="AF72" i="47"/>
  <c r="AF73" i="47"/>
  <c r="AF74" i="47"/>
  <c r="AF75" i="47"/>
  <c r="AF76" i="47"/>
  <c r="AF77" i="47"/>
  <c r="AF78" i="47"/>
  <c r="AF79" i="47"/>
  <c r="AF80" i="47"/>
  <c r="AF81" i="47"/>
  <c r="AF82" i="47"/>
  <c r="AF83" i="47"/>
  <c r="AF84" i="47"/>
  <c r="AF85" i="47"/>
  <c r="AF86" i="47"/>
  <c r="AF87" i="47"/>
  <c r="AF88" i="47"/>
  <c r="AF89" i="47"/>
  <c r="AF90" i="47"/>
  <c r="AF91" i="47"/>
  <c r="AF92" i="47"/>
  <c r="AF93" i="47"/>
  <c r="AF94" i="47"/>
  <c r="AF95" i="47"/>
  <c r="AF96" i="47"/>
  <c r="AF97" i="47"/>
  <c r="AF98" i="47"/>
  <c r="AF99" i="47"/>
  <c r="AF100" i="47"/>
  <c r="AF101" i="47"/>
  <c r="AF102" i="47"/>
  <c r="AF103" i="47"/>
  <c r="AF104" i="47"/>
  <c r="AF105" i="47"/>
  <c r="AF106" i="47"/>
  <c r="AF107" i="47"/>
  <c r="AF108" i="47"/>
  <c r="AF109" i="47"/>
  <c r="AF110" i="47"/>
  <c r="AF111" i="47"/>
  <c r="AF112" i="47"/>
  <c r="AF113" i="47"/>
  <c r="AF114" i="47"/>
  <c r="AF115" i="47"/>
  <c r="AF116" i="47"/>
  <c r="AF117" i="47"/>
  <c r="AF118" i="47"/>
  <c r="AF119" i="47"/>
  <c r="AF120" i="47"/>
  <c r="AF16" i="47"/>
  <c r="AH120" i="49"/>
  <c r="AE120" i="49"/>
  <c r="Y120" i="49"/>
  <c r="Z120" i="49" s="1"/>
  <c r="AH119" i="49"/>
  <c r="AE119" i="49"/>
  <c r="Y119" i="49"/>
  <c r="Z119" i="49" s="1"/>
  <c r="AH118" i="49"/>
  <c r="AE118" i="49"/>
  <c r="Y118" i="49"/>
  <c r="Z118" i="49" s="1"/>
  <c r="AH117" i="49"/>
  <c r="AE117" i="49"/>
  <c r="Y117" i="49"/>
  <c r="Z117" i="49" s="1"/>
  <c r="AH116" i="49"/>
  <c r="AE116" i="49"/>
  <c r="Y116" i="49"/>
  <c r="Z116" i="49" s="1"/>
  <c r="AH115" i="49"/>
  <c r="AE115" i="49"/>
  <c r="Y115" i="49"/>
  <c r="Z115" i="49" s="1"/>
  <c r="AH114" i="49"/>
  <c r="AE114" i="49"/>
  <c r="Y114" i="49"/>
  <c r="Z114" i="49" s="1"/>
  <c r="AH113" i="49"/>
  <c r="AE113" i="49"/>
  <c r="Y113" i="49"/>
  <c r="Z113" i="49" s="1"/>
  <c r="AH112" i="49"/>
  <c r="AE112" i="49"/>
  <c r="Y112" i="49"/>
  <c r="Z112" i="49" s="1"/>
  <c r="AH111" i="49"/>
  <c r="AE111" i="49"/>
  <c r="Y111" i="49"/>
  <c r="Z111" i="49" s="1"/>
  <c r="AH110" i="49"/>
  <c r="AE110" i="49"/>
  <c r="Y110" i="49"/>
  <c r="Z110" i="49" s="1"/>
  <c r="AH109" i="49"/>
  <c r="AE109" i="49"/>
  <c r="AI109" i="49" s="1"/>
  <c r="AJ109" i="49" s="1"/>
  <c r="Y109" i="49"/>
  <c r="Z109" i="49" s="1"/>
  <c r="AH108" i="49"/>
  <c r="AE108" i="49"/>
  <c r="Y108" i="49"/>
  <c r="Z108" i="49" s="1"/>
  <c r="AH107" i="49"/>
  <c r="AE107" i="49"/>
  <c r="Y107" i="49"/>
  <c r="Z107" i="49" s="1"/>
  <c r="AH106" i="49"/>
  <c r="AE106" i="49"/>
  <c r="Y106" i="49"/>
  <c r="Z106" i="49" s="1"/>
  <c r="AH105" i="49"/>
  <c r="AE105" i="49"/>
  <c r="AI105" i="49" s="1"/>
  <c r="AJ105" i="49" s="1"/>
  <c r="Y105" i="49"/>
  <c r="Z105" i="49" s="1"/>
  <c r="AH104" i="49"/>
  <c r="AE104" i="49"/>
  <c r="AI104" i="49" s="1"/>
  <c r="AJ104" i="49" s="1"/>
  <c r="Y104" i="49"/>
  <c r="Z104" i="49" s="1"/>
  <c r="AH103" i="49"/>
  <c r="AE103" i="49"/>
  <c r="AI103" i="49" s="1"/>
  <c r="AJ103" i="49" s="1"/>
  <c r="Y103" i="49"/>
  <c r="Z103" i="49" s="1"/>
  <c r="AH102" i="49"/>
  <c r="AE102" i="49"/>
  <c r="Y102" i="49"/>
  <c r="Z102" i="49" s="1"/>
  <c r="AH101" i="49"/>
  <c r="AE101" i="49"/>
  <c r="AI101" i="49" s="1"/>
  <c r="AJ101" i="49" s="1"/>
  <c r="Y101" i="49"/>
  <c r="Z101" i="49" s="1"/>
  <c r="AH100" i="49"/>
  <c r="AE100" i="49"/>
  <c r="AI100" i="49" s="1"/>
  <c r="AJ100" i="49" s="1"/>
  <c r="Y100" i="49"/>
  <c r="Z100" i="49" s="1"/>
  <c r="AH99" i="49"/>
  <c r="AE99" i="49"/>
  <c r="AI99" i="49" s="1"/>
  <c r="AJ99" i="49" s="1"/>
  <c r="Y99" i="49"/>
  <c r="Z99" i="49" s="1"/>
  <c r="AH98" i="49"/>
  <c r="AE98" i="49"/>
  <c r="Y98" i="49"/>
  <c r="Z98" i="49" s="1"/>
  <c r="AH97" i="49"/>
  <c r="AE97" i="49"/>
  <c r="AI97" i="49" s="1"/>
  <c r="AJ97" i="49" s="1"/>
  <c r="Y97" i="49"/>
  <c r="Z97" i="49" s="1"/>
  <c r="AH96" i="49"/>
  <c r="AE96" i="49"/>
  <c r="Y96" i="49"/>
  <c r="Z96" i="49" s="1"/>
  <c r="AH95" i="49"/>
  <c r="AE95" i="49"/>
  <c r="Y95" i="49"/>
  <c r="Z95" i="49" s="1"/>
  <c r="AH94" i="49"/>
  <c r="AE94" i="49"/>
  <c r="Y94" i="49"/>
  <c r="Z94" i="49" s="1"/>
  <c r="AH93" i="49"/>
  <c r="AE93" i="49"/>
  <c r="AI93" i="49" s="1"/>
  <c r="AJ93" i="49" s="1"/>
  <c r="Y93" i="49"/>
  <c r="Z93" i="49" s="1"/>
  <c r="AH92" i="49"/>
  <c r="AE92" i="49"/>
  <c r="Y92" i="49"/>
  <c r="Z92" i="49" s="1"/>
  <c r="AH91" i="49"/>
  <c r="AE91" i="49"/>
  <c r="Y91" i="49"/>
  <c r="Z91" i="49" s="1"/>
  <c r="AH90" i="49"/>
  <c r="AE90" i="49"/>
  <c r="Y90" i="49"/>
  <c r="Z90" i="49" s="1"/>
  <c r="AH89" i="49"/>
  <c r="AE89" i="49"/>
  <c r="AI89" i="49" s="1"/>
  <c r="AJ89" i="49" s="1"/>
  <c r="Y89" i="49"/>
  <c r="Z89" i="49" s="1"/>
  <c r="AH88" i="49"/>
  <c r="AE88" i="49"/>
  <c r="AI88" i="49" s="1"/>
  <c r="AJ88" i="49" s="1"/>
  <c r="Y88" i="49"/>
  <c r="Z88" i="49" s="1"/>
  <c r="AH87" i="49"/>
  <c r="AE87" i="49"/>
  <c r="Y87" i="49"/>
  <c r="Z87" i="49" s="1"/>
  <c r="AH86" i="49"/>
  <c r="AE86" i="49"/>
  <c r="Y86" i="49"/>
  <c r="Z86" i="49" s="1"/>
  <c r="AH85" i="49"/>
  <c r="AE85" i="49"/>
  <c r="AI85" i="49" s="1"/>
  <c r="AJ85" i="49" s="1"/>
  <c r="Y85" i="49"/>
  <c r="Z85" i="49" s="1"/>
  <c r="AH84" i="49"/>
  <c r="AE84" i="49"/>
  <c r="AI84" i="49" s="1"/>
  <c r="AJ84" i="49" s="1"/>
  <c r="Y84" i="49"/>
  <c r="Z84" i="49" s="1"/>
  <c r="AH83" i="49"/>
  <c r="AE83" i="49"/>
  <c r="Y83" i="49"/>
  <c r="Z83" i="49" s="1"/>
  <c r="AH82" i="49"/>
  <c r="AE82" i="49"/>
  <c r="Y82" i="49"/>
  <c r="Z82" i="49" s="1"/>
  <c r="AH81" i="49"/>
  <c r="AE81" i="49"/>
  <c r="AI81" i="49" s="1"/>
  <c r="AJ81" i="49" s="1"/>
  <c r="Y81" i="49"/>
  <c r="Z81" i="49" s="1"/>
  <c r="AH80" i="49"/>
  <c r="AE80" i="49"/>
  <c r="Y80" i="49"/>
  <c r="Z80" i="49" s="1"/>
  <c r="AH79" i="49"/>
  <c r="AE79" i="49"/>
  <c r="Y79" i="49"/>
  <c r="Z79" i="49" s="1"/>
  <c r="AH78" i="49"/>
  <c r="AE78" i="49"/>
  <c r="Y78" i="49"/>
  <c r="Z78" i="49" s="1"/>
  <c r="AH77" i="49"/>
  <c r="AE77" i="49"/>
  <c r="AI77" i="49" s="1"/>
  <c r="AJ77" i="49" s="1"/>
  <c r="Y77" i="49"/>
  <c r="Z77" i="49" s="1"/>
  <c r="AH76" i="49"/>
  <c r="AE76" i="49"/>
  <c r="Y76" i="49"/>
  <c r="Z76" i="49" s="1"/>
  <c r="AH75" i="49"/>
  <c r="AE75" i="49"/>
  <c r="Y75" i="49"/>
  <c r="Z75" i="49" s="1"/>
  <c r="AH74" i="49"/>
  <c r="AE74" i="49"/>
  <c r="Y74" i="49"/>
  <c r="Z74" i="49" s="1"/>
  <c r="AH73" i="49"/>
  <c r="AE73" i="49"/>
  <c r="AI73" i="49" s="1"/>
  <c r="AJ73" i="49" s="1"/>
  <c r="Y73" i="49"/>
  <c r="Z73" i="49" s="1"/>
  <c r="AH72" i="49"/>
  <c r="AE72" i="49"/>
  <c r="AI72" i="49" s="1"/>
  <c r="AJ72" i="49" s="1"/>
  <c r="Y72" i="49"/>
  <c r="Z72" i="49" s="1"/>
  <c r="AH71" i="49"/>
  <c r="AE71" i="49"/>
  <c r="Y71" i="49"/>
  <c r="Z71" i="49" s="1"/>
  <c r="AH70" i="49"/>
  <c r="AE70" i="49"/>
  <c r="Y70" i="49"/>
  <c r="Z70" i="49" s="1"/>
  <c r="AH69" i="49"/>
  <c r="AE69" i="49"/>
  <c r="AI69" i="49" s="1"/>
  <c r="AJ69" i="49" s="1"/>
  <c r="Y69" i="49"/>
  <c r="Z69" i="49" s="1"/>
  <c r="AH68" i="49"/>
  <c r="AE68" i="49"/>
  <c r="AI68" i="49" s="1"/>
  <c r="AJ68" i="49" s="1"/>
  <c r="Y68" i="49"/>
  <c r="Z68" i="49" s="1"/>
  <c r="AH67" i="49"/>
  <c r="AE67" i="49"/>
  <c r="Y67" i="49"/>
  <c r="Z67" i="49" s="1"/>
  <c r="AH66" i="49"/>
  <c r="AE66" i="49"/>
  <c r="Y66" i="49"/>
  <c r="Z66" i="49" s="1"/>
  <c r="AH65" i="49"/>
  <c r="AE65" i="49"/>
  <c r="AI65" i="49" s="1"/>
  <c r="AJ65" i="49" s="1"/>
  <c r="Y65" i="49"/>
  <c r="Z65" i="49" s="1"/>
  <c r="AH64" i="49"/>
  <c r="AE64" i="49"/>
  <c r="Y64" i="49"/>
  <c r="Z64" i="49" s="1"/>
  <c r="AH63" i="49"/>
  <c r="AE63" i="49"/>
  <c r="Y63" i="49"/>
  <c r="Z63" i="49" s="1"/>
  <c r="AH62" i="49"/>
  <c r="AE62" i="49"/>
  <c r="Y62" i="49"/>
  <c r="Z62" i="49" s="1"/>
  <c r="AH61" i="49"/>
  <c r="AE61" i="49"/>
  <c r="AI61" i="49" s="1"/>
  <c r="AJ61" i="49" s="1"/>
  <c r="Y61" i="49"/>
  <c r="Z61" i="49" s="1"/>
  <c r="AH60" i="49"/>
  <c r="AE60" i="49"/>
  <c r="Y60" i="49"/>
  <c r="Z60" i="49" s="1"/>
  <c r="AH59" i="49"/>
  <c r="AE59" i="49"/>
  <c r="Y59" i="49"/>
  <c r="Z59" i="49" s="1"/>
  <c r="AH58" i="49"/>
  <c r="AE58" i="49"/>
  <c r="Y58" i="49"/>
  <c r="Z58" i="49" s="1"/>
  <c r="AH57" i="49"/>
  <c r="AE57" i="49"/>
  <c r="AI57" i="49" s="1"/>
  <c r="AJ57" i="49" s="1"/>
  <c r="Y57" i="49"/>
  <c r="Z57" i="49" s="1"/>
  <c r="AH56" i="49"/>
  <c r="AE56" i="49"/>
  <c r="AI56" i="49" s="1"/>
  <c r="AJ56" i="49" s="1"/>
  <c r="Y56" i="49"/>
  <c r="Z56" i="49" s="1"/>
  <c r="AH55" i="49"/>
  <c r="AE55" i="49"/>
  <c r="AI55" i="49" s="1"/>
  <c r="AJ55" i="49" s="1"/>
  <c r="Y55" i="49"/>
  <c r="Z55" i="49" s="1"/>
  <c r="AH54" i="49"/>
  <c r="AE54" i="49"/>
  <c r="Y54" i="49"/>
  <c r="Z54" i="49" s="1"/>
  <c r="AH53" i="49"/>
  <c r="AE53" i="49"/>
  <c r="AI53" i="49" s="1"/>
  <c r="AJ53" i="49" s="1"/>
  <c r="Y53" i="49"/>
  <c r="Z53" i="49" s="1"/>
  <c r="AH52" i="49"/>
  <c r="AE52" i="49"/>
  <c r="AI52" i="49" s="1"/>
  <c r="AJ52" i="49" s="1"/>
  <c r="Y52" i="49"/>
  <c r="Z52" i="49" s="1"/>
  <c r="AH51" i="49"/>
  <c r="AE51" i="49"/>
  <c r="AI51" i="49" s="1"/>
  <c r="AJ51" i="49" s="1"/>
  <c r="Y51" i="49"/>
  <c r="Z51" i="49" s="1"/>
  <c r="AH50" i="49"/>
  <c r="AE50" i="49"/>
  <c r="Y50" i="49"/>
  <c r="Z50" i="49" s="1"/>
  <c r="AH49" i="49"/>
  <c r="AE49" i="49"/>
  <c r="AI49" i="49" s="1"/>
  <c r="AJ49" i="49" s="1"/>
  <c r="Y49" i="49"/>
  <c r="Z49" i="49" s="1"/>
  <c r="AH48" i="49"/>
  <c r="AE48" i="49"/>
  <c r="Y48" i="49"/>
  <c r="Z48" i="49" s="1"/>
  <c r="AH47" i="49"/>
  <c r="AE47" i="49"/>
  <c r="Y47" i="49"/>
  <c r="Z47" i="49" s="1"/>
  <c r="AH46" i="49"/>
  <c r="AE46" i="49"/>
  <c r="Y46" i="49"/>
  <c r="Z46" i="49" s="1"/>
  <c r="AH45" i="49"/>
  <c r="AE45" i="49"/>
  <c r="Y45" i="49"/>
  <c r="Z45" i="49" s="1"/>
  <c r="AH44" i="49"/>
  <c r="AE44" i="49"/>
  <c r="AI44" i="49" s="1"/>
  <c r="AJ44" i="49" s="1"/>
  <c r="Y44" i="49"/>
  <c r="Z44" i="49" s="1"/>
  <c r="AH43" i="49"/>
  <c r="AE43" i="49"/>
  <c r="Y43" i="49"/>
  <c r="Z43" i="49" s="1"/>
  <c r="AH42" i="49"/>
  <c r="AE42" i="49"/>
  <c r="Y42" i="49"/>
  <c r="Z42" i="49" s="1"/>
  <c r="AH41" i="49"/>
  <c r="AE41" i="49"/>
  <c r="AI41" i="49" s="1"/>
  <c r="AJ41" i="49" s="1"/>
  <c r="Y41" i="49"/>
  <c r="Z41" i="49" s="1"/>
  <c r="AH40" i="49"/>
  <c r="AE40" i="49"/>
  <c r="AI40" i="49" s="1"/>
  <c r="AJ40" i="49" s="1"/>
  <c r="Y40" i="49"/>
  <c r="Z40" i="49" s="1"/>
  <c r="AH39" i="49"/>
  <c r="AE39" i="49"/>
  <c r="AI39" i="49" s="1"/>
  <c r="AJ39" i="49" s="1"/>
  <c r="Y39" i="49"/>
  <c r="Z39" i="49" s="1"/>
  <c r="AH38" i="49"/>
  <c r="AE38" i="49"/>
  <c r="Y38" i="49"/>
  <c r="Z38" i="49" s="1"/>
  <c r="AH37" i="49"/>
  <c r="AE37" i="49"/>
  <c r="AI37" i="49" s="1"/>
  <c r="AJ37" i="49" s="1"/>
  <c r="Y37" i="49"/>
  <c r="Z37" i="49" s="1"/>
  <c r="AH36" i="49"/>
  <c r="AE36" i="49"/>
  <c r="AI36" i="49" s="1"/>
  <c r="AJ36" i="49" s="1"/>
  <c r="Y36" i="49"/>
  <c r="Z36" i="49" s="1"/>
  <c r="AH35" i="49"/>
  <c r="AE35" i="49"/>
  <c r="AI35" i="49" s="1"/>
  <c r="AJ35" i="49" s="1"/>
  <c r="Y35" i="49"/>
  <c r="Z35" i="49" s="1"/>
  <c r="AH34" i="49"/>
  <c r="AE34" i="49"/>
  <c r="Y34" i="49"/>
  <c r="Z34" i="49" s="1"/>
  <c r="AH33" i="49"/>
  <c r="AE33" i="49"/>
  <c r="Y33" i="49"/>
  <c r="Z33" i="49" s="1"/>
  <c r="AH32" i="49"/>
  <c r="AE32" i="49"/>
  <c r="Y32" i="49"/>
  <c r="Z32" i="49" s="1"/>
  <c r="AH31" i="49"/>
  <c r="AE31" i="49"/>
  <c r="Y31" i="49"/>
  <c r="Z31" i="49" s="1"/>
  <c r="AH30" i="49"/>
  <c r="AE30" i="49"/>
  <c r="Y30" i="49"/>
  <c r="Z30" i="49" s="1"/>
  <c r="AH29" i="49"/>
  <c r="AE29" i="49"/>
  <c r="Y29" i="49"/>
  <c r="Z29" i="49" s="1"/>
  <c r="AH28" i="49"/>
  <c r="AE28" i="49"/>
  <c r="AI28" i="49" s="1"/>
  <c r="AJ28" i="49" s="1"/>
  <c r="Y28" i="49"/>
  <c r="Z28" i="49" s="1"/>
  <c r="AH27" i="49"/>
  <c r="AE27" i="49"/>
  <c r="Y27" i="49"/>
  <c r="Z27" i="49" s="1"/>
  <c r="AH26" i="49"/>
  <c r="AE26" i="49"/>
  <c r="Y26" i="49"/>
  <c r="Z26" i="49" s="1"/>
  <c r="AH25" i="49"/>
  <c r="AE25" i="49"/>
  <c r="Y25" i="49"/>
  <c r="Z25" i="49" s="1"/>
  <c r="AH24" i="49"/>
  <c r="AE24" i="49"/>
  <c r="AI24" i="49" s="1"/>
  <c r="AJ24" i="49" s="1"/>
  <c r="Y24" i="49"/>
  <c r="Z24" i="49" s="1"/>
  <c r="AH23" i="49"/>
  <c r="AE23" i="49"/>
  <c r="AI23" i="49" s="1"/>
  <c r="AJ23" i="49" s="1"/>
  <c r="Y23" i="49"/>
  <c r="Z23" i="49" s="1"/>
  <c r="AH22" i="49"/>
  <c r="AE22" i="49"/>
  <c r="AI22" i="49" s="1"/>
  <c r="AJ22" i="49" s="1"/>
  <c r="Y22" i="49"/>
  <c r="Z22" i="49" s="1"/>
  <c r="AH21" i="49"/>
  <c r="AE21" i="49"/>
  <c r="Y21" i="49"/>
  <c r="Z21" i="49" s="1"/>
  <c r="AH20" i="49"/>
  <c r="AE20" i="49"/>
  <c r="AI20" i="49" s="1"/>
  <c r="AJ20" i="49" s="1"/>
  <c r="Y20" i="49"/>
  <c r="Z20" i="49" s="1"/>
  <c r="AH19" i="49"/>
  <c r="AE19" i="49"/>
  <c r="AI19" i="49" s="1"/>
  <c r="AJ19" i="49" s="1"/>
  <c r="Y19" i="49"/>
  <c r="Z19" i="49" s="1"/>
  <c r="AH18" i="49"/>
  <c r="AE18" i="49"/>
  <c r="Y18" i="49"/>
  <c r="Z18" i="49" s="1"/>
  <c r="AH17" i="49"/>
  <c r="AE17" i="49"/>
  <c r="Y17" i="49"/>
  <c r="Z17" i="49" s="1"/>
  <c r="AH16" i="49"/>
  <c r="AE16" i="49"/>
  <c r="Y16" i="49"/>
  <c r="Z16" i="49" s="1"/>
  <c r="AH15" i="49"/>
  <c r="AE15" i="49"/>
  <c r="Y15" i="49"/>
  <c r="Z15" i="49" s="1"/>
  <c r="AH14" i="49"/>
  <c r="AE14" i="49"/>
  <c r="Y14" i="49"/>
  <c r="Z14" i="49" s="1"/>
  <c r="AH13" i="49"/>
  <c r="AE13" i="49"/>
  <c r="Y13" i="49"/>
  <c r="Z13" i="49" s="1"/>
  <c r="AH12" i="49"/>
  <c r="AE12" i="49"/>
  <c r="Y12" i="49"/>
  <c r="Z12" i="49" s="1"/>
  <c r="AH11" i="49"/>
  <c r="AE11" i="49"/>
  <c r="Y11" i="49"/>
  <c r="Z11" i="49" s="1"/>
  <c r="AH10" i="49"/>
  <c r="AE10" i="49"/>
  <c r="Y10" i="49"/>
  <c r="Z10" i="49" s="1"/>
  <c r="I10" i="48"/>
  <c r="I11" i="48"/>
  <c r="I12" i="48"/>
  <c r="I13" i="48"/>
  <c r="I14" i="48"/>
  <c r="K10" i="48"/>
  <c r="K11" i="48"/>
  <c r="K12" i="48"/>
  <c r="K13" i="48"/>
  <c r="K14" i="48"/>
  <c r="M10" i="48"/>
  <c r="M11" i="48"/>
  <c r="M12" i="48"/>
  <c r="M13" i="48"/>
  <c r="M14" i="48"/>
  <c r="O10" i="48"/>
  <c r="O11" i="48"/>
  <c r="O12" i="48"/>
  <c r="O13" i="48"/>
  <c r="O14" i="48"/>
  <c r="Q10" i="48"/>
  <c r="Q11" i="48"/>
  <c r="Q12" i="48"/>
  <c r="Q13" i="48"/>
  <c r="Q14" i="48"/>
  <c r="S10" i="48"/>
  <c r="S11" i="48"/>
  <c r="S12" i="48"/>
  <c r="S13" i="48"/>
  <c r="S14" i="48"/>
  <c r="AI18" i="49" l="1"/>
  <c r="AJ18" i="49" s="1"/>
  <c r="AI34" i="49"/>
  <c r="AJ34" i="49" s="1"/>
  <c r="AI120" i="49"/>
  <c r="AJ120" i="49" s="1"/>
  <c r="AI14" i="49"/>
  <c r="AJ14" i="49" s="1"/>
  <c r="AI30" i="49"/>
  <c r="AJ30" i="49" s="1"/>
  <c r="AI116" i="49"/>
  <c r="AJ116" i="49" s="1"/>
  <c r="AI15" i="49"/>
  <c r="AJ15" i="49" s="1"/>
  <c r="AI31" i="49"/>
  <c r="AJ31" i="49" s="1"/>
  <c r="AI47" i="49"/>
  <c r="AJ47" i="49" s="1"/>
  <c r="AI26" i="49"/>
  <c r="AJ26" i="49" s="1"/>
  <c r="AI117" i="49"/>
  <c r="AJ117" i="49" s="1"/>
  <c r="AI16" i="49"/>
  <c r="AJ16" i="49" s="1"/>
  <c r="AI32" i="49"/>
  <c r="AJ32" i="49" s="1"/>
  <c r="AI48" i="49"/>
  <c r="AJ48" i="49" s="1"/>
  <c r="AI64" i="49"/>
  <c r="AJ64" i="49" s="1"/>
  <c r="AI80" i="49"/>
  <c r="AJ80" i="49" s="1"/>
  <c r="AI96" i="49"/>
  <c r="AJ96" i="49" s="1"/>
  <c r="AI112" i="49"/>
  <c r="AJ112" i="49" s="1"/>
  <c r="AI11" i="49"/>
  <c r="AJ11" i="49" s="1"/>
  <c r="AI27" i="49"/>
  <c r="AJ27" i="49" s="1"/>
  <c r="AI43" i="49"/>
  <c r="AJ43" i="49" s="1"/>
  <c r="AI59" i="49"/>
  <c r="AJ59" i="49" s="1"/>
  <c r="AI113" i="49"/>
  <c r="AJ113" i="49" s="1"/>
  <c r="AI60" i="49"/>
  <c r="AJ60" i="49" s="1"/>
  <c r="AI76" i="49"/>
  <c r="AJ76" i="49" s="1"/>
  <c r="AI92" i="49"/>
  <c r="AJ92" i="49" s="1"/>
  <c r="AI108" i="49"/>
  <c r="AJ108" i="49" s="1"/>
  <c r="AI12" i="49"/>
  <c r="AJ12" i="49" s="1"/>
  <c r="AI38" i="49"/>
  <c r="AJ38" i="49" s="1"/>
  <c r="AI42" i="49"/>
  <c r="AJ42" i="49" s="1"/>
  <c r="AI46" i="49"/>
  <c r="AJ46" i="49" s="1"/>
  <c r="AI50" i="49"/>
  <c r="AJ50" i="49" s="1"/>
  <c r="AI54" i="49"/>
  <c r="AJ54" i="49" s="1"/>
  <c r="AI58" i="49"/>
  <c r="AJ58" i="49" s="1"/>
  <c r="AI102" i="49"/>
  <c r="AJ102" i="49" s="1"/>
  <c r="AI106" i="49"/>
  <c r="AJ106" i="49" s="1"/>
  <c r="AI110" i="49"/>
  <c r="AJ110" i="49" s="1"/>
  <c r="AI114" i="49"/>
  <c r="AJ114" i="49" s="1"/>
  <c r="AI118" i="49"/>
  <c r="AJ118" i="49" s="1"/>
  <c r="AI10" i="49"/>
  <c r="AJ10" i="49" s="1"/>
  <c r="AI45" i="49"/>
  <c r="AJ45" i="49" s="1"/>
  <c r="AI107" i="49"/>
  <c r="AJ107" i="49" s="1"/>
  <c r="AI111" i="49"/>
  <c r="AJ111" i="49" s="1"/>
  <c r="AI115" i="49"/>
  <c r="AJ115" i="49" s="1"/>
  <c r="AI119" i="49"/>
  <c r="AJ119" i="49" s="1"/>
  <c r="AI13" i="49"/>
  <c r="AJ13" i="49" s="1"/>
  <c r="AI17" i="49"/>
  <c r="AJ17" i="49" s="1"/>
  <c r="AI21" i="49"/>
  <c r="AJ21" i="49" s="1"/>
  <c r="AI25" i="49"/>
  <c r="AJ25" i="49" s="1"/>
  <c r="AI29" i="49"/>
  <c r="AJ29" i="49" s="1"/>
  <c r="AI33" i="49"/>
  <c r="AJ33" i="49" s="1"/>
  <c r="AI62" i="49"/>
  <c r="AJ62" i="49" s="1"/>
  <c r="AI66" i="49"/>
  <c r="AJ66" i="49" s="1"/>
  <c r="AI70" i="49"/>
  <c r="AJ70" i="49" s="1"/>
  <c r="AI74" i="49"/>
  <c r="AJ74" i="49" s="1"/>
  <c r="AI78" i="49"/>
  <c r="AJ78" i="49" s="1"/>
  <c r="AI82" i="49"/>
  <c r="AJ82" i="49" s="1"/>
  <c r="AI86" i="49"/>
  <c r="AJ86" i="49" s="1"/>
  <c r="AI90" i="49"/>
  <c r="AJ90" i="49" s="1"/>
  <c r="AI94" i="49"/>
  <c r="AJ94" i="49" s="1"/>
  <c r="AI98" i="49"/>
  <c r="AJ98" i="49" s="1"/>
  <c r="AI63" i="49"/>
  <c r="AJ63" i="49" s="1"/>
  <c r="AI67" i="49"/>
  <c r="AJ67" i="49" s="1"/>
  <c r="AI71" i="49"/>
  <c r="AJ71" i="49" s="1"/>
  <c r="AI75" i="49"/>
  <c r="AJ75" i="49" s="1"/>
  <c r="AI79" i="49"/>
  <c r="AJ79" i="49" s="1"/>
  <c r="AI83" i="49"/>
  <c r="AJ83" i="49" s="1"/>
  <c r="AI87" i="49"/>
  <c r="AJ87" i="49" s="1"/>
  <c r="AI91" i="49"/>
  <c r="AJ91" i="49" s="1"/>
  <c r="AI95" i="49"/>
  <c r="AJ95" i="49" s="1"/>
  <c r="S15" i="48"/>
  <c r="S16" i="48"/>
  <c r="S17" i="48"/>
  <c r="S18" i="48"/>
  <c r="S19" i="48"/>
  <c r="S20" i="48"/>
  <c r="S21" i="48"/>
  <c r="S22" i="48"/>
  <c r="S23" i="48"/>
  <c r="S24" i="48"/>
  <c r="S25" i="48"/>
  <c r="S26" i="48"/>
  <c r="S27" i="48"/>
  <c r="S28" i="48"/>
  <c r="S29" i="48"/>
  <c r="S30" i="48"/>
  <c r="S31" i="48"/>
  <c r="S32" i="48"/>
  <c r="S33" i="48"/>
  <c r="S34" i="48"/>
  <c r="S35" i="48"/>
  <c r="S36" i="48"/>
  <c r="S37" i="48"/>
  <c r="S38" i="48"/>
  <c r="S39" i="48"/>
  <c r="S40" i="48"/>
  <c r="S41" i="48"/>
  <c r="S42" i="48"/>
  <c r="S43" i="48"/>
  <c r="S44" i="48"/>
  <c r="S45" i="48"/>
  <c r="S46" i="48"/>
  <c r="S47" i="48"/>
  <c r="S48" i="48"/>
  <c r="S49" i="48"/>
  <c r="S50" i="48"/>
  <c r="S51" i="48"/>
  <c r="S52" i="48"/>
  <c r="S53" i="48"/>
  <c r="S54" i="48"/>
  <c r="S55" i="48"/>
  <c r="S56" i="48"/>
  <c r="S57" i="48"/>
  <c r="S58" i="48"/>
  <c r="S59" i="48"/>
  <c r="S60" i="48"/>
  <c r="S61" i="48"/>
  <c r="S62" i="48"/>
  <c r="S63" i="48"/>
  <c r="S64" i="48"/>
  <c r="S65" i="48"/>
  <c r="S66" i="48"/>
  <c r="S67" i="48"/>
  <c r="S68" i="48"/>
  <c r="S69" i="48"/>
  <c r="S70" i="48"/>
  <c r="S71" i="48"/>
  <c r="S72" i="48"/>
  <c r="S73" i="48"/>
  <c r="S74" i="48"/>
  <c r="S75" i="48"/>
  <c r="S76" i="48"/>
  <c r="S77" i="48"/>
  <c r="S78" i="48"/>
  <c r="S79" i="48"/>
  <c r="S80" i="48"/>
  <c r="S81" i="48"/>
  <c r="S82" i="48"/>
  <c r="S83" i="48"/>
  <c r="S84" i="48"/>
  <c r="S85" i="48"/>
  <c r="S86" i="48"/>
  <c r="S87" i="48"/>
  <c r="S88" i="48"/>
  <c r="S89" i="48"/>
  <c r="S90" i="48"/>
  <c r="S91" i="48"/>
  <c r="S92" i="48"/>
  <c r="S93" i="48"/>
  <c r="S94" i="48"/>
  <c r="S95" i="48"/>
  <c r="S96" i="48"/>
  <c r="S97" i="48"/>
  <c r="S98" i="48"/>
  <c r="S99" i="48"/>
  <c r="S100" i="48"/>
  <c r="S101" i="48"/>
  <c r="S102" i="48"/>
  <c r="S103" i="48"/>
  <c r="S104" i="48"/>
  <c r="S105" i="48"/>
  <c r="S106" i="48"/>
  <c r="S107" i="48"/>
  <c r="S108" i="48"/>
  <c r="S109" i="48"/>
  <c r="S110" i="48"/>
  <c r="S111" i="48"/>
  <c r="S112" i="48"/>
  <c r="S113" i="48"/>
  <c r="S114" i="48"/>
  <c r="S115" i="48"/>
  <c r="S116" i="48"/>
  <c r="S117" i="48"/>
  <c r="S118" i="48"/>
  <c r="S119" i="48"/>
  <c r="S120" i="48"/>
  <c r="W10" i="48" l="1"/>
  <c r="W13" i="48"/>
  <c r="W14" i="48"/>
  <c r="X13" i="48" l="1"/>
  <c r="X11" i="48"/>
  <c r="X14" i="48"/>
  <c r="X12" i="48"/>
  <c r="X10" i="48"/>
  <c r="W12" i="48"/>
  <c r="W11" i="48"/>
  <c r="Y11" i="47" l="1"/>
  <c r="Z11" i="47" s="1"/>
  <c r="Y12" i="47"/>
  <c r="Z12" i="47" s="1"/>
  <c r="Y13" i="47"/>
  <c r="Z13" i="47" s="1"/>
  <c r="Y14" i="47"/>
  <c r="Z14" i="47" s="1"/>
  <c r="Y15" i="47"/>
  <c r="Z15" i="47" s="1"/>
  <c r="Y16" i="47"/>
  <c r="Z16" i="47" s="1"/>
  <c r="Y17" i="47"/>
  <c r="Z17" i="47" s="1"/>
  <c r="Y18" i="47"/>
  <c r="Z18" i="47" s="1"/>
  <c r="Y19" i="47"/>
  <c r="Z19" i="47" s="1"/>
  <c r="Y20" i="47"/>
  <c r="Z20" i="47" s="1"/>
  <c r="Y21" i="47"/>
  <c r="Z21" i="47" s="1"/>
  <c r="Y22" i="47"/>
  <c r="Z22" i="47" s="1"/>
  <c r="Y23" i="47"/>
  <c r="Z23" i="47" s="1"/>
  <c r="Y24" i="47"/>
  <c r="Z24" i="47" s="1"/>
  <c r="Y25" i="47"/>
  <c r="Z25" i="47" s="1"/>
  <c r="Y26" i="47"/>
  <c r="Z26" i="47" s="1"/>
  <c r="Y27" i="47"/>
  <c r="Z27" i="47" s="1"/>
  <c r="Y28" i="47"/>
  <c r="Z28" i="47" s="1"/>
  <c r="Y29" i="47"/>
  <c r="Z29" i="47" s="1"/>
  <c r="Y30" i="47"/>
  <c r="Z30" i="47" s="1"/>
  <c r="Y31" i="47"/>
  <c r="Z31" i="47" s="1"/>
  <c r="Y32" i="47"/>
  <c r="Z32" i="47" s="1"/>
  <c r="Y33" i="47"/>
  <c r="Z33" i="47" s="1"/>
  <c r="Y34" i="47"/>
  <c r="Z34" i="47" s="1"/>
  <c r="Y35" i="47"/>
  <c r="Z35" i="47" s="1"/>
  <c r="Y36" i="47"/>
  <c r="Z36" i="47" s="1"/>
  <c r="Y37" i="47"/>
  <c r="Z37" i="47" s="1"/>
  <c r="Y38" i="47"/>
  <c r="Z38" i="47" s="1"/>
  <c r="Y39" i="47"/>
  <c r="Z39" i="47" s="1"/>
  <c r="Y40" i="47"/>
  <c r="Z40" i="47" s="1"/>
  <c r="Y41" i="47"/>
  <c r="Z41" i="47" s="1"/>
  <c r="Y42" i="47"/>
  <c r="Z42" i="47" s="1"/>
  <c r="Y43" i="47"/>
  <c r="Z43" i="47" s="1"/>
  <c r="Y44" i="47"/>
  <c r="Z44" i="47" s="1"/>
  <c r="Y45" i="47"/>
  <c r="Z45" i="47" s="1"/>
  <c r="Y46" i="47"/>
  <c r="Z46" i="47" s="1"/>
  <c r="Y47" i="47"/>
  <c r="Z47" i="47" s="1"/>
  <c r="Y48" i="47"/>
  <c r="Z48" i="47" s="1"/>
  <c r="Y49" i="47"/>
  <c r="Z49" i="47" s="1"/>
  <c r="Y50" i="47"/>
  <c r="Z50" i="47" s="1"/>
  <c r="Y51" i="47"/>
  <c r="Z51" i="47" s="1"/>
  <c r="Y52" i="47"/>
  <c r="Z52" i="47" s="1"/>
  <c r="Y53" i="47"/>
  <c r="Z53" i="47" s="1"/>
  <c r="Y54" i="47"/>
  <c r="Z54" i="47" s="1"/>
  <c r="Y55" i="47"/>
  <c r="Z55" i="47" s="1"/>
  <c r="Y56" i="47"/>
  <c r="Z56" i="47" s="1"/>
  <c r="Y57" i="47"/>
  <c r="Z57" i="47" s="1"/>
  <c r="Y58" i="47"/>
  <c r="Z58" i="47" s="1"/>
  <c r="Y59" i="47"/>
  <c r="Z59" i="47" s="1"/>
  <c r="Y60" i="47"/>
  <c r="Z60" i="47" s="1"/>
  <c r="Y61" i="47"/>
  <c r="Z61" i="47" s="1"/>
  <c r="Y62" i="47"/>
  <c r="Z62" i="47" s="1"/>
  <c r="Y63" i="47"/>
  <c r="Z63" i="47" s="1"/>
  <c r="Y64" i="47"/>
  <c r="Z64" i="47" s="1"/>
  <c r="Y65" i="47"/>
  <c r="Z65" i="47" s="1"/>
  <c r="Y66" i="47"/>
  <c r="Z66" i="47" s="1"/>
  <c r="Y67" i="47"/>
  <c r="Z67" i="47" s="1"/>
  <c r="Y68" i="47"/>
  <c r="Z68" i="47" s="1"/>
  <c r="Y69" i="47"/>
  <c r="Z69" i="47" s="1"/>
  <c r="Y70" i="47"/>
  <c r="Z70" i="47" s="1"/>
  <c r="Y71" i="47"/>
  <c r="Z71" i="47" s="1"/>
  <c r="Y72" i="47"/>
  <c r="Z72" i="47" s="1"/>
  <c r="Y73" i="47"/>
  <c r="Z73" i="47" s="1"/>
  <c r="Y74" i="47"/>
  <c r="Z74" i="47" s="1"/>
  <c r="Y75" i="47"/>
  <c r="Z75" i="47" s="1"/>
  <c r="Y76" i="47"/>
  <c r="Z76" i="47" s="1"/>
  <c r="Y77" i="47"/>
  <c r="Z77" i="47" s="1"/>
  <c r="Y78" i="47"/>
  <c r="Z78" i="47" s="1"/>
  <c r="Y79" i="47"/>
  <c r="Z79" i="47" s="1"/>
  <c r="Y80" i="47"/>
  <c r="Z80" i="47" s="1"/>
  <c r="Y81" i="47"/>
  <c r="Z81" i="47" s="1"/>
  <c r="Y82" i="47"/>
  <c r="Z82" i="47" s="1"/>
  <c r="Y83" i="47"/>
  <c r="Z83" i="47" s="1"/>
  <c r="Y84" i="47"/>
  <c r="Z84" i="47" s="1"/>
  <c r="Y85" i="47"/>
  <c r="Z85" i="47" s="1"/>
  <c r="Y86" i="47"/>
  <c r="Z86" i="47" s="1"/>
  <c r="Y87" i="47"/>
  <c r="Z87" i="47" s="1"/>
  <c r="Y88" i="47"/>
  <c r="Z88" i="47" s="1"/>
  <c r="Y89" i="47"/>
  <c r="Z89" i="47" s="1"/>
  <c r="Y90" i="47"/>
  <c r="Z90" i="47" s="1"/>
  <c r="Y91" i="47"/>
  <c r="Z91" i="47" s="1"/>
  <c r="Y92" i="47"/>
  <c r="Z92" i="47" s="1"/>
  <c r="Y93" i="47"/>
  <c r="Z93" i="47" s="1"/>
  <c r="Y94" i="47"/>
  <c r="Z94" i="47" s="1"/>
  <c r="Y95" i="47"/>
  <c r="Z95" i="47" s="1"/>
  <c r="Y96" i="47"/>
  <c r="Z96" i="47" s="1"/>
  <c r="Y97" i="47"/>
  <c r="Z97" i="47" s="1"/>
  <c r="Y98" i="47"/>
  <c r="Z98" i="47" s="1"/>
  <c r="Y99" i="47"/>
  <c r="Z99" i="47" s="1"/>
  <c r="Y100" i="47"/>
  <c r="Z100" i="47" s="1"/>
  <c r="Y101" i="47"/>
  <c r="Z101" i="47" s="1"/>
  <c r="Y102" i="47"/>
  <c r="Z102" i="47" s="1"/>
  <c r="Y103" i="47"/>
  <c r="Z103" i="47" s="1"/>
  <c r="Y104" i="47"/>
  <c r="Z104" i="47" s="1"/>
  <c r="Y105" i="47"/>
  <c r="Z105" i="47" s="1"/>
  <c r="Y106" i="47"/>
  <c r="Z106" i="47" s="1"/>
  <c r="Y107" i="47"/>
  <c r="Z107" i="47" s="1"/>
  <c r="Y108" i="47"/>
  <c r="Z108" i="47" s="1"/>
  <c r="Y109" i="47"/>
  <c r="Z109" i="47" s="1"/>
  <c r="Y110" i="47"/>
  <c r="Z110" i="47" s="1"/>
  <c r="Y111" i="47"/>
  <c r="Z111" i="47" s="1"/>
  <c r="Y112" i="47"/>
  <c r="Z112" i="47" s="1"/>
  <c r="Y113" i="47"/>
  <c r="Z113" i="47" s="1"/>
  <c r="Y114" i="47"/>
  <c r="Z114" i="47" s="1"/>
  <c r="Y115" i="47"/>
  <c r="Z115" i="47" s="1"/>
  <c r="Y116" i="47"/>
  <c r="Z116" i="47" s="1"/>
  <c r="Y117" i="47"/>
  <c r="Z117" i="47" s="1"/>
  <c r="Y118" i="47"/>
  <c r="Z118" i="47" s="1"/>
  <c r="Y119" i="47"/>
  <c r="Z119" i="47" s="1"/>
  <c r="Y120" i="47"/>
  <c r="Z120" i="47" s="1"/>
  <c r="Y10" i="47"/>
  <c r="Z10" i="47" s="1"/>
  <c r="AE11" i="47" l="1"/>
  <c r="AE12" i="47"/>
  <c r="AE13" i="47"/>
  <c r="AE14" i="47"/>
  <c r="AE15" i="47"/>
  <c r="AE16" i="47"/>
  <c r="AE17" i="47"/>
  <c r="AE18" i="47"/>
  <c r="AE19" i="47"/>
  <c r="AE20" i="47"/>
  <c r="AE21" i="47"/>
  <c r="AE22" i="47"/>
  <c r="AE23" i="47"/>
  <c r="AE24" i="47"/>
  <c r="AE25" i="47"/>
  <c r="AE26" i="47"/>
  <c r="AE27" i="47"/>
  <c r="AE28" i="47"/>
  <c r="AE29" i="47"/>
  <c r="AE30" i="47"/>
  <c r="AE31" i="47"/>
  <c r="AE32" i="47"/>
  <c r="AE33" i="47"/>
  <c r="AE34" i="47"/>
  <c r="AE35" i="47"/>
  <c r="AE36" i="47"/>
  <c r="AE37" i="47"/>
  <c r="AE38" i="47"/>
  <c r="AE39" i="47"/>
  <c r="AE40" i="47"/>
  <c r="AE41" i="47"/>
  <c r="AE42" i="47"/>
  <c r="AE43" i="47"/>
  <c r="AE44" i="47"/>
  <c r="AE45" i="47"/>
  <c r="AE46" i="47"/>
  <c r="AE47" i="47"/>
  <c r="AE48" i="47"/>
  <c r="AE49" i="47"/>
  <c r="AE50" i="47"/>
  <c r="AE51" i="47"/>
  <c r="AE52" i="47"/>
  <c r="AE53" i="47"/>
  <c r="AE54" i="47"/>
  <c r="AE55" i="47"/>
  <c r="AE56" i="47"/>
  <c r="AE57" i="47"/>
  <c r="AE58" i="47"/>
  <c r="AE59" i="47"/>
  <c r="AE60" i="47"/>
  <c r="AE61" i="47"/>
  <c r="AE62" i="47"/>
  <c r="AE63" i="47"/>
  <c r="AE64" i="47"/>
  <c r="AE65" i="47"/>
  <c r="AE66" i="47"/>
  <c r="AE67" i="47"/>
  <c r="AE68" i="47"/>
  <c r="AE69" i="47"/>
  <c r="AE70" i="47"/>
  <c r="AE71" i="47"/>
  <c r="AE72" i="47"/>
  <c r="AE73" i="47"/>
  <c r="AE74" i="47"/>
  <c r="AE75" i="47"/>
  <c r="AE76" i="47"/>
  <c r="AE77" i="47"/>
  <c r="AE78" i="47"/>
  <c r="AE79" i="47"/>
  <c r="AE80" i="47"/>
  <c r="AE81" i="47"/>
  <c r="AE82" i="47"/>
  <c r="AE83" i="47"/>
  <c r="AE84" i="47"/>
  <c r="AE85" i="47"/>
  <c r="AE86" i="47"/>
  <c r="AE87" i="47"/>
  <c r="AE88" i="47"/>
  <c r="AE89" i="47"/>
  <c r="AE90" i="47"/>
  <c r="AE91" i="47"/>
  <c r="AE92" i="47"/>
  <c r="AE93" i="47"/>
  <c r="AE94" i="47"/>
  <c r="AE95" i="47"/>
  <c r="AE96" i="47"/>
  <c r="AE97" i="47"/>
  <c r="AE98" i="47"/>
  <c r="AE99" i="47"/>
  <c r="AE100" i="47"/>
  <c r="AE101" i="47"/>
  <c r="AE102" i="47"/>
  <c r="AE103" i="47"/>
  <c r="AE104" i="47"/>
  <c r="AE105" i="47"/>
  <c r="AE106" i="47"/>
  <c r="AE107" i="47"/>
  <c r="AE108" i="47"/>
  <c r="AE109" i="47"/>
  <c r="AE110" i="47"/>
  <c r="AE111" i="47"/>
  <c r="AE112" i="47"/>
  <c r="AE113" i="47"/>
  <c r="AE114" i="47"/>
  <c r="AE115" i="47"/>
  <c r="AE116" i="47"/>
  <c r="AE117" i="47"/>
  <c r="AE118" i="47"/>
  <c r="AE119" i="47"/>
  <c r="AE120" i="47"/>
  <c r="AE10" i="47"/>
  <c r="Q15" i="48" l="1"/>
  <c r="Q16" i="48"/>
  <c r="Q17" i="48"/>
  <c r="Q18" i="48"/>
  <c r="Q19" i="48"/>
  <c r="Q20" i="48"/>
  <c r="Q21" i="48"/>
  <c r="Q22" i="48"/>
  <c r="Q23" i="48"/>
  <c r="Q24" i="48"/>
  <c r="Q25" i="48"/>
  <c r="Q26" i="48"/>
  <c r="Q27" i="48"/>
  <c r="Q28" i="48"/>
  <c r="Q29" i="48"/>
  <c r="Q30" i="48"/>
  <c r="Q31" i="48"/>
  <c r="Q32" i="48"/>
  <c r="Q33" i="48"/>
  <c r="Q34" i="48"/>
  <c r="Q35" i="48"/>
  <c r="Q36" i="48"/>
  <c r="Q37" i="48"/>
  <c r="Q38" i="48"/>
  <c r="Q39" i="48"/>
  <c r="Q40" i="48"/>
  <c r="Q41" i="48"/>
  <c r="Q42" i="48"/>
  <c r="Q43" i="48"/>
  <c r="Q44" i="48"/>
  <c r="Q45" i="48"/>
  <c r="Q46" i="48"/>
  <c r="Q47" i="48"/>
  <c r="Q48" i="48"/>
  <c r="Q49" i="48"/>
  <c r="Q50" i="48"/>
  <c r="Q51" i="48"/>
  <c r="Q52" i="48"/>
  <c r="Q53" i="48"/>
  <c r="Q54" i="48"/>
  <c r="Q55" i="48"/>
  <c r="Q56" i="48"/>
  <c r="Q57" i="48"/>
  <c r="Q58" i="48"/>
  <c r="Q59" i="48"/>
  <c r="Q60" i="48"/>
  <c r="Q61" i="48"/>
  <c r="Q62" i="48"/>
  <c r="Q63" i="48"/>
  <c r="Q64" i="48"/>
  <c r="Q65" i="48"/>
  <c r="Q66" i="48"/>
  <c r="Q67" i="48"/>
  <c r="Q68" i="48"/>
  <c r="Q69" i="48"/>
  <c r="Q70" i="48"/>
  <c r="Q71" i="48"/>
  <c r="Q72" i="48"/>
  <c r="Q73" i="48"/>
  <c r="Q74" i="48"/>
  <c r="Q75" i="48"/>
  <c r="Q76" i="48"/>
  <c r="Q77" i="48"/>
  <c r="Q78" i="48"/>
  <c r="Q79" i="48"/>
  <c r="Q80" i="48"/>
  <c r="Q81" i="48"/>
  <c r="Q82" i="48"/>
  <c r="Q83" i="48"/>
  <c r="Q84" i="48"/>
  <c r="Q85" i="48"/>
  <c r="Q86" i="48"/>
  <c r="Q87" i="48"/>
  <c r="Q88" i="48"/>
  <c r="Q89" i="48"/>
  <c r="Q90" i="48"/>
  <c r="Q91" i="48"/>
  <c r="Q92" i="48"/>
  <c r="Q93" i="48"/>
  <c r="Q94" i="48"/>
  <c r="Q95" i="48"/>
  <c r="Q96" i="48"/>
  <c r="Q97" i="48"/>
  <c r="Q98" i="48"/>
  <c r="Q99" i="48"/>
  <c r="Q100" i="48"/>
  <c r="Q101" i="48"/>
  <c r="Q102" i="48"/>
  <c r="Q103" i="48"/>
  <c r="Q104" i="48"/>
  <c r="Q105" i="48"/>
  <c r="Q106" i="48"/>
  <c r="Q107" i="48"/>
  <c r="Q108" i="48"/>
  <c r="Q109" i="48"/>
  <c r="Q110" i="48"/>
  <c r="Q111" i="48"/>
  <c r="Q112" i="48"/>
  <c r="Q113" i="48"/>
  <c r="Q114" i="48"/>
  <c r="Q115" i="48"/>
  <c r="Q116" i="48"/>
  <c r="Q117" i="48"/>
  <c r="Q118" i="48"/>
  <c r="Q119" i="48"/>
  <c r="Q120" i="48"/>
  <c r="I21" i="48"/>
  <c r="I20" i="48"/>
  <c r="M15" i="48"/>
  <c r="M16" i="48"/>
  <c r="M17" i="48"/>
  <c r="M18" i="48"/>
  <c r="M19" i="48"/>
  <c r="M20" i="48"/>
  <c r="M21" i="48"/>
  <c r="M22" i="48"/>
  <c r="M23" i="48"/>
  <c r="M24" i="48"/>
  <c r="M25" i="48"/>
  <c r="M26" i="48"/>
  <c r="M27" i="48"/>
  <c r="M28" i="48"/>
  <c r="M29" i="48"/>
  <c r="M30" i="48"/>
  <c r="M31" i="48"/>
  <c r="M32" i="48"/>
  <c r="M33" i="48"/>
  <c r="M34" i="48"/>
  <c r="M35" i="48"/>
  <c r="M36" i="48"/>
  <c r="M37" i="48"/>
  <c r="M38" i="48"/>
  <c r="M39" i="48"/>
  <c r="M40" i="48"/>
  <c r="M41" i="48"/>
  <c r="M42" i="48"/>
  <c r="M43" i="48"/>
  <c r="M44" i="48"/>
  <c r="M45" i="48"/>
  <c r="M46" i="48"/>
  <c r="M47" i="48"/>
  <c r="M48" i="48"/>
  <c r="M49" i="48"/>
  <c r="M50" i="48"/>
  <c r="M51" i="48"/>
  <c r="M52" i="48"/>
  <c r="M53" i="48"/>
  <c r="M54" i="48"/>
  <c r="M55" i="48"/>
  <c r="M56" i="48"/>
  <c r="M57" i="48"/>
  <c r="M58" i="48"/>
  <c r="M59" i="48"/>
  <c r="M60" i="48"/>
  <c r="M61" i="48"/>
  <c r="M62" i="48"/>
  <c r="M63" i="48"/>
  <c r="M64" i="48"/>
  <c r="M65" i="48"/>
  <c r="M66" i="48"/>
  <c r="M67" i="48"/>
  <c r="M68" i="48"/>
  <c r="M69" i="48"/>
  <c r="M70" i="48"/>
  <c r="M71" i="48"/>
  <c r="M72" i="48"/>
  <c r="M73" i="48"/>
  <c r="M74" i="48"/>
  <c r="M75" i="48"/>
  <c r="M76" i="48"/>
  <c r="M77" i="48"/>
  <c r="M78" i="48"/>
  <c r="M79" i="48"/>
  <c r="M80" i="48"/>
  <c r="M81" i="48"/>
  <c r="M82" i="48"/>
  <c r="M83" i="48"/>
  <c r="M84" i="48"/>
  <c r="M85" i="48"/>
  <c r="M86" i="48"/>
  <c r="M87" i="48"/>
  <c r="M88" i="48"/>
  <c r="M89" i="48"/>
  <c r="M90" i="48"/>
  <c r="M91" i="48"/>
  <c r="M92" i="48"/>
  <c r="M93" i="48"/>
  <c r="M94" i="48"/>
  <c r="M95" i="48"/>
  <c r="M96" i="48"/>
  <c r="M97" i="48"/>
  <c r="M98" i="48"/>
  <c r="M99" i="48"/>
  <c r="M100" i="48"/>
  <c r="M101" i="48"/>
  <c r="M102" i="48"/>
  <c r="M103" i="48"/>
  <c r="M104" i="48"/>
  <c r="M105" i="48"/>
  <c r="M106" i="48"/>
  <c r="M107" i="48"/>
  <c r="M108" i="48"/>
  <c r="M109" i="48"/>
  <c r="M110" i="48"/>
  <c r="M111" i="48"/>
  <c r="M112" i="48"/>
  <c r="M113" i="48"/>
  <c r="M114" i="48"/>
  <c r="M115" i="48"/>
  <c r="M116" i="48"/>
  <c r="M117" i="48"/>
  <c r="M118" i="48"/>
  <c r="M119" i="48"/>
  <c r="M120" i="48"/>
  <c r="X20" i="48" l="1"/>
  <c r="X21" i="48"/>
  <c r="I15" i="48"/>
  <c r="X15" i="48" s="1"/>
  <c r="I16" i="48"/>
  <c r="X16" i="48" s="1"/>
  <c r="I17" i="48"/>
  <c r="X17" i="48" s="1"/>
  <c r="I18" i="48"/>
  <c r="X18" i="48" s="1"/>
  <c r="I19" i="48"/>
  <c r="X19" i="48" s="1"/>
  <c r="I22" i="48"/>
  <c r="X22" i="48" s="1"/>
  <c r="I23" i="48"/>
  <c r="X23" i="48" s="1"/>
  <c r="I24" i="48"/>
  <c r="X24" i="48" s="1"/>
  <c r="I25" i="48"/>
  <c r="X25" i="48" s="1"/>
  <c r="I26" i="48"/>
  <c r="X26" i="48" s="1"/>
  <c r="I27" i="48"/>
  <c r="X27" i="48" s="1"/>
  <c r="I28" i="48"/>
  <c r="X28" i="48" s="1"/>
  <c r="I29" i="48"/>
  <c r="X29" i="48" s="1"/>
  <c r="I30" i="48"/>
  <c r="X30" i="48" s="1"/>
  <c r="I31" i="48"/>
  <c r="X31" i="48" s="1"/>
  <c r="I32" i="48"/>
  <c r="X32" i="48" s="1"/>
  <c r="I33" i="48"/>
  <c r="X33" i="48" s="1"/>
  <c r="I34" i="48"/>
  <c r="X34" i="48" s="1"/>
  <c r="I35" i="48"/>
  <c r="X35" i="48" s="1"/>
  <c r="I36" i="48"/>
  <c r="X36" i="48" s="1"/>
  <c r="I37" i="48"/>
  <c r="X37" i="48" s="1"/>
  <c r="I38" i="48"/>
  <c r="X38" i="48" s="1"/>
  <c r="I39" i="48"/>
  <c r="X39" i="48" s="1"/>
  <c r="I40" i="48"/>
  <c r="X40" i="48" s="1"/>
  <c r="I41" i="48"/>
  <c r="X41" i="48" s="1"/>
  <c r="I42" i="48"/>
  <c r="X42" i="48" s="1"/>
  <c r="I43" i="48"/>
  <c r="X43" i="48" s="1"/>
  <c r="I44" i="48"/>
  <c r="X44" i="48" s="1"/>
  <c r="I45" i="48"/>
  <c r="X45" i="48" s="1"/>
  <c r="I46" i="48"/>
  <c r="X46" i="48" s="1"/>
  <c r="I47" i="48"/>
  <c r="X47" i="48" s="1"/>
  <c r="I48" i="48"/>
  <c r="X48" i="48" s="1"/>
  <c r="I49" i="48"/>
  <c r="X49" i="48" s="1"/>
  <c r="I50" i="48"/>
  <c r="X50" i="48" s="1"/>
  <c r="I51" i="48"/>
  <c r="X51" i="48" s="1"/>
  <c r="I52" i="48"/>
  <c r="X52" i="48" s="1"/>
  <c r="I53" i="48"/>
  <c r="X53" i="48" s="1"/>
  <c r="I54" i="48"/>
  <c r="X54" i="48" s="1"/>
  <c r="I55" i="48"/>
  <c r="X55" i="48" s="1"/>
  <c r="I56" i="48"/>
  <c r="X56" i="48" s="1"/>
  <c r="I57" i="48"/>
  <c r="X57" i="48" s="1"/>
  <c r="I58" i="48"/>
  <c r="X58" i="48" s="1"/>
  <c r="I59" i="48"/>
  <c r="X59" i="48" s="1"/>
  <c r="I60" i="48"/>
  <c r="X60" i="48" s="1"/>
  <c r="I61" i="48"/>
  <c r="X61" i="48" s="1"/>
  <c r="I62" i="48"/>
  <c r="X62" i="48" s="1"/>
  <c r="I63" i="48"/>
  <c r="X63" i="48" s="1"/>
  <c r="I64" i="48"/>
  <c r="X64" i="48" s="1"/>
  <c r="I65" i="48"/>
  <c r="X65" i="48" s="1"/>
  <c r="I66" i="48"/>
  <c r="X66" i="48" s="1"/>
  <c r="I67" i="48"/>
  <c r="X67" i="48" s="1"/>
  <c r="I68" i="48"/>
  <c r="X68" i="48" s="1"/>
  <c r="I69" i="48"/>
  <c r="X69" i="48" s="1"/>
  <c r="I70" i="48"/>
  <c r="X70" i="48" s="1"/>
  <c r="I71" i="48"/>
  <c r="X71" i="48" s="1"/>
  <c r="I72" i="48"/>
  <c r="X72" i="48" s="1"/>
  <c r="I73" i="48"/>
  <c r="X73" i="48" s="1"/>
  <c r="I74" i="48"/>
  <c r="X74" i="48" s="1"/>
  <c r="I75" i="48"/>
  <c r="X75" i="48" s="1"/>
  <c r="I76" i="48"/>
  <c r="X76" i="48" s="1"/>
  <c r="I77" i="48"/>
  <c r="X77" i="48" s="1"/>
  <c r="I78" i="48"/>
  <c r="X78" i="48" s="1"/>
  <c r="I79" i="48"/>
  <c r="X79" i="48" s="1"/>
  <c r="I80" i="48"/>
  <c r="X80" i="48" s="1"/>
  <c r="I81" i="48"/>
  <c r="X81" i="48" s="1"/>
  <c r="I82" i="48"/>
  <c r="X82" i="48" s="1"/>
  <c r="I83" i="48"/>
  <c r="X83" i="48" s="1"/>
  <c r="I84" i="48"/>
  <c r="X84" i="48" s="1"/>
  <c r="I85" i="48"/>
  <c r="X85" i="48" s="1"/>
  <c r="I86" i="48"/>
  <c r="X86" i="48" s="1"/>
  <c r="I87" i="48"/>
  <c r="X87" i="48" s="1"/>
  <c r="I88" i="48"/>
  <c r="X88" i="48" s="1"/>
  <c r="I89" i="48"/>
  <c r="X89" i="48" s="1"/>
  <c r="I90" i="48"/>
  <c r="X90" i="48" s="1"/>
  <c r="I91" i="48"/>
  <c r="X91" i="48" s="1"/>
  <c r="I92" i="48"/>
  <c r="X92" i="48" s="1"/>
  <c r="I93" i="48"/>
  <c r="X93" i="48" s="1"/>
  <c r="I94" i="48"/>
  <c r="X94" i="48" s="1"/>
  <c r="I95" i="48"/>
  <c r="X95" i="48" s="1"/>
  <c r="I96" i="48"/>
  <c r="X96" i="48" s="1"/>
  <c r="I97" i="48"/>
  <c r="X97" i="48" s="1"/>
  <c r="I98" i="48"/>
  <c r="X98" i="48" s="1"/>
  <c r="I99" i="48"/>
  <c r="X99" i="48" s="1"/>
  <c r="I100" i="48"/>
  <c r="X100" i="48" s="1"/>
  <c r="I101" i="48"/>
  <c r="X101" i="48" s="1"/>
  <c r="I102" i="48"/>
  <c r="X102" i="48" s="1"/>
  <c r="I103" i="48"/>
  <c r="X103" i="48" s="1"/>
  <c r="I104" i="48"/>
  <c r="X104" i="48" s="1"/>
  <c r="I105" i="48"/>
  <c r="X105" i="48" s="1"/>
  <c r="I106" i="48"/>
  <c r="X106" i="48" s="1"/>
  <c r="I107" i="48"/>
  <c r="X107" i="48" s="1"/>
  <c r="I108" i="48"/>
  <c r="X108" i="48" s="1"/>
  <c r="I109" i="48"/>
  <c r="X109" i="48" s="1"/>
  <c r="I110" i="48"/>
  <c r="X110" i="48" s="1"/>
  <c r="I111" i="48"/>
  <c r="X111" i="48" s="1"/>
  <c r="I112" i="48"/>
  <c r="X112" i="48" s="1"/>
  <c r="I113" i="48"/>
  <c r="X113" i="48" s="1"/>
  <c r="I114" i="48"/>
  <c r="X114" i="48" s="1"/>
  <c r="I115" i="48"/>
  <c r="X115" i="48" s="1"/>
  <c r="I116" i="48"/>
  <c r="X116" i="48" s="1"/>
  <c r="I117" i="48"/>
  <c r="X117" i="48" s="1"/>
  <c r="I118" i="48"/>
  <c r="X118" i="48" s="1"/>
  <c r="I119" i="48"/>
  <c r="X119" i="48" s="1"/>
  <c r="I120" i="48"/>
  <c r="X120" i="48" s="1"/>
  <c r="O15" i="48"/>
  <c r="O16" i="48"/>
  <c r="O17" i="48"/>
  <c r="O18" i="48"/>
  <c r="O19" i="48"/>
  <c r="O20" i="48"/>
  <c r="O21" i="48"/>
  <c r="O22" i="48"/>
  <c r="O23" i="48"/>
  <c r="O24" i="48"/>
  <c r="O25" i="48"/>
  <c r="O26" i="48"/>
  <c r="O27" i="48"/>
  <c r="O28" i="48"/>
  <c r="O29" i="48"/>
  <c r="O30" i="48"/>
  <c r="O31" i="48"/>
  <c r="O32" i="48"/>
  <c r="O33" i="48"/>
  <c r="O34" i="48"/>
  <c r="O35" i="48"/>
  <c r="O36" i="48"/>
  <c r="O37" i="48"/>
  <c r="O38" i="48"/>
  <c r="O39" i="48"/>
  <c r="O40" i="48"/>
  <c r="O41" i="48"/>
  <c r="O42" i="48"/>
  <c r="O43" i="48"/>
  <c r="O44" i="48"/>
  <c r="O45" i="48"/>
  <c r="O46" i="48"/>
  <c r="O47" i="48"/>
  <c r="O48" i="48"/>
  <c r="O49" i="48"/>
  <c r="O50" i="48"/>
  <c r="O51" i="48"/>
  <c r="O52" i="48"/>
  <c r="O53" i="48"/>
  <c r="O54" i="48"/>
  <c r="O55" i="48"/>
  <c r="O56" i="48"/>
  <c r="O57" i="48"/>
  <c r="O58" i="48"/>
  <c r="O59" i="48"/>
  <c r="O60" i="48"/>
  <c r="O61" i="48"/>
  <c r="O62" i="48"/>
  <c r="O63" i="48"/>
  <c r="O64" i="48"/>
  <c r="O65" i="48"/>
  <c r="O66" i="48"/>
  <c r="O67" i="48"/>
  <c r="O68" i="48"/>
  <c r="O69" i="48"/>
  <c r="O70" i="48"/>
  <c r="O71" i="48"/>
  <c r="O72" i="48"/>
  <c r="O73" i="48"/>
  <c r="O74" i="48"/>
  <c r="O75" i="48"/>
  <c r="O76" i="48"/>
  <c r="O77" i="48"/>
  <c r="O78" i="48"/>
  <c r="O79" i="48"/>
  <c r="O80" i="48"/>
  <c r="O81" i="48"/>
  <c r="O82" i="48"/>
  <c r="O83" i="48"/>
  <c r="O84" i="48"/>
  <c r="O85" i="48"/>
  <c r="O86" i="48"/>
  <c r="O87" i="48"/>
  <c r="O88" i="48"/>
  <c r="O89" i="48"/>
  <c r="O90" i="48"/>
  <c r="O91" i="48"/>
  <c r="O92" i="48"/>
  <c r="O93" i="48"/>
  <c r="O94" i="48"/>
  <c r="O95" i="48"/>
  <c r="O96" i="48"/>
  <c r="O97" i="48"/>
  <c r="O98" i="48"/>
  <c r="O99" i="48"/>
  <c r="O100" i="48"/>
  <c r="O101" i="48"/>
  <c r="O102" i="48"/>
  <c r="O103" i="48"/>
  <c r="O104" i="48"/>
  <c r="O105" i="48"/>
  <c r="O106" i="48"/>
  <c r="O107" i="48"/>
  <c r="O108" i="48"/>
  <c r="O109" i="48"/>
  <c r="O110" i="48"/>
  <c r="O111" i="48"/>
  <c r="O112" i="48"/>
  <c r="O113" i="48"/>
  <c r="O114" i="48"/>
  <c r="O115" i="48"/>
  <c r="O116" i="48"/>
  <c r="O117" i="48"/>
  <c r="O118" i="48"/>
  <c r="O119" i="48"/>
  <c r="O120" i="48"/>
  <c r="K15" i="48"/>
  <c r="K16" i="48"/>
  <c r="K17" i="48"/>
  <c r="K18" i="48"/>
  <c r="K19" i="48"/>
  <c r="K20" i="48"/>
  <c r="K21" i="48"/>
  <c r="K22" i="48"/>
  <c r="K23" i="48"/>
  <c r="K24" i="48"/>
  <c r="K25" i="48"/>
  <c r="K26" i="48"/>
  <c r="K27" i="48"/>
  <c r="K28" i="48"/>
  <c r="K29" i="48"/>
  <c r="K30" i="48"/>
  <c r="K31" i="48"/>
  <c r="K32" i="48"/>
  <c r="K33" i="48"/>
  <c r="K34" i="48"/>
  <c r="K35" i="48"/>
  <c r="K36" i="48"/>
  <c r="K37" i="48"/>
  <c r="K38" i="48"/>
  <c r="K39" i="48"/>
  <c r="K40" i="48"/>
  <c r="K41" i="48"/>
  <c r="K42" i="48"/>
  <c r="K43" i="48"/>
  <c r="K44" i="48"/>
  <c r="K45" i="48"/>
  <c r="K46" i="48"/>
  <c r="K47" i="48"/>
  <c r="K48" i="48"/>
  <c r="K49" i="48"/>
  <c r="K50" i="48"/>
  <c r="K51" i="48"/>
  <c r="K52" i="48"/>
  <c r="K53" i="48"/>
  <c r="K54" i="48"/>
  <c r="K55" i="48"/>
  <c r="K56" i="48"/>
  <c r="K57" i="48"/>
  <c r="K58" i="48"/>
  <c r="K59" i="48"/>
  <c r="K60" i="48"/>
  <c r="K61" i="48"/>
  <c r="K62" i="48"/>
  <c r="K63" i="48"/>
  <c r="K64" i="48"/>
  <c r="K65" i="48"/>
  <c r="K66" i="48"/>
  <c r="K67" i="48"/>
  <c r="K68" i="48"/>
  <c r="K69" i="48"/>
  <c r="K70" i="48"/>
  <c r="K71" i="48"/>
  <c r="K72" i="48"/>
  <c r="K73" i="48"/>
  <c r="K74" i="48"/>
  <c r="K75" i="48"/>
  <c r="K76" i="48"/>
  <c r="K77" i="48"/>
  <c r="K78" i="48"/>
  <c r="K79" i="48"/>
  <c r="K80" i="48"/>
  <c r="K81" i="48"/>
  <c r="K82" i="48"/>
  <c r="K83" i="48"/>
  <c r="K84" i="48"/>
  <c r="K85" i="48"/>
  <c r="K86" i="48"/>
  <c r="K87" i="48"/>
  <c r="K88" i="48"/>
  <c r="K89" i="48"/>
  <c r="K90" i="48"/>
  <c r="K91" i="48"/>
  <c r="K92" i="48"/>
  <c r="K93" i="48"/>
  <c r="K94" i="48"/>
  <c r="K95" i="48"/>
  <c r="K96" i="48"/>
  <c r="K97" i="48"/>
  <c r="K98" i="48"/>
  <c r="K99" i="48"/>
  <c r="K100" i="48"/>
  <c r="K101" i="48"/>
  <c r="K102" i="48"/>
  <c r="K103" i="48"/>
  <c r="K104" i="48"/>
  <c r="K105" i="48"/>
  <c r="K106" i="48"/>
  <c r="K107" i="48"/>
  <c r="K108" i="48"/>
  <c r="K109" i="48"/>
  <c r="K110" i="48"/>
  <c r="K111" i="48"/>
  <c r="K112" i="48"/>
  <c r="K113" i="48"/>
  <c r="K114" i="48"/>
  <c r="K115" i="48"/>
  <c r="K116" i="48"/>
  <c r="K117" i="48"/>
  <c r="K118" i="48"/>
  <c r="K119" i="48"/>
  <c r="K120" i="48"/>
  <c r="V11" i="48"/>
  <c r="V12" i="48"/>
  <c r="V13" i="48"/>
  <c r="V14" i="48"/>
  <c r="V17" i="48"/>
  <c r="V26" i="48"/>
  <c r="V27" i="48"/>
  <c r="V29" i="48"/>
  <c r="V30" i="48"/>
  <c r="V31" i="48"/>
  <c r="V33" i="48"/>
  <c r="V34" i="48"/>
  <c r="V35" i="48"/>
  <c r="V37" i="48"/>
  <c r="V38" i="48"/>
  <c r="V39" i="48"/>
  <c r="V41" i="48"/>
  <c r="V42" i="48"/>
  <c r="V43" i="48"/>
  <c r="V45" i="48"/>
  <c r="V46" i="48"/>
  <c r="V47" i="48"/>
  <c r="V49" i="48"/>
  <c r="V50" i="48"/>
  <c r="V51" i="48"/>
  <c r="V53" i="48"/>
  <c r="V54" i="48"/>
  <c r="V55" i="48"/>
  <c r="V57" i="48"/>
  <c r="V58" i="48"/>
  <c r="V59" i="48"/>
  <c r="V61" i="48"/>
  <c r="V62" i="48"/>
  <c r="V63" i="48"/>
  <c r="V65" i="48"/>
  <c r="V66" i="48"/>
  <c r="V67" i="48"/>
  <c r="V69" i="48"/>
  <c r="V70" i="48"/>
  <c r="V71" i="48"/>
  <c r="V73" i="48"/>
  <c r="V74" i="48"/>
  <c r="V75" i="48"/>
  <c r="V77" i="48"/>
  <c r="V78" i="48"/>
  <c r="V79" i="48"/>
  <c r="V81" i="48"/>
  <c r="V82" i="48"/>
  <c r="V83" i="48"/>
  <c r="V85" i="48"/>
  <c r="V86" i="48"/>
  <c r="V87" i="48"/>
  <c r="V89" i="48"/>
  <c r="V90" i="48"/>
  <c r="V91" i="48"/>
  <c r="V93" i="48"/>
  <c r="V94" i="48"/>
  <c r="V95" i="48"/>
  <c r="V97" i="48"/>
  <c r="V98" i="48"/>
  <c r="V99" i="48"/>
  <c r="V101" i="48"/>
  <c r="V102" i="48"/>
  <c r="V103" i="48"/>
  <c r="V105" i="48"/>
  <c r="V106" i="48"/>
  <c r="V107" i="48"/>
  <c r="V109" i="48"/>
  <c r="V110" i="48"/>
  <c r="V111" i="48"/>
  <c r="V113" i="48"/>
  <c r="V114" i="48"/>
  <c r="V115" i="48"/>
  <c r="V117" i="48"/>
  <c r="V118" i="48"/>
  <c r="V119" i="48"/>
  <c r="W119" i="48" l="1"/>
  <c r="W117" i="48"/>
  <c r="W115" i="48"/>
  <c r="W113" i="48"/>
  <c r="W111" i="48"/>
  <c r="W109" i="48"/>
  <c r="W107" i="48"/>
  <c r="W105" i="48"/>
  <c r="W103" i="48"/>
  <c r="W101" i="48"/>
  <c r="W99" i="48"/>
  <c r="W97" i="48"/>
  <c r="W95" i="48"/>
  <c r="W93" i="48"/>
  <c r="W91" i="48"/>
  <c r="Y91" i="48" s="1"/>
  <c r="Z91" i="48" s="1"/>
  <c r="W89" i="48"/>
  <c r="Y89" i="48" s="1"/>
  <c r="Z89" i="48" s="1"/>
  <c r="W87" i="48"/>
  <c r="W85" i="48"/>
  <c r="W83" i="48"/>
  <c r="W81" i="48"/>
  <c r="W79" i="48"/>
  <c r="W77" i="48"/>
  <c r="W75" i="48"/>
  <c r="W73" i="48"/>
  <c r="W71" i="48"/>
  <c r="W69" i="48"/>
  <c r="W67" i="48"/>
  <c r="W65" i="48"/>
  <c r="W63" i="48"/>
  <c r="W61" i="48"/>
  <c r="W59" i="48"/>
  <c r="Y59" i="48" s="1"/>
  <c r="Z59" i="48" s="1"/>
  <c r="W57" i="48"/>
  <c r="Y57" i="48" s="1"/>
  <c r="Z57" i="48" s="1"/>
  <c r="W55" i="48"/>
  <c r="W53" i="48"/>
  <c r="W51" i="48"/>
  <c r="W49" i="48"/>
  <c r="W47" i="48"/>
  <c r="W45" i="48"/>
  <c r="W43" i="48"/>
  <c r="W41" i="48"/>
  <c r="W39" i="48"/>
  <c r="W37" i="48"/>
  <c r="W35" i="48"/>
  <c r="W33" i="48"/>
  <c r="W31" i="48"/>
  <c r="W29" i="48"/>
  <c r="W27" i="48"/>
  <c r="Y27" i="48" s="1"/>
  <c r="Z27" i="48" s="1"/>
  <c r="W25" i="48"/>
  <c r="W23" i="48"/>
  <c r="W15" i="48"/>
  <c r="Y119" i="48"/>
  <c r="Z119" i="48" s="1"/>
  <c r="Y117" i="48"/>
  <c r="Z117" i="48" s="1"/>
  <c r="Y115" i="48"/>
  <c r="Z115" i="48" s="1"/>
  <c r="Y113" i="48"/>
  <c r="Z113" i="48" s="1"/>
  <c r="Y111" i="48"/>
  <c r="Z111" i="48" s="1"/>
  <c r="Y109" i="48"/>
  <c r="Z109" i="48" s="1"/>
  <c r="Y107" i="48"/>
  <c r="Z107" i="48" s="1"/>
  <c r="Y105" i="48"/>
  <c r="Z105" i="48" s="1"/>
  <c r="Y103" i="48"/>
  <c r="Z103" i="48" s="1"/>
  <c r="Y101" i="48"/>
  <c r="Z101" i="48" s="1"/>
  <c r="Y99" i="48"/>
  <c r="Z99" i="48" s="1"/>
  <c r="Y97" i="48"/>
  <c r="Z97" i="48" s="1"/>
  <c r="Y95" i="48"/>
  <c r="Z95" i="48" s="1"/>
  <c r="Y93" i="48"/>
  <c r="Z93" i="48" s="1"/>
  <c r="Y87" i="48"/>
  <c r="Z87" i="48" s="1"/>
  <c r="Y85" i="48"/>
  <c r="Z85" i="48" s="1"/>
  <c r="Y83" i="48"/>
  <c r="Z83" i="48" s="1"/>
  <c r="Y81" i="48"/>
  <c r="Z81" i="48" s="1"/>
  <c r="Y79" i="48"/>
  <c r="Z79" i="48" s="1"/>
  <c r="Y77" i="48"/>
  <c r="Z77" i="48" s="1"/>
  <c r="Y75" i="48"/>
  <c r="Z75" i="48" s="1"/>
  <c r="Y73" i="48"/>
  <c r="Z73" i="48" s="1"/>
  <c r="Y71" i="48"/>
  <c r="Z71" i="48" s="1"/>
  <c r="Y69" i="48"/>
  <c r="Z69" i="48" s="1"/>
  <c r="Y67" i="48"/>
  <c r="Z67" i="48" s="1"/>
  <c r="Y65" i="48"/>
  <c r="Z65" i="48" s="1"/>
  <c r="Y63" i="48"/>
  <c r="Z63" i="48" s="1"/>
  <c r="Y61" i="48"/>
  <c r="Z61" i="48" s="1"/>
  <c r="Y55" i="48"/>
  <c r="Z55" i="48" s="1"/>
  <c r="Y53" i="48"/>
  <c r="Z53" i="48" s="1"/>
  <c r="Y51" i="48"/>
  <c r="Z51" i="48" s="1"/>
  <c r="Y49" i="48"/>
  <c r="Z49" i="48" s="1"/>
  <c r="Y47" i="48"/>
  <c r="Z47" i="48" s="1"/>
  <c r="Y45" i="48"/>
  <c r="Z45" i="48" s="1"/>
  <c r="Y43" i="48"/>
  <c r="Z43" i="48" s="1"/>
  <c r="Y41" i="48"/>
  <c r="Z41" i="48" s="1"/>
  <c r="Y39" i="48"/>
  <c r="Z39" i="48" s="1"/>
  <c r="Y37" i="48"/>
  <c r="Z37" i="48" s="1"/>
  <c r="Y35" i="48"/>
  <c r="Z35" i="48" s="1"/>
  <c r="Y33" i="48"/>
  <c r="Z33" i="48" s="1"/>
  <c r="Y31" i="48"/>
  <c r="Z31" i="48" s="1"/>
  <c r="Y29" i="48"/>
  <c r="Z29" i="48" s="1"/>
  <c r="W120" i="48"/>
  <c r="W118" i="48"/>
  <c r="Y118" i="48" s="1"/>
  <c r="Z118" i="48" s="1"/>
  <c r="W116" i="48"/>
  <c r="W114" i="48"/>
  <c r="Y114" i="48" s="1"/>
  <c r="Z114" i="48" s="1"/>
  <c r="W112" i="48"/>
  <c r="W110" i="48"/>
  <c r="Y110" i="48" s="1"/>
  <c r="Z110" i="48" s="1"/>
  <c r="W108" i="48"/>
  <c r="W106" i="48"/>
  <c r="Y106" i="48" s="1"/>
  <c r="Z106" i="48" s="1"/>
  <c r="W104" i="48"/>
  <c r="W102" i="48"/>
  <c r="Y102" i="48" s="1"/>
  <c r="Z102" i="48" s="1"/>
  <c r="W100" i="48"/>
  <c r="W98" i="48"/>
  <c r="Y98" i="48" s="1"/>
  <c r="Z98" i="48" s="1"/>
  <c r="W96" i="48"/>
  <c r="W94" i="48"/>
  <c r="Y94" i="48" s="1"/>
  <c r="Z94" i="48" s="1"/>
  <c r="W92" i="48"/>
  <c r="W90" i="48"/>
  <c r="Y90" i="48" s="1"/>
  <c r="Z90" i="48" s="1"/>
  <c r="W88" i="48"/>
  <c r="W86" i="48"/>
  <c r="Y86" i="48" s="1"/>
  <c r="Z86" i="48" s="1"/>
  <c r="W84" i="48"/>
  <c r="W82" i="48"/>
  <c r="Y82" i="48" s="1"/>
  <c r="Z82" i="48" s="1"/>
  <c r="W80" i="48"/>
  <c r="W78" i="48"/>
  <c r="Y78" i="48" s="1"/>
  <c r="Z78" i="48" s="1"/>
  <c r="W76" i="48"/>
  <c r="W74" i="48"/>
  <c r="Y74" i="48" s="1"/>
  <c r="Z74" i="48" s="1"/>
  <c r="W72" i="48"/>
  <c r="W70" i="48"/>
  <c r="Y70" i="48" s="1"/>
  <c r="Z70" i="48" s="1"/>
  <c r="W68" i="48"/>
  <c r="W66" i="48"/>
  <c r="Y66" i="48" s="1"/>
  <c r="Z66" i="48" s="1"/>
  <c r="W64" i="48"/>
  <c r="W62" i="48"/>
  <c r="Y62" i="48" s="1"/>
  <c r="Z62" i="48" s="1"/>
  <c r="W60" i="48"/>
  <c r="W58" i="48"/>
  <c r="Y58" i="48" s="1"/>
  <c r="Z58" i="48" s="1"/>
  <c r="W56" i="48"/>
  <c r="W54" i="48"/>
  <c r="Y54" i="48" s="1"/>
  <c r="Z54" i="48" s="1"/>
  <c r="W52" i="48"/>
  <c r="W50" i="48"/>
  <c r="Y50" i="48" s="1"/>
  <c r="Z50" i="48" s="1"/>
  <c r="W48" i="48"/>
  <c r="W46" i="48"/>
  <c r="Y46" i="48" s="1"/>
  <c r="Z46" i="48" s="1"/>
  <c r="W44" i="48"/>
  <c r="W42" i="48"/>
  <c r="Y42" i="48" s="1"/>
  <c r="Z42" i="48" s="1"/>
  <c r="W40" i="48"/>
  <c r="W38" i="48"/>
  <c r="Y38" i="48" s="1"/>
  <c r="Z38" i="48" s="1"/>
  <c r="W36" i="48"/>
  <c r="W34" i="48"/>
  <c r="Y34" i="48" s="1"/>
  <c r="Z34" i="48" s="1"/>
  <c r="W32" i="48"/>
  <c r="W30" i="48"/>
  <c r="Y30" i="48" s="1"/>
  <c r="Z30" i="48" s="1"/>
  <c r="W28" i="48"/>
  <c r="W26" i="48"/>
  <c r="Y26" i="48" s="1"/>
  <c r="Z26" i="48" s="1"/>
  <c r="V22" i="48"/>
  <c r="W21" i="48"/>
  <c r="W17" i="48"/>
  <c r="Y17" i="48" s="1"/>
  <c r="Z17" i="48" s="1"/>
  <c r="W20" i="48"/>
  <c r="W22" i="48"/>
  <c r="V25" i="48"/>
  <c r="V23" i="48"/>
  <c r="Y23" i="48" s="1"/>
  <c r="Z23" i="48" s="1"/>
  <c r="V21" i="48"/>
  <c r="Y21" i="48" s="1"/>
  <c r="Z21" i="48" s="1"/>
  <c r="V19" i="48"/>
  <c r="V18" i="48"/>
  <c r="V15" i="48"/>
  <c r="W24" i="48"/>
  <c r="W19" i="48"/>
  <c r="W18" i="48"/>
  <c r="W16" i="48"/>
  <c r="V120" i="48"/>
  <c r="V116" i="48"/>
  <c r="V112" i="48"/>
  <c r="V108" i="48"/>
  <c r="Y108" i="48" s="1"/>
  <c r="Z108" i="48" s="1"/>
  <c r="V104" i="48"/>
  <c r="V100" i="48"/>
  <c r="V96" i="48"/>
  <c r="V92" i="48"/>
  <c r="V88" i="48"/>
  <c r="V84" i="48"/>
  <c r="Y84" i="48" s="1"/>
  <c r="Z84" i="48" s="1"/>
  <c r="V80" i="48"/>
  <c r="V76" i="48"/>
  <c r="Y76" i="48" s="1"/>
  <c r="Z76" i="48" s="1"/>
  <c r="V72" i="48"/>
  <c r="V68" i="48"/>
  <c r="Y68" i="48" s="1"/>
  <c r="Z68" i="48" s="1"/>
  <c r="V64" i="48"/>
  <c r="V60" i="48"/>
  <c r="Y60" i="48" s="1"/>
  <c r="Z60" i="48" s="1"/>
  <c r="V56" i="48"/>
  <c r="V52" i="48"/>
  <c r="V48" i="48"/>
  <c r="V44" i="48"/>
  <c r="V40" i="48"/>
  <c r="V36" i="48"/>
  <c r="V32" i="48"/>
  <c r="V28" i="48"/>
  <c r="V24" i="48"/>
  <c r="V20" i="48"/>
  <c r="V16" i="48"/>
  <c r="V10" i="48"/>
  <c r="Y24" i="48" l="1"/>
  <c r="Z24" i="48" s="1"/>
  <c r="Y25" i="48"/>
  <c r="Z25" i="48" s="1"/>
  <c r="Y36" i="48"/>
  <c r="Z36" i="48" s="1"/>
  <c r="Y100" i="48"/>
  <c r="Z100" i="48" s="1"/>
  <c r="Y92" i="48"/>
  <c r="Z92" i="48" s="1"/>
  <c r="Y28" i="48"/>
  <c r="Z28" i="48" s="1"/>
  <c r="Y52" i="48"/>
  <c r="Z52" i="48" s="1"/>
  <c r="Y116" i="48"/>
  <c r="Z116" i="48" s="1"/>
  <c r="Y44" i="48"/>
  <c r="Z44" i="48" s="1"/>
  <c r="Y20" i="48"/>
  <c r="Z20" i="48" s="1"/>
  <c r="Y12" i="48"/>
  <c r="Z12" i="48" s="1"/>
  <c r="Y11" i="48"/>
  <c r="Z11" i="48" s="1"/>
  <c r="Y16" i="48"/>
  <c r="Z16" i="48" s="1"/>
  <c r="Y32" i="48"/>
  <c r="Z32" i="48" s="1"/>
  <c r="Y40" i="48"/>
  <c r="Z40" i="48" s="1"/>
  <c r="Y48" i="48"/>
  <c r="Z48" i="48" s="1"/>
  <c r="Y56" i="48"/>
  <c r="Z56" i="48" s="1"/>
  <c r="Y64" i="48"/>
  <c r="Z64" i="48" s="1"/>
  <c r="Y72" i="48"/>
  <c r="Z72" i="48" s="1"/>
  <c r="Y80" i="48"/>
  <c r="Z80" i="48" s="1"/>
  <c r="Y88" i="48"/>
  <c r="Z88" i="48" s="1"/>
  <c r="Y96" i="48"/>
  <c r="Z96" i="48" s="1"/>
  <c r="Y104" i="48"/>
  <c r="Z104" i="48" s="1"/>
  <c r="Y112" i="48"/>
  <c r="Z112" i="48" s="1"/>
  <c r="Y120" i="48"/>
  <c r="Z120" i="48" s="1"/>
  <c r="Y15" i="48"/>
  <c r="Z15" i="48" s="1"/>
  <c r="Y13" i="48"/>
  <c r="Z13" i="48" s="1"/>
  <c r="Y19" i="48"/>
  <c r="Z19" i="48" s="1"/>
  <c r="Y22" i="48"/>
  <c r="Z22" i="48" s="1"/>
  <c r="Y14" i="48"/>
  <c r="Z14" i="48" s="1"/>
  <c r="Y18" i="48"/>
  <c r="Z18" i="48" s="1"/>
  <c r="Y10" i="48"/>
  <c r="Z10" i="48" s="1"/>
  <c r="AH11" i="47" l="1"/>
  <c r="AH12" i="47"/>
  <c r="AH13" i="47"/>
  <c r="AH14" i="47"/>
  <c r="AH15" i="47"/>
  <c r="AH16" i="47"/>
  <c r="AH17" i="47"/>
  <c r="AH18" i="47"/>
  <c r="AH19" i="47"/>
  <c r="AH20" i="47"/>
  <c r="AH21" i="47"/>
  <c r="AH22" i="47"/>
  <c r="AH23" i="47"/>
  <c r="AH24" i="47"/>
  <c r="AH25" i="47"/>
  <c r="AH26" i="47"/>
  <c r="AH27" i="47"/>
  <c r="AH28" i="47"/>
  <c r="AH29" i="47"/>
  <c r="AH30" i="47"/>
  <c r="AH31" i="47"/>
  <c r="AH32" i="47"/>
  <c r="AH33" i="47"/>
  <c r="AH34" i="47"/>
  <c r="AH35" i="47"/>
  <c r="AH36" i="47"/>
  <c r="AH37" i="47"/>
  <c r="AH38" i="47"/>
  <c r="AH39" i="47"/>
  <c r="AH40" i="47"/>
  <c r="AH41" i="47"/>
  <c r="AH42" i="47"/>
  <c r="AH43" i="47"/>
  <c r="AH44" i="47"/>
  <c r="AH45" i="47"/>
  <c r="AH46" i="47"/>
  <c r="AH47" i="47"/>
  <c r="AH48" i="47"/>
  <c r="AH49" i="47"/>
  <c r="AH50" i="47"/>
  <c r="AH51" i="47"/>
  <c r="AH52" i="47"/>
  <c r="AH53" i="47"/>
  <c r="AH54" i="47"/>
  <c r="AH55" i="47"/>
  <c r="AH56" i="47"/>
  <c r="AH57" i="47"/>
  <c r="AH58" i="47"/>
  <c r="AH59" i="47"/>
  <c r="AH60" i="47"/>
  <c r="AH61" i="47"/>
  <c r="AH62" i="47"/>
  <c r="AH63" i="47"/>
  <c r="AH64" i="47"/>
  <c r="AH65" i="47"/>
  <c r="AH66" i="47"/>
  <c r="AH67" i="47"/>
  <c r="AH68" i="47"/>
  <c r="AH69" i="47"/>
  <c r="AH70" i="47"/>
  <c r="AH71" i="47"/>
  <c r="AH72" i="47"/>
  <c r="AH73" i="47"/>
  <c r="AH74" i="47"/>
  <c r="AH75" i="47"/>
  <c r="AH76" i="47"/>
  <c r="AH77" i="47"/>
  <c r="AH78" i="47"/>
  <c r="AH79" i="47"/>
  <c r="AH80" i="47"/>
  <c r="AH81" i="47"/>
  <c r="AH82" i="47"/>
  <c r="AH83" i="47"/>
  <c r="AH84" i="47"/>
  <c r="AH85" i="47"/>
  <c r="AH86" i="47"/>
  <c r="AH87" i="47"/>
  <c r="AH88" i="47"/>
  <c r="AH89" i="47"/>
  <c r="AH90" i="47"/>
  <c r="AH91" i="47"/>
  <c r="AH92" i="47"/>
  <c r="AH93" i="47"/>
  <c r="AH94" i="47"/>
  <c r="AH95" i="47"/>
  <c r="AH96" i="47"/>
  <c r="AH97" i="47"/>
  <c r="AH98" i="47"/>
  <c r="AH99" i="47"/>
  <c r="AH100" i="47"/>
  <c r="AH101" i="47"/>
  <c r="AH102" i="47"/>
  <c r="AH103" i="47"/>
  <c r="AH104" i="47"/>
  <c r="AH105" i="47"/>
  <c r="AH106" i="47"/>
  <c r="AH107" i="47"/>
  <c r="AH108" i="47"/>
  <c r="AH109" i="47"/>
  <c r="AH110" i="47"/>
  <c r="AH111" i="47"/>
  <c r="AH112" i="47"/>
  <c r="AH113" i="47"/>
  <c r="AH114" i="47"/>
  <c r="AH115" i="47"/>
  <c r="AH116" i="47"/>
  <c r="AH117" i="47"/>
  <c r="AH118" i="47"/>
  <c r="AH119" i="47"/>
  <c r="AH120" i="47"/>
  <c r="AH10" i="47"/>
  <c r="AI97" i="47" l="1"/>
  <c r="AJ97" i="47" s="1"/>
  <c r="AI119" i="47" l="1"/>
  <c r="AJ119" i="47" s="1"/>
  <c r="AI117" i="47"/>
  <c r="AJ117" i="47" s="1"/>
  <c r="AI115" i="47"/>
  <c r="AJ115" i="47" s="1"/>
  <c r="AI113" i="47"/>
  <c r="AJ113" i="47" s="1"/>
  <c r="AI111" i="47"/>
  <c r="AJ111" i="47" s="1"/>
  <c r="AI109" i="47"/>
  <c r="AJ109" i="47" s="1"/>
  <c r="AI107" i="47"/>
  <c r="AJ107" i="47" s="1"/>
  <c r="AI105" i="47"/>
  <c r="AJ105" i="47" s="1"/>
  <c r="AI103" i="47"/>
  <c r="AJ103" i="47" s="1"/>
  <c r="AI102" i="47"/>
  <c r="AJ102" i="47" s="1"/>
  <c r="AI101" i="47"/>
  <c r="AJ101" i="47" s="1"/>
  <c r="AI100" i="47"/>
  <c r="AJ100" i="47" s="1"/>
  <c r="AI99" i="47"/>
  <c r="AJ99" i="47" s="1"/>
  <c r="AI98" i="47"/>
  <c r="AJ98" i="47" s="1"/>
  <c r="AI96" i="47"/>
  <c r="AJ96" i="47" s="1"/>
  <c r="AI94" i="47"/>
  <c r="AJ94" i="47" s="1"/>
  <c r="AI92" i="47"/>
  <c r="AJ92" i="47" s="1"/>
  <c r="AI90" i="47"/>
  <c r="AJ90" i="47" s="1"/>
  <c r="AI88" i="47"/>
  <c r="AJ88" i="47" s="1"/>
  <c r="AI89" i="47" l="1"/>
  <c r="AJ89" i="47" s="1"/>
  <c r="AI110" i="47"/>
  <c r="AJ110" i="47" s="1"/>
  <c r="AI112" i="47"/>
  <c r="AJ112" i="47" s="1"/>
  <c r="AI114" i="47"/>
  <c r="AJ114" i="47" s="1"/>
  <c r="AI116" i="47"/>
  <c r="AJ116" i="47" s="1"/>
  <c r="AI118" i="47"/>
  <c r="AJ118" i="47" s="1"/>
  <c r="AI120" i="47"/>
  <c r="AJ120" i="47" s="1"/>
  <c r="AI91" i="47"/>
  <c r="AJ91" i="47" s="1"/>
  <c r="AI93" i="47"/>
  <c r="AJ93" i="47" s="1"/>
  <c r="AI95" i="47"/>
  <c r="AJ95" i="47" s="1"/>
  <c r="AI104" i="47"/>
  <c r="AJ104" i="47" s="1"/>
  <c r="AI106" i="47"/>
  <c r="AJ106" i="47" s="1"/>
  <c r="AI108" i="47"/>
  <c r="AJ108" i="47" s="1"/>
  <c r="AI87" i="47"/>
  <c r="AJ87" i="47" s="1"/>
  <c r="AI86" i="47"/>
  <c r="AJ86" i="47" s="1"/>
  <c r="AI85" i="47"/>
  <c r="AJ85" i="47" s="1"/>
  <c r="AI84" i="47"/>
  <c r="AJ84" i="47" s="1"/>
  <c r="AI83" i="47"/>
  <c r="AJ83" i="47" s="1"/>
  <c r="AI80" i="47"/>
  <c r="AJ80" i="47" s="1"/>
  <c r="AI82" i="47"/>
  <c r="AJ82" i="47" s="1"/>
  <c r="AI81" i="47"/>
  <c r="AJ81" i="47" s="1"/>
  <c r="AI79" i="47"/>
  <c r="AJ79" i="47" s="1"/>
  <c r="AI78" i="47"/>
  <c r="AJ78" i="47" s="1"/>
  <c r="AI77" i="47"/>
  <c r="AJ77" i="47" s="1"/>
  <c r="AI76" i="47"/>
  <c r="AJ76" i="47" s="1"/>
  <c r="AI75" i="47"/>
  <c r="AJ75" i="47" s="1"/>
  <c r="AI74" i="47"/>
  <c r="AJ74" i="47" s="1"/>
  <c r="AI73" i="47"/>
  <c r="AJ73" i="47" s="1"/>
  <c r="AI72" i="47"/>
  <c r="AJ72" i="47" s="1"/>
  <c r="AI71" i="47"/>
  <c r="AJ71" i="47" s="1"/>
  <c r="AI70" i="47"/>
  <c r="AJ70" i="47" s="1"/>
  <c r="AI69" i="47"/>
  <c r="AJ69" i="47" s="1"/>
  <c r="AI68" i="47"/>
  <c r="AJ68" i="47" s="1"/>
  <c r="AI67" i="47"/>
  <c r="AJ67" i="47" s="1"/>
  <c r="AI66" i="47"/>
  <c r="AJ66" i="47" s="1"/>
  <c r="AI65" i="47"/>
  <c r="AJ65" i="47" s="1"/>
  <c r="AI64" i="47"/>
  <c r="AJ64" i="47" s="1"/>
  <c r="AI63" i="47"/>
  <c r="AJ63" i="47" s="1"/>
  <c r="AI62" i="47"/>
  <c r="AJ62" i="47" s="1"/>
  <c r="AI61" i="47"/>
  <c r="AJ61" i="47" s="1"/>
  <c r="AI60" i="47"/>
  <c r="AJ60" i="47" s="1"/>
  <c r="AI59" i="47"/>
  <c r="AJ59" i="47" s="1"/>
  <c r="AI58" i="47"/>
  <c r="AJ58" i="47" s="1"/>
  <c r="AI57" i="47"/>
  <c r="AJ57" i="47" s="1"/>
  <c r="AI56" i="47"/>
  <c r="AJ56" i="47" s="1"/>
  <c r="AI55" i="47"/>
  <c r="AJ55" i="47" s="1"/>
  <c r="AI54" i="47"/>
  <c r="AJ54" i="47" s="1"/>
  <c r="AI53" i="47"/>
  <c r="AJ53" i="47" s="1"/>
  <c r="AI52" i="47"/>
  <c r="AJ52" i="47" s="1"/>
  <c r="AI51" i="47"/>
  <c r="AJ51" i="47" s="1"/>
  <c r="AI50" i="47"/>
  <c r="AJ50" i="47" s="1"/>
  <c r="AI49" i="47"/>
  <c r="AJ49" i="47" s="1"/>
  <c r="AI48" i="47"/>
  <c r="AJ48" i="47" s="1"/>
  <c r="AI46" i="47"/>
  <c r="AJ46" i="47" s="1"/>
  <c r="AI44" i="47"/>
  <c r="AJ44" i="47" s="1"/>
  <c r="AI42" i="47"/>
  <c r="AJ42" i="47" s="1"/>
  <c r="AI41" i="47"/>
  <c r="AJ41" i="47" s="1"/>
  <c r="AI38" i="47"/>
  <c r="AJ38" i="47" s="1"/>
  <c r="AI37" i="47"/>
  <c r="AJ37" i="47" s="1"/>
  <c r="AI36" i="47"/>
  <c r="AJ36" i="47" s="1"/>
  <c r="AI35" i="47"/>
  <c r="AJ35" i="47" s="1"/>
  <c r="AI34" i="47"/>
  <c r="AJ34" i="47" s="1"/>
  <c r="AI33" i="47"/>
  <c r="AJ33" i="47" s="1"/>
  <c r="AI32" i="47"/>
  <c r="AJ32" i="47" s="1"/>
  <c r="AI31" i="47"/>
  <c r="AJ31" i="47" s="1"/>
  <c r="AI28" i="47"/>
  <c r="AJ28" i="47" s="1"/>
  <c r="AI29" i="47"/>
  <c r="AJ29" i="47" s="1"/>
  <c r="AI30" i="47"/>
  <c r="AJ30" i="47" s="1"/>
  <c r="AI27" i="47"/>
  <c r="AJ27" i="47" s="1"/>
  <c r="AI26" i="47"/>
  <c r="AJ26" i="47" s="1"/>
  <c r="AI25" i="47"/>
  <c r="AJ25" i="47" s="1"/>
  <c r="AI24" i="47"/>
  <c r="AJ24" i="47" s="1"/>
  <c r="AI23" i="47"/>
  <c r="AJ23" i="47" s="1"/>
  <c r="AI22" i="47"/>
  <c r="AJ22" i="47" s="1"/>
  <c r="AI21" i="47"/>
  <c r="AJ21" i="47" s="1"/>
  <c r="AI20" i="47"/>
  <c r="AJ20" i="47" s="1"/>
  <c r="AI19" i="47"/>
  <c r="AJ19" i="47" s="1"/>
  <c r="AI18" i="47"/>
  <c r="AJ18" i="47" s="1"/>
  <c r="AI17" i="47"/>
  <c r="AJ17" i="47" s="1"/>
  <c r="AI16" i="47"/>
  <c r="AJ16" i="47" s="1"/>
  <c r="AI15" i="47"/>
  <c r="AJ15" i="47" s="1"/>
  <c r="AI14" i="47"/>
  <c r="AJ14" i="47" s="1"/>
  <c r="AI11" i="47"/>
  <c r="AJ11" i="47" s="1"/>
  <c r="AI12" i="47"/>
  <c r="AJ12" i="47" s="1"/>
  <c r="AI10" i="47" l="1"/>
  <c r="AJ10" i="47" s="1"/>
  <c r="AI13" i="47"/>
  <c r="AJ13" i="47" s="1"/>
  <c r="AI39" i="47"/>
  <c r="AJ39" i="47" s="1"/>
  <c r="AI40" i="47"/>
  <c r="AJ40" i="47" s="1"/>
  <c r="AI43" i="47"/>
  <c r="AJ43" i="47" s="1"/>
  <c r="AI45" i="47"/>
  <c r="AJ45" i="47" s="1"/>
  <c r="AI47" i="47"/>
  <c r="AJ47" i="4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Ismael Ocampo</author>
    <author>DANIEL SALAZAR CRUZ</author>
  </authors>
  <commentList>
    <comment ref="P9" authorId="0" shapeId="0" xr:uid="{00000000-0006-0000-0000-000001000000}">
      <text>
        <r>
          <rPr>
            <sz val="9"/>
            <color indexed="81"/>
            <rFont val="Tahoma"/>
            <family val="2"/>
          </rPr>
          <t>Se determina Ácido Cianúrico, cuando se utilice cloro estabilizado</t>
        </r>
      </text>
    </comment>
    <comment ref="U9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DANIEL SALAZAR CRUZ:</t>
        </r>
        <r>
          <rPr>
            <sz val="9"/>
            <color indexed="81"/>
            <rFont val="Tahoma"/>
            <family val="2"/>
          </rPr>
          <t xml:space="preserve">
Solo si se utiliza</t>
        </r>
      </text>
    </comment>
    <comment ref="X9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DANIEL SALAZAR CRUZ:</t>
        </r>
        <r>
          <rPr>
            <sz val="9"/>
            <color indexed="81"/>
            <rFont val="Tahoma"/>
            <family val="2"/>
          </rPr>
          <t xml:space="preserve">
Solo si se utiliza</t>
        </r>
      </text>
    </comment>
    <comment ref="Y9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DANIEL SALAZAR CRUZ:</t>
        </r>
        <r>
          <rPr>
            <sz val="9"/>
            <color indexed="81"/>
            <rFont val="Tahoma"/>
            <family val="2"/>
          </rPr>
          <t xml:space="preserve">
Ajustar el calculo con dos digitos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Ismael Ocampo</author>
    <author>DANIEL SALAZAR CRUZ</author>
  </authors>
  <commentList>
    <comment ref="P9" authorId="0" shapeId="0" xr:uid="{00000000-0006-0000-0100-000001000000}">
      <text>
        <r>
          <rPr>
            <sz val="9"/>
            <color indexed="81"/>
            <rFont val="Tahoma"/>
            <family val="2"/>
          </rPr>
          <t>Se determina Ácido Cianúrico, cuando se utilice cloro estabilizado</t>
        </r>
      </text>
    </comment>
    <comment ref="U9" authorId="1" shapeId="0" xr:uid="{00000000-0006-0000-0100-000002000000}">
      <text>
        <r>
          <rPr>
            <b/>
            <sz val="9"/>
            <color indexed="81"/>
            <rFont val="Tahoma"/>
            <family val="2"/>
          </rPr>
          <t>DANIEL SALAZAR CRUZ:</t>
        </r>
        <r>
          <rPr>
            <sz val="9"/>
            <color indexed="81"/>
            <rFont val="Tahoma"/>
            <family val="2"/>
          </rPr>
          <t xml:space="preserve">
Solo si se utiliza</t>
        </r>
      </text>
    </comment>
    <comment ref="X9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DANIEL SALAZAR CRUZ:</t>
        </r>
        <r>
          <rPr>
            <sz val="9"/>
            <color indexed="81"/>
            <rFont val="Tahoma"/>
            <family val="2"/>
          </rPr>
          <t xml:space="preserve">
Solo si se utiliza</t>
        </r>
      </text>
    </comment>
    <comment ref="Y9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DANIEL SALAZAR CRUZ:</t>
        </r>
        <r>
          <rPr>
            <sz val="9"/>
            <color indexed="81"/>
            <rFont val="Tahoma"/>
            <family val="2"/>
          </rPr>
          <t xml:space="preserve">
Ajustar el calculo con dos digitos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JHON WILLIAM TABARES MORALES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JHON WILLIAM TABARES MORALES:</t>
        </r>
        <r>
          <rPr>
            <sz val="9"/>
            <color indexed="81"/>
            <rFont val="Tahoma"/>
            <family val="2"/>
          </rPr>
          <t xml:space="preserve">
Color morado casilla revisada</t>
        </r>
      </text>
    </comment>
  </commentList>
</comments>
</file>

<file path=xl/sharedStrings.xml><?xml version="1.0" encoding="utf-8"?>
<sst xmlns="http://schemas.openxmlformats.org/spreadsheetml/2006/main" count="169" uniqueCount="92">
  <si>
    <t>Razón Social</t>
  </si>
  <si>
    <t>Orden</t>
  </si>
  <si>
    <t>Identificación</t>
  </si>
  <si>
    <t>Análisis in situ</t>
  </si>
  <si>
    <t>Características Físicas</t>
  </si>
  <si>
    <t>Características Químicas</t>
  </si>
  <si>
    <t>Características Microbiológicas</t>
  </si>
  <si>
    <t>Nombre Estanque</t>
  </si>
  <si>
    <t>Temperatura (ºC)</t>
  </si>
  <si>
    <t>Conductividad (uS/cm) &lt;=2400</t>
  </si>
  <si>
    <t>Aluminio  (mg/L Al) &lt;0,2</t>
  </si>
  <si>
    <t>Cobre (mg/L Cu) &lt;1</t>
  </si>
  <si>
    <t>Balance Químico del Agua</t>
  </si>
  <si>
    <t>VCM</t>
  </si>
  <si>
    <t>VCR</t>
  </si>
  <si>
    <t>Clasificación %IRAPI</t>
  </si>
  <si>
    <t>Nivel del Riesgo</t>
  </si>
  <si>
    <t>REGIONAL:</t>
  </si>
  <si>
    <t xml:space="preserve">MUNICIPIO: </t>
  </si>
  <si>
    <t xml:space="preserve">Elaborado por: </t>
  </si>
  <si>
    <t>Color (Visual) (*) 1. Aceptable - 2. No Aceptable</t>
  </si>
  <si>
    <t>Materias Flotantes (*) 1.Ausentes - 2. Presentes</t>
  </si>
  <si>
    <t>Olor (Olfativo) (*) 1. Aceptable - 2. No Aceptable</t>
  </si>
  <si>
    <t>Transparencia (Visual) (*)  1. Fondo Visible - 2 Fondo No Visible</t>
  </si>
  <si>
    <t>Turbidez (UNT) &lt;=1</t>
  </si>
  <si>
    <t>VAC</t>
  </si>
  <si>
    <t>VT</t>
  </si>
  <si>
    <t>NOTIFICACION SEMESTRAL  1   _____   , 2 ______</t>
  </si>
  <si>
    <t xml:space="preserve">AÑO: </t>
  </si>
  <si>
    <t>Fecha muestreo (dd/mm/aaaa)</t>
  </si>
  <si>
    <t>Convenciones IRAPI</t>
  </si>
  <si>
    <t xml:space="preserve"> 0- 10 %                  Sin Riesgo</t>
  </si>
  <si>
    <t>Convenciones ISL (Tendencia)</t>
  </si>
  <si>
    <t xml:space="preserve">Oxigeno Disueto: CS: 70% </t>
  </si>
  <si>
    <t>Fenoles (mg/L)                     &lt; 0,002</t>
  </si>
  <si>
    <t>NT/PT      Entre 15 - 20</t>
  </si>
  <si>
    <t>Pelicula Visible de Grasas y Aceites                   (*) 1. Ausentes - 2. Presentes</t>
  </si>
  <si>
    <t>VAE</t>
  </si>
  <si>
    <t>VACFQ</t>
  </si>
  <si>
    <t>Subvalor</t>
  </si>
  <si>
    <t>Suvalor</t>
  </si>
  <si>
    <t>pH (6,5- 8)</t>
  </si>
  <si>
    <t>SAAM (Tensoactivos) &lt; 0.5 mg/L</t>
  </si>
  <si>
    <t>Índice de Riesgo Agua de estanque de Piscina de Renovación Continua- IRAPI-rc</t>
  </si>
  <si>
    <t>Índice de Riesgo Agua de estanque de Piscina - IRAPI -re</t>
  </si>
  <si>
    <r>
      <t>Análisis</t>
    </r>
    <r>
      <rPr>
        <b/>
        <i/>
        <sz val="11"/>
        <color theme="1"/>
        <rFont val="Arial"/>
        <family val="2"/>
      </rPr>
      <t xml:space="preserve"> in situ</t>
    </r>
  </si>
  <si>
    <t>Mesofilos/Heterotrofos: &lt; 200
UFC / 1 ml(*)
UFC/100 ml (**)
(*): Placa Vertida             (**) Filtracion por Membrana</t>
  </si>
  <si>
    <t>Convenciones IRAPI - RC</t>
  </si>
  <si>
    <t>1- 33,5 %                  Bajo</t>
  </si>
  <si>
    <t>0                           Aceptable</t>
  </si>
  <si>
    <t>33,6- 53,5 %                    Medio</t>
  </si>
  <si>
    <t xml:space="preserve"> 53,6- 100 %                    Alto</t>
  </si>
  <si>
    <t>Cloro Combinado (mg/L Cl2) &lt;=0,2</t>
  </si>
  <si>
    <t>Potencial de Oxidación – Reducción (mV) &gt;=+650</t>
  </si>
  <si>
    <t>Hierro Total (mg/L Fe) &lt;=0,30</t>
  </si>
  <si>
    <r>
      <t>Bromo libre (mg/L Br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) entre 1-2</t>
    </r>
  </si>
  <si>
    <r>
      <t>Ácido Cianúrico (mg/L C</t>
    </r>
    <r>
      <rPr>
        <vertAlign val="subscript"/>
        <sz val="12"/>
        <color theme="1"/>
        <rFont val="Arial Narrow"/>
        <family val="2"/>
      </rPr>
      <t>3</t>
    </r>
    <r>
      <rPr>
        <sz val="12"/>
        <color theme="1"/>
        <rFont val="Arial Narrow"/>
        <family val="2"/>
      </rPr>
      <t>H</t>
    </r>
    <r>
      <rPr>
        <vertAlign val="subscript"/>
        <sz val="12"/>
        <color theme="1"/>
        <rFont val="Arial Narrow"/>
        <family val="2"/>
      </rPr>
      <t>3</t>
    </r>
    <r>
      <rPr>
        <sz val="12"/>
        <color theme="1"/>
        <rFont val="Arial Narrow"/>
        <family val="2"/>
      </rPr>
      <t>N</t>
    </r>
    <r>
      <rPr>
        <vertAlign val="subscript"/>
        <sz val="12"/>
        <color theme="1"/>
        <rFont val="Arial Narrow"/>
        <family val="2"/>
      </rPr>
      <t>3</t>
    </r>
    <r>
      <rPr>
        <sz val="12"/>
        <color theme="1"/>
        <rFont val="Arial Narrow"/>
        <family val="2"/>
      </rPr>
      <t>O</t>
    </r>
    <r>
      <rPr>
        <vertAlign val="subscript"/>
        <sz val="12"/>
        <color theme="1"/>
        <rFont val="Arial Narrow"/>
        <family val="2"/>
      </rPr>
      <t>3</t>
    </r>
    <r>
      <rPr>
        <sz val="12"/>
        <color theme="1"/>
        <rFont val="Arial Narrow"/>
        <family val="2"/>
      </rPr>
      <t>) &lt;30</t>
    </r>
  </si>
  <si>
    <r>
      <t>Bromo total (mg/L Br</t>
    </r>
    <r>
      <rPr>
        <vertAlign val="subscript"/>
        <sz val="12"/>
        <color theme="1"/>
        <rFont val="Arial Narrow"/>
        <family val="2"/>
      </rPr>
      <t>2</t>
    </r>
    <r>
      <rPr>
        <sz val="12"/>
        <color theme="1"/>
        <rFont val="Arial Narrow"/>
        <family val="2"/>
      </rPr>
      <t>) entre 4 -6</t>
    </r>
  </si>
  <si>
    <r>
      <rPr>
        <i/>
        <sz val="12"/>
        <color theme="1"/>
        <rFont val="Arial Narrow"/>
        <family val="2"/>
      </rPr>
      <t xml:space="preserve">Escherichia Coli </t>
    </r>
    <r>
      <rPr>
        <sz val="12"/>
        <color theme="1"/>
        <rFont val="Arial Narrow"/>
        <family val="2"/>
      </rPr>
      <t>(UFC/100 cm</t>
    </r>
    <r>
      <rPr>
        <vertAlign val="superscript"/>
        <sz val="12"/>
        <color theme="1"/>
        <rFont val="Arial Narrow"/>
        <family val="2"/>
      </rPr>
      <t>3</t>
    </r>
    <r>
      <rPr>
        <sz val="12"/>
        <color theme="1"/>
        <rFont val="Arial Narrow"/>
        <family val="2"/>
      </rPr>
      <t>): 0</t>
    </r>
  </si>
  <si>
    <r>
      <rPr>
        <i/>
        <sz val="12"/>
        <rFont val="Arial Narrow"/>
        <family val="2"/>
      </rPr>
      <t>Pseudomona aerouginosa</t>
    </r>
    <r>
      <rPr>
        <sz val="12"/>
        <rFont val="Arial Narrow"/>
        <family val="2"/>
      </rPr>
      <t xml:space="preserve"> (UFC/100 ml): 0</t>
    </r>
  </si>
  <si>
    <t>pH 
(7-7,5)</t>
  </si>
  <si>
    <t>Plata (mg/L Ag)
 &lt; 0,1</t>
  </si>
  <si>
    <t>ISL entre 
-0,3 y +0,3</t>
  </si>
  <si>
    <t>ISL&lt;- 0,3  Corrosiva</t>
  </si>
  <si>
    <t>ISL Entre -0,3 y +0.3  Balanceada</t>
  </si>
  <si>
    <t>ISL &gt; 0.3  Incrustante</t>
  </si>
  <si>
    <t xml:space="preserve"> 10.1 - 35 %                  Bajo</t>
  </si>
  <si>
    <t xml:space="preserve"> 35.1 - 75 %                  Medio</t>
  </si>
  <si>
    <t xml:space="preserve"> 75.1 - 100 %                  Alto</t>
  </si>
  <si>
    <r>
      <t>Cloro Residual Libre (mg/L Cl</t>
    </r>
    <r>
      <rPr>
        <vertAlign val="subscript"/>
        <sz val="12"/>
        <color theme="1"/>
        <rFont val="Arial Narrow"/>
        <family val="2"/>
      </rPr>
      <t>2</t>
    </r>
    <r>
      <rPr>
        <sz val="12"/>
        <color theme="1"/>
        <rFont val="Arial Narrow"/>
        <family val="2"/>
      </rPr>
      <t>) Entre  2 -  4</t>
    </r>
  </si>
  <si>
    <r>
      <t>Alcalinidad Total (mg/L CaCO</t>
    </r>
    <r>
      <rPr>
        <vertAlign val="subscript"/>
        <sz val="12"/>
        <color theme="1"/>
        <rFont val="Arial Narrow"/>
        <family val="2"/>
      </rPr>
      <t>3</t>
    </r>
    <r>
      <rPr>
        <sz val="12"/>
        <color theme="1"/>
        <rFont val="Arial Narrow"/>
        <family val="2"/>
      </rPr>
      <t>) : 
80 - 120</t>
    </r>
  </si>
  <si>
    <r>
      <t>Dureza Cálcica(mg/L CaCO</t>
    </r>
    <r>
      <rPr>
        <vertAlign val="subscript"/>
        <sz val="12"/>
        <color theme="1"/>
        <rFont val="Arial Narrow"/>
        <family val="2"/>
      </rPr>
      <t>3</t>
    </r>
    <r>
      <rPr>
        <sz val="12"/>
        <color theme="1"/>
        <rFont val="Arial Narrow"/>
        <family val="2"/>
      </rPr>
      <t>)
 200 - 400</t>
    </r>
  </si>
  <si>
    <r>
      <t>Coliformes Totales
(UFC/100 cm</t>
    </r>
    <r>
      <rPr>
        <vertAlign val="superscript"/>
        <sz val="12"/>
        <color theme="1"/>
        <rFont val="Arial Narrow"/>
        <family val="2"/>
      </rPr>
      <t>3</t>
    </r>
    <r>
      <rPr>
        <sz val="12"/>
        <color theme="1"/>
        <rFont val="Arial Narrow"/>
        <family val="2"/>
      </rPr>
      <t>): 0</t>
    </r>
  </si>
  <si>
    <t>Pagina 1 de 1</t>
  </si>
  <si>
    <r>
      <t xml:space="preserve">Fecha de aprobación: </t>
    </r>
    <r>
      <rPr>
        <sz val="11"/>
        <color theme="1"/>
        <rFont val="Verdana"/>
        <family val="2"/>
      </rPr>
      <t>Noviembre 2018</t>
    </r>
  </si>
  <si>
    <r>
      <t>Versión:</t>
    </r>
    <r>
      <rPr>
        <sz val="11"/>
        <color theme="1"/>
        <rFont val="Verdana"/>
        <family val="2"/>
      </rPr>
      <t>01</t>
    </r>
  </si>
  <si>
    <r>
      <t>Cloro Residual Libre (mg/L Cl</t>
    </r>
    <r>
      <rPr>
        <vertAlign val="subscript"/>
        <sz val="12"/>
        <color theme="1"/>
        <rFont val="Arial Narrow"/>
        <family val="2"/>
      </rPr>
      <t>2</t>
    </r>
    <r>
      <rPr>
        <sz val="12"/>
        <color theme="1"/>
        <rFont val="Arial Narrow"/>
        <family val="2"/>
      </rPr>
      <t>) Entre  3 -  5</t>
    </r>
  </si>
  <si>
    <t>Cloro Combinado (mg/L Cl2) &lt;=0,5</t>
  </si>
  <si>
    <t>Temperatura (ºC) &lt;= 40  °C</t>
  </si>
  <si>
    <r>
      <t>Dureza Cálcica(mg/L CaCO</t>
    </r>
    <r>
      <rPr>
        <vertAlign val="subscript"/>
        <sz val="12"/>
        <color theme="1"/>
        <rFont val="Arial Narrow"/>
        <family val="2"/>
      </rPr>
      <t>3</t>
    </r>
    <r>
      <rPr>
        <sz val="12"/>
        <color theme="1"/>
        <rFont val="Arial Narrow"/>
        <family val="2"/>
      </rPr>
      <t>)
 150 -  250</t>
    </r>
  </si>
  <si>
    <r>
      <t>Bromo total (mg/L Br</t>
    </r>
    <r>
      <rPr>
        <vertAlign val="subscript"/>
        <sz val="12"/>
        <color theme="1"/>
        <rFont val="Arial Narrow"/>
        <family val="2"/>
      </rPr>
      <t>2</t>
    </r>
    <r>
      <rPr>
        <sz val="12"/>
        <color theme="1"/>
        <rFont val="Arial Narrow"/>
        <family val="2"/>
      </rPr>
      <t>) entre 4 - 8</t>
    </r>
  </si>
  <si>
    <t>Coliformes Totales  (NMP/100 ml):&lt; 1000</t>
  </si>
  <si>
    <t>Escherichia coli (NMP/100 ml): &lt; 200</t>
  </si>
  <si>
    <t>PLANILLA DE CALCULO DEL INDICE DE SATURACION O DE LANGELIER -ISL- Y DEL INDICE DE RIESGO DE AGUA 
DE LA INSTALACION ACUATICA DE RECIRCULACION - IRAPI-RE</t>
  </si>
  <si>
    <t>PLANILLA DE CALCULO DEL INDICE DE SATURACION O DE LANGELIER -ISL- Y DEL INDICE DE RIESGO DE AGUA DE
LA ESTRUCTURA SIMILAR DE RECIRCULACION - IRAPI-RE</t>
  </si>
  <si>
    <r>
      <t xml:space="preserve">Versión: </t>
    </r>
    <r>
      <rPr>
        <sz val="11"/>
        <color theme="1"/>
        <rFont val="Verdana"/>
        <family val="2"/>
      </rPr>
      <t>01</t>
    </r>
  </si>
  <si>
    <r>
      <t xml:space="preserve">Pagina: </t>
    </r>
    <r>
      <rPr>
        <sz val="11"/>
        <color theme="1"/>
        <rFont val="Verdana"/>
        <family val="2"/>
      </rPr>
      <t>1 de 1</t>
    </r>
  </si>
  <si>
    <t>Aceptable</t>
  </si>
  <si>
    <t>Ausente</t>
  </si>
  <si>
    <t>No Determinado</t>
  </si>
  <si>
    <t>Fondo Visible</t>
  </si>
  <si>
    <t>PLANILLA DE CALCULO  DEL INDICE DE RIESGO DE AGUA DE LA INSTALACION ACUATICA DE RENOVACION CONTINUA O DESALOJO COMPLETO- IRAPI-RC; IRAPI- 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</si>
</sst>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-* #,##0.00\ &quot;€&quot;_-;\-* #,##0.00\ &quot;€&quot;_-;_-* &quot;-&quot;??\ &quot;€&quot;_-;_-@_-"/>
    <numFmt numFmtId="166" formatCode="_-* #,##0.00\ _€_-;\-* #,##0.00\ _€_-;_-* &quot;-&quot;??\ _€_-;_-@_-"/>
    <numFmt numFmtId="167" formatCode="0.0"/>
    <numFmt numFmtId="168" formatCode="[$-C0A]d\-mmm\-yy;@"/>
    <numFmt numFmtId="169" formatCode="0.000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8.25"/>
      <color theme="10"/>
      <name val="Calibri"/>
      <family val="2"/>
    </font>
    <font>
      <sz val="9"/>
      <color indexed="81"/>
      <name val="Tahoma"/>
      <family val="2"/>
    </font>
    <font>
      <sz val="10"/>
      <name val="Arial"/>
      <family val="2"/>
    </font>
    <font>
      <b/>
      <sz val="10"/>
      <name val="Verdana"/>
      <family val="2"/>
    </font>
    <font>
      <b/>
      <sz val="8"/>
      <color theme="1"/>
      <name val="Arial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i/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0"/>
      <name val="Verdana"/>
      <family val="2"/>
    </font>
    <font>
      <sz val="12"/>
      <color theme="1"/>
      <name val="Arial"/>
      <family val="2"/>
    </font>
    <font>
      <vertAlign val="subscript"/>
      <sz val="12"/>
      <color theme="1"/>
      <name val="Arial"/>
      <family val="2"/>
    </font>
    <font>
      <sz val="12"/>
      <color theme="1"/>
      <name val="Arial Narrow"/>
      <family val="2"/>
    </font>
    <font>
      <vertAlign val="subscript"/>
      <sz val="12"/>
      <color theme="1"/>
      <name val="Arial Narrow"/>
      <family val="2"/>
    </font>
    <font>
      <sz val="12"/>
      <name val="Arial Narrow"/>
      <family val="2"/>
    </font>
    <font>
      <vertAlign val="superscript"/>
      <sz val="12"/>
      <color theme="1"/>
      <name val="Arial Narrow"/>
      <family val="2"/>
    </font>
    <font>
      <i/>
      <sz val="12"/>
      <color theme="1"/>
      <name val="Arial Narrow"/>
      <family val="2"/>
    </font>
    <font>
      <i/>
      <sz val="12"/>
      <name val="Arial Narrow"/>
      <family val="2"/>
    </font>
    <font>
      <b/>
      <sz val="14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66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9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" fillId="0" borderId="0"/>
    <xf numFmtId="9" fontId="11" fillId="0" borderId="0" applyFont="0" applyFill="0" applyBorder="0" applyAlignment="0" applyProtection="0"/>
    <xf numFmtId="164" fontId="17" fillId="0" borderId="0" applyFont="0" applyFill="0" applyBorder="0" applyAlignment="0" applyProtection="0"/>
  </cellStyleXfs>
  <cellXfs count="97">
    <xf numFmtId="0" fontId="0" fillId="0" borderId="0" xfId="0"/>
    <xf numFmtId="0" fontId="7" fillId="3" borderId="0" xfId="4" applyFont="1" applyFill="1" applyProtection="1">
      <protection locked="0"/>
    </xf>
    <xf numFmtId="0" fontId="7" fillId="0" borderId="0" xfId="4" applyFont="1" applyFill="1" applyProtection="1">
      <protection locked="0"/>
    </xf>
    <xf numFmtId="0" fontId="7" fillId="2" borderId="1" xfId="4" applyFont="1" applyFill="1" applyBorder="1" applyAlignment="1" applyProtection="1">
      <alignment vertical="top" wrapText="1"/>
      <protection locked="0"/>
    </xf>
    <xf numFmtId="0" fontId="7" fillId="4" borderId="1" xfId="4" applyFont="1" applyFill="1" applyBorder="1" applyAlignment="1" applyProtection="1">
      <alignment horizontal="justify" vertical="top" wrapText="1"/>
    </xf>
    <xf numFmtId="168" fontId="5" fillId="2" borderId="1" xfId="4" applyNumberFormat="1" applyFont="1" applyFill="1" applyBorder="1" applyAlignment="1" applyProtection="1">
      <alignment vertical="top"/>
      <protection locked="0"/>
    </xf>
    <xf numFmtId="168" fontId="5" fillId="2" borderId="1" xfId="4" applyNumberFormat="1" applyFont="1" applyFill="1" applyBorder="1" applyAlignment="1" applyProtection="1">
      <alignment vertical="top" wrapText="1"/>
      <protection locked="0"/>
    </xf>
    <xf numFmtId="14" fontId="5" fillId="2" borderId="1" xfId="4" applyNumberFormat="1" applyFont="1" applyFill="1" applyBorder="1" applyAlignment="1" applyProtection="1">
      <alignment vertical="top" wrapText="1"/>
      <protection locked="0"/>
    </xf>
    <xf numFmtId="168" fontId="5" fillId="0" borderId="1" xfId="4" applyNumberFormat="1" applyFont="1" applyBorder="1" applyAlignment="1" applyProtection="1">
      <alignment vertical="top"/>
      <protection locked="0"/>
    </xf>
    <xf numFmtId="0" fontId="5" fillId="5" borderId="1" xfId="0" applyFont="1" applyFill="1" applyBorder="1" applyAlignment="1" applyProtection="1">
      <alignment horizontal="justify" vertical="top" wrapText="1"/>
      <protection locked="0"/>
    </xf>
    <xf numFmtId="0" fontId="5" fillId="0" borderId="1" xfId="0" applyFont="1" applyBorder="1" applyAlignment="1" applyProtection="1">
      <alignment horizontal="justify" vertical="top" wrapText="1"/>
      <protection locked="0"/>
    </xf>
    <xf numFmtId="0" fontId="6" fillId="5" borderId="1" xfId="0" applyFont="1" applyFill="1" applyBorder="1" applyAlignment="1" applyProtection="1">
      <alignment horizontal="justify" vertical="top" wrapText="1"/>
      <protection locked="0"/>
    </xf>
    <xf numFmtId="2" fontId="7" fillId="3" borderId="1" xfId="4" applyNumberFormat="1" applyFont="1" applyFill="1" applyBorder="1" applyAlignment="1" applyProtection="1">
      <alignment horizontal="right" vertical="top" wrapText="1"/>
    </xf>
    <xf numFmtId="0" fontId="7" fillId="3" borderId="1" xfId="4" applyFont="1" applyFill="1" applyBorder="1" applyAlignment="1" applyProtection="1">
      <alignment horizontal="justify" vertical="top" wrapText="1"/>
    </xf>
    <xf numFmtId="9" fontId="7" fillId="3" borderId="1" xfId="6" applyFont="1" applyFill="1" applyBorder="1" applyAlignment="1" applyProtection="1">
      <alignment horizontal="right" vertical="top" wrapText="1"/>
    </xf>
    <xf numFmtId="9" fontId="7" fillId="3" borderId="1" xfId="9" applyFont="1" applyFill="1" applyBorder="1" applyAlignment="1" applyProtection="1">
      <alignment horizontal="right" vertical="top" wrapText="1"/>
    </xf>
    <xf numFmtId="0" fontId="7" fillId="2" borderId="0" xfId="4" applyFont="1" applyFill="1" applyProtection="1">
      <protection locked="0"/>
    </xf>
    <xf numFmtId="0" fontId="12" fillId="2" borderId="0" xfId="0" applyFont="1" applyFill="1" applyBorder="1" applyAlignment="1">
      <alignment vertical="center" wrapText="1"/>
    </xf>
    <xf numFmtId="0" fontId="7" fillId="2" borderId="0" xfId="4" applyFont="1" applyFill="1" applyBorder="1" applyProtection="1">
      <protection locked="0"/>
    </xf>
    <xf numFmtId="0" fontId="7" fillId="0" borderId="0" xfId="4" applyFont="1" applyFill="1" applyBorder="1" applyProtection="1">
      <protection locked="0"/>
    </xf>
    <xf numFmtId="167" fontId="5" fillId="2" borderId="1" xfId="4" applyNumberFormat="1" applyFont="1" applyFill="1" applyBorder="1" applyAlignment="1" applyProtection="1">
      <alignment horizontal="center" vertical="center" wrapText="1"/>
      <protection locked="0"/>
    </xf>
    <xf numFmtId="167" fontId="7" fillId="2" borderId="1" xfId="4" applyNumberFormat="1" applyFont="1" applyFill="1" applyBorder="1" applyAlignment="1" applyProtection="1">
      <alignment horizontal="center" vertical="center" wrapText="1"/>
      <protection locked="0"/>
    </xf>
    <xf numFmtId="167" fontId="5" fillId="2" borderId="1" xfId="4" applyNumberFormat="1" applyFont="1" applyFill="1" applyBorder="1" applyAlignment="1" applyProtection="1">
      <alignment horizontal="center" vertical="center"/>
      <protection locked="0"/>
    </xf>
    <xf numFmtId="167" fontId="7" fillId="2" borderId="1" xfId="4" applyNumberFormat="1" applyFont="1" applyFill="1" applyBorder="1" applyAlignment="1" applyProtection="1">
      <alignment horizontal="center" vertical="center"/>
      <protection locked="0"/>
    </xf>
    <xf numFmtId="167" fontId="5" fillId="2" borderId="1" xfId="7" applyNumberFormat="1" applyFont="1" applyFill="1" applyBorder="1" applyAlignment="1" applyProtection="1">
      <alignment horizontal="center" vertical="center"/>
      <protection locked="0"/>
    </xf>
    <xf numFmtId="167" fontId="5" fillId="0" borderId="1" xfId="0" applyNumberFormat="1" applyFont="1" applyBorder="1" applyAlignment="1" applyProtection="1">
      <alignment horizontal="center" vertical="center"/>
      <protection locked="0"/>
    </xf>
    <xf numFmtId="0" fontId="7" fillId="0" borderId="0" xfId="4" applyFont="1" applyFill="1" applyAlignment="1" applyProtection="1">
      <alignment vertical="center"/>
      <protection locked="0"/>
    </xf>
    <xf numFmtId="0" fontId="7" fillId="4" borderId="2" xfId="4" applyFont="1" applyFill="1" applyBorder="1" applyAlignment="1" applyProtection="1">
      <alignment horizontal="center" vertical="center"/>
      <protection locked="0"/>
    </xf>
    <xf numFmtId="0" fontId="8" fillId="4" borderId="2" xfId="4" applyFont="1" applyFill="1" applyBorder="1" applyAlignment="1" applyProtection="1">
      <alignment vertical="center" wrapText="1"/>
      <protection locked="0"/>
    </xf>
    <xf numFmtId="2" fontId="5" fillId="2" borderId="1" xfId="4" applyNumberFormat="1" applyFont="1" applyFill="1" applyBorder="1" applyAlignment="1" applyProtection="1">
      <alignment horizontal="center" vertical="center" wrapText="1"/>
      <protection locked="0"/>
    </xf>
    <xf numFmtId="169" fontId="5" fillId="2" borderId="1" xfId="4" applyNumberFormat="1" applyFont="1" applyFill="1" applyBorder="1" applyAlignment="1" applyProtection="1">
      <alignment horizontal="center" vertical="center"/>
      <protection locked="0"/>
    </xf>
    <xf numFmtId="167" fontId="5" fillId="0" borderId="1" xfId="4" applyNumberFormat="1" applyFont="1" applyFill="1" applyBorder="1" applyAlignment="1" applyProtection="1">
      <alignment horizontal="center" vertical="center" wrapText="1"/>
      <protection locked="0"/>
    </xf>
    <xf numFmtId="169" fontId="5" fillId="0" borderId="1" xfId="4" applyNumberFormat="1" applyFont="1" applyFill="1" applyBorder="1" applyAlignment="1" applyProtection="1">
      <alignment horizontal="center" vertical="center"/>
      <protection locked="0"/>
    </xf>
    <xf numFmtId="167" fontId="5" fillId="0" borderId="1" xfId="4" applyNumberFormat="1" applyFont="1" applyFill="1" applyBorder="1" applyAlignment="1" applyProtection="1">
      <alignment horizontal="center" vertical="center"/>
      <protection locked="0"/>
    </xf>
    <xf numFmtId="2" fontId="5" fillId="0" borderId="1" xfId="4" applyNumberFormat="1" applyFont="1" applyFill="1" applyBorder="1" applyAlignment="1" applyProtection="1">
      <alignment horizontal="center" vertical="center" wrapText="1"/>
      <protection locked="0"/>
    </xf>
    <xf numFmtId="167" fontId="7" fillId="0" borderId="1" xfId="4" applyNumberFormat="1" applyFont="1" applyFill="1" applyBorder="1" applyAlignment="1" applyProtection="1">
      <alignment horizontal="center" vertical="center"/>
      <protection locked="0"/>
    </xf>
    <xf numFmtId="167" fontId="7" fillId="0" borderId="1" xfId="4" applyNumberFormat="1" applyFont="1" applyFill="1" applyBorder="1" applyAlignment="1" applyProtection="1">
      <alignment horizontal="center" vertical="center" wrapText="1"/>
      <protection locked="0"/>
    </xf>
    <xf numFmtId="167" fontId="5" fillId="2" borderId="1" xfId="4" applyNumberFormat="1" applyFont="1" applyFill="1" applyBorder="1" applyAlignment="1" applyProtection="1">
      <alignment horizontal="left" vertical="center"/>
      <protection locked="0"/>
    </xf>
    <xf numFmtId="39" fontId="7" fillId="3" borderId="1" xfId="10" applyNumberFormat="1" applyFont="1" applyFill="1" applyBorder="1" applyAlignment="1" applyProtection="1">
      <alignment horizontal="right" vertical="center" wrapText="1"/>
    </xf>
    <xf numFmtId="39" fontId="7" fillId="3" borderId="1" xfId="6" applyNumberFormat="1" applyFont="1" applyFill="1" applyBorder="1" applyAlignment="1" applyProtection="1">
      <alignment horizontal="right" vertical="center" wrapText="1"/>
    </xf>
    <xf numFmtId="39" fontId="7" fillId="3" borderId="1" xfId="9" applyNumberFormat="1" applyFont="1" applyFill="1" applyBorder="1" applyAlignment="1" applyProtection="1">
      <alignment horizontal="right" vertical="center" wrapText="1"/>
    </xf>
    <xf numFmtId="0" fontId="7" fillId="4" borderId="1" xfId="4" applyFont="1" applyFill="1" applyBorder="1" applyAlignment="1" applyProtection="1">
      <alignment horizontal="justify" vertical="center" wrapText="1"/>
    </xf>
    <xf numFmtId="0" fontId="14" fillId="0" borderId="2" xfId="4" applyFont="1" applyFill="1" applyBorder="1" applyAlignment="1" applyProtection="1">
      <alignment vertical="center" wrapText="1"/>
      <protection locked="0"/>
    </xf>
    <xf numFmtId="0" fontId="20" fillId="9" borderId="1" xfId="4" applyFont="1" applyFill="1" applyBorder="1" applyAlignment="1" applyProtection="1">
      <alignment horizontal="center" vertical="center" wrapText="1"/>
      <protection locked="0"/>
    </xf>
    <xf numFmtId="0" fontId="15" fillId="6" borderId="1" xfId="4" applyFont="1" applyFill="1" applyBorder="1" applyAlignment="1" applyProtection="1">
      <alignment horizontal="center" vertical="center" wrapText="1"/>
      <protection locked="0"/>
    </xf>
    <xf numFmtId="0" fontId="15" fillId="7" borderId="1" xfId="4" applyFont="1" applyFill="1" applyBorder="1" applyAlignment="1" applyProtection="1">
      <alignment horizontal="center" vertical="center" wrapText="1"/>
      <protection locked="0"/>
    </xf>
    <xf numFmtId="0" fontId="15" fillId="8" borderId="1" xfId="4" applyFont="1" applyFill="1" applyBorder="1" applyAlignment="1" applyProtection="1">
      <alignment horizontal="center" vertical="center" wrapText="1"/>
      <protection locked="0"/>
    </xf>
    <xf numFmtId="0" fontId="20" fillId="2" borderId="1" xfId="4" applyFont="1" applyFill="1" applyBorder="1" applyAlignment="1" applyProtection="1">
      <alignment horizontal="center" vertical="center" wrapText="1"/>
      <protection locked="0"/>
    </xf>
    <xf numFmtId="0" fontId="21" fillId="3" borderId="1" xfId="4" applyFont="1" applyFill="1" applyBorder="1" applyAlignment="1" applyProtection="1">
      <alignment horizontal="center" vertical="center" textRotation="90" wrapText="1"/>
    </xf>
    <xf numFmtId="0" fontId="21" fillId="3" borderId="3" xfId="4" applyFont="1" applyFill="1" applyBorder="1" applyAlignment="1" applyProtection="1">
      <alignment horizontal="center" vertical="center" wrapText="1"/>
    </xf>
    <xf numFmtId="0" fontId="21" fillId="3" borderId="1" xfId="4" applyFont="1" applyFill="1" applyBorder="1" applyAlignment="1" applyProtection="1">
      <alignment horizontal="center" vertical="center" wrapText="1"/>
    </xf>
    <xf numFmtId="0" fontId="21" fillId="6" borderId="1" xfId="4" applyFont="1" applyFill="1" applyBorder="1" applyAlignment="1" applyProtection="1">
      <alignment horizontal="center" vertical="center" wrapText="1"/>
    </xf>
    <xf numFmtId="0" fontId="23" fillId="3" borderId="1" xfId="4" applyFont="1" applyFill="1" applyBorder="1" applyAlignment="1" applyProtection="1">
      <alignment horizontal="center" vertical="center" textRotation="90" wrapText="1"/>
    </xf>
    <xf numFmtId="0" fontId="23" fillId="3" borderId="3" xfId="4" applyFont="1" applyFill="1" applyBorder="1" applyAlignment="1" applyProtection="1">
      <alignment horizontal="center" vertical="center" wrapText="1"/>
    </xf>
    <xf numFmtId="0" fontId="23" fillId="3" borderId="1" xfId="4" applyFont="1" applyFill="1" applyBorder="1" applyAlignment="1" applyProtection="1">
      <alignment horizontal="center" vertical="center" wrapText="1"/>
    </xf>
    <xf numFmtId="0" fontId="25" fillId="3" borderId="1" xfId="4" applyFont="1" applyFill="1" applyBorder="1" applyAlignment="1" applyProtection="1">
      <alignment horizontal="center" vertical="center" wrapText="1"/>
    </xf>
    <xf numFmtId="0" fontId="21" fillId="3" borderId="0" xfId="4" applyFont="1" applyFill="1" applyProtection="1">
      <protection locked="0"/>
    </xf>
    <xf numFmtId="0" fontId="21" fillId="0" borderId="0" xfId="4" applyFont="1" applyFill="1" applyProtection="1">
      <protection locked="0"/>
    </xf>
    <xf numFmtId="0" fontId="15" fillId="0" borderId="1" xfId="4" applyFont="1" applyFill="1" applyBorder="1" applyAlignment="1" applyProtection="1">
      <alignment vertical="center" wrapText="1"/>
      <protection locked="0"/>
    </xf>
    <xf numFmtId="0" fontId="23" fillId="3" borderId="0" xfId="4" applyFont="1" applyFill="1" applyProtection="1">
      <protection locked="0"/>
    </xf>
    <xf numFmtId="0" fontId="23" fillId="0" borderId="0" xfId="4" applyFont="1" applyFill="1" applyProtection="1">
      <protection locked="0"/>
    </xf>
    <xf numFmtId="0" fontId="7" fillId="0" borderId="1" xfId="4" applyFont="1" applyFill="1" applyBorder="1" applyAlignment="1" applyProtection="1">
      <alignment horizontal="center"/>
      <protection locked="0"/>
    </xf>
    <xf numFmtId="0" fontId="29" fillId="0" borderId="7" xfId="4" applyFont="1" applyFill="1" applyBorder="1" applyAlignment="1" applyProtection="1">
      <alignment horizontal="center" vertical="center" wrapText="1"/>
      <protection locked="0"/>
    </xf>
    <xf numFmtId="0" fontId="29" fillId="0" borderId="0" xfId="4" applyFont="1" applyFill="1" applyBorder="1" applyAlignment="1" applyProtection="1">
      <alignment horizontal="center" vertical="center" wrapText="1"/>
      <protection locked="0"/>
    </xf>
    <xf numFmtId="0" fontId="8" fillId="4" borderId="2" xfId="4" applyFont="1" applyFill="1" applyBorder="1" applyAlignment="1" applyProtection="1">
      <alignment horizontal="center" vertical="center" wrapText="1"/>
      <protection locked="0"/>
    </xf>
    <xf numFmtId="0" fontId="8" fillId="4" borderId="5" xfId="4" applyFont="1" applyFill="1" applyBorder="1" applyAlignment="1" applyProtection="1">
      <alignment horizontal="center" vertical="center" wrapText="1"/>
      <protection locked="0"/>
    </xf>
    <xf numFmtId="0" fontId="8" fillId="4" borderId="6" xfId="4" applyFont="1" applyFill="1" applyBorder="1" applyAlignment="1" applyProtection="1">
      <alignment horizontal="center" vertical="center" wrapText="1"/>
      <protection locked="0"/>
    </xf>
    <xf numFmtId="0" fontId="8" fillId="4" borderId="1" xfId="4" applyFont="1" applyFill="1" applyBorder="1" applyAlignment="1" applyProtection="1">
      <alignment horizontal="center" vertical="center" wrapText="1"/>
      <protection locked="0"/>
    </xf>
    <xf numFmtId="0" fontId="15" fillId="2" borderId="1" xfId="4" applyFont="1" applyFill="1" applyBorder="1" applyAlignment="1" applyProtection="1">
      <alignment horizontal="left" vertical="center"/>
      <protection locked="0"/>
    </xf>
    <xf numFmtId="0" fontId="14" fillId="0" borderId="1" xfId="4" applyFont="1" applyFill="1" applyBorder="1" applyAlignment="1" applyProtection="1">
      <alignment horizontal="center" vertical="center" wrapText="1"/>
      <protection locked="0"/>
    </xf>
    <xf numFmtId="0" fontId="15" fillId="0" borderId="2" xfId="4" applyFont="1" applyFill="1" applyBorder="1" applyAlignment="1" applyProtection="1">
      <alignment horizontal="left" vertical="center"/>
      <protection locked="0"/>
    </xf>
    <xf numFmtId="0" fontId="15" fillId="0" borderId="5" xfId="4" applyFont="1" applyFill="1" applyBorder="1" applyAlignment="1" applyProtection="1">
      <alignment horizontal="left" vertical="center"/>
      <protection locked="0"/>
    </xf>
    <xf numFmtId="0" fontId="15" fillId="0" borderId="6" xfId="4" applyFont="1" applyFill="1" applyBorder="1" applyAlignment="1" applyProtection="1">
      <alignment horizontal="left" vertical="center"/>
      <protection locked="0"/>
    </xf>
    <xf numFmtId="0" fontId="15" fillId="0" borderId="2" xfId="4" applyFont="1" applyFill="1" applyBorder="1" applyAlignment="1" applyProtection="1">
      <alignment vertical="center" wrapText="1"/>
      <protection locked="0"/>
    </xf>
    <xf numFmtId="0" fontId="15" fillId="0" borderId="5" xfId="4" applyFont="1" applyFill="1" applyBorder="1" applyAlignment="1" applyProtection="1">
      <alignment vertical="center" wrapText="1"/>
      <protection locked="0"/>
    </xf>
    <xf numFmtId="0" fontId="15" fillId="0" borderId="6" xfId="4" applyFont="1" applyFill="1" applyBorder="1" applyAlignment="1" applyProtection="1">
      <alignment vertical="center" wrapText="1"/>
      <protection locked="0"/>
    </xf>
    <xf numFmtId="0" fontId="15" fillId="0" borderId="1" xfId="4" applyFont="1" applyFill="1" applyBorder="1" applyAlignment="1" applyProtection="1">
      <alignment vertical="center"/>
      <protection locked="0"/>
    </xf>
    <xf numFmtId="0" fontId="14" fillId="0" borderId="5" xfId="4" applyFont="1" applyFill="1" applyBorder="1" applyAlignment="1" applyProtection="1">
      <alignment horizontal="center" vertical="center" wrapText="1"/>
      <protection locked="0"/>
    </xf>
    <xf numFmtId="0" fontId="14" fillId="0" borderId="6" xfId="4" applyFont="1" applyFill="1" applyBorder="1" applyAlignment="1" applyProtection="1">
      <alignment horizontal="center" vertical="center" wrapText="1"/>
      <protection locked="0"/>
    </xf>
    <xf numFmtId="0" fontId="15" fillId="0" borderId="8" xfId="4" applyFont="1" applyFill="1" applyBorder="1" applyAlignment="1" applyProtection="1">
      <alignment vertical="center"/>
      <protection locked="0"/>
    </xf>
    <xf numFmtId="0" fontId="15" fillId="0" borderId="9" xfId="4" applyFont="1" applyFill="1" applyBorder="1" applyAlignment="1" applyProtection="1">
      <alignment vertical="center"/>
      <protection locked="0"/>
    </xf>
    <xf numFmtId="0" fontId="15" fillId="0" borderId="10" xfId="4" applyFont="1" applyFill="1" applyBorder="1" applyAlignment="1" applyProtection="1">
      <alignment vertical="center"/>
      <protection locked="0"/>
    </xf>
    <xf numFmtId="0" fontId="15" fillId="0" borderId="11" xfId="4" applyFont="1" applyFill="1" applyBorder="1" applyAlignment="1" applyProtection="1">
      <alignment vertical="center"/>
      <protection locked="0"/>
    </xf>
    <xf numFmtId="0" fontId="15" fillId="0" borderId="4" xfId="4" applyFont="1" applyFill="1" applyBorder="1" applyAlignment="1" applyProtection="1">
      <alignment vertical="center"/>
      <protection locked="0"/>
    </xf>
    <xf numFmtId="0" fontId="15" fillId="0" borderId="12" xfId="4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3" fillId="2" borderId="0" xfId="4" applyFont="1" applyFill="1" applyAlignment="1" applyProtection="1">
      <alignment horizontal="center" vertical="center" wrapText="1"/>
      <protection locked="0"/>
    </xf>
    <xf numFmtId="0" fontId="13" fillId="2" borderId="4" xfId="4" applyFont="1" applyFill="1" applyBorder="1" applyAlignment="1" applyProtection="1">
      <alignment horizontal="center" vertical="center" wrapText="1"/>
      <protection locked="0"/>
    </xf>
    <xf numFmtId="0" fontId="8" fillId="3" borderId="2" xfId="4" applyFont="1" applyFill="1" applyBorder="1" applyAlignment="1" applyProtection="1">
      <alignment horizontal="center" vertical="center" wrapText="1"/>
      <protection locked="0"/>
    </xf>
    <xf numFmtId="0" fontId="8" fillId="3" borderId="5" xfId="4" applyFont="1" applyFill="1" applyBorder="1" applyAlignment="1" applyProtection="1">
      <alignment horizontal="center" vertical="center" wrapText="1"/>
      <protection locked="0"/>
    </xf>
    <xf numFmtId="0" fontId="8" fillId="3" borderId="6" xfId="4" applyFont="1" applyFill="1" applyBorder="1" applyAlignment="1" applyProtection="1">
      <alignment horizontal="center" vertical="center" wrapText="1"/>
      <protection locked="0"/>
    </xf>
    <xf numFmtId="0" fontId="19" fillId="2" borderId="2" xfId="4" applyFont="1" applyFill="1" applyBorder="1" applyAlignment="1" applyProtection="1">
      <alignment horizontal="justify" vertical="center" wrapText="1"/>
      <protection locked="0"/>
    </xf>
    <xf numFmtId="0" fontId="19" fillId="2" borderId="5" xfId="4" applyFont="1" applyFill="1" applyBorder="1" applyAlignment="1" applyProtection="1">
      <alignment horizontal="justify" vertical="center" wrapText="1"/>
      <protection locked="0"/>
    </xf>
    <xf numFmtId="0" fontId="19" fillId="2" borderId="6" xfId="4" applyFont="1" applyFill="1" applyBorder="1" applyAlignment="1" applyProtection="1">
      <alignment horizontal="justify" vertical="center" wrapText="1"/>
      <protection locked="0"/>
    </xf>
    <xf numFmtId="0" fontId="15" fillId="0" borderId="7" xfId="4" applyFont="1" applyFill="1" applyBorder="1" applyAlignment="1" applyProtection="1">
      <alignment horizontal="center" vertical="center" wrapText="1"/>
      <protection locked="0"/>
    </xf>
    <xf numFmtId="0" fontId="15" fillId="0" borderId="0" xfId="4" applyFont="1" applyFill="1" applyBorder="1" applyAlignment="1" applyProtection="1">
      <alignment horizontal="center" vertical="center" wrapText="1"/>
      <protection locked="0"/>
    </xf>
  </cellXfs>
  <cellStyles count="11">
    <cellStyle name="Euro" xfId="3" xr:uid="{00000000-0005-0000-0000-000000000000}"/>
    <cellStyle name="Hipervínculo 2" xfId="5" xr:uid="{00000000-0005-0000-0000-000001000000}"/>
    <cellStyle name="Millares" xfId="10" builtinId="3"/>
    <cellStyle name="Millares 2" xfId="7" xr:uid="{00000000-0005-0000-0000-000003000000}"/>
    <cellStyle name="Normal" xfId="0" builtinId="0"/>
    <cellStyle name="Normal 2" xfId="1" xr:uid="{00000000-0005-0000-0000-000005000000}"/>
    <cellStyle name="Normal 2 2" xfId="8" xr:uid="{00000000-0005-0000-0000-000006000000}"/>
    <cellStyle name="Normal 3" xfId="4" xr:uid="{00000000-0005-0000-0000-000007000000}"/>
    <cellStyle name="Porcentaje" xfId="9" builtinId="5"/>
    <cellStyle name="Porcentual 2" xfId="2" xr:uid="{00000000-0005-0000-0000-000009000000}"/>
    <cellStyle name="Porcentual 3" xfId="6" xr:uid="{00000000-0005-0000-0000-00000A000000}"/>
  </cellStyles>
  <dxfs count="34">
    <dxf>
      <fill>
        <patternFill>
          <bgColor rgb="FFFF0000"/>
        </patternFill>
      </fill>
    </dxf>
    <dxf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9933"/>
        </patternFill>
      </fill>
    </dxf>
    <dxf>
      <fill>
        <patternFill>
          <bgColor rgb="FFFF6600"/>
        </patternFill>
      </fill>
    </dxf>
    <dxf>
      <fill>
        <patternFill>
          <bgColor theme="0"/>
        </patternFill>
      </fill>
    </dxf>
    <dxf>
      <fill>
        <patternFill>
          <bgColor rgb="FF00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9933"/>
        </patternFill>
      </fill>
    </dxf>
    <dxf>
      <fill>
        <patternFill>
          <bgColor rgb="FFFF6600"/>
        </patternFill>
      </fill>
    </dxf>
    <dxf>
      <fill>
        <patternFill>
          <bgColor theme="0"/>
        </patternFill>
      </fill>
    </dxf>
    <dxf>
      <fill>
        <patternFill>
          <bgColor rgb="FF00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9933"/>
        </patternFill>
      </fill>
    </dxf>
    <dxf>
      <fill>
        <patternFill>
          <bgColor rgb="FFFF6600"/>
        </patternFill>
      </fill>
    </dxf>
    <dxf>
      <fill>
        <patternFill>
          <bgColor theme="0"/>
        </patternFill>
      </fill>
    </dxf>
    <dxf>
      <fill>
        <patternFill>
          <bgColor rgb="FF00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6600"/>
      <color rgb="FF66CCFF"/>
      <color rgb="FFFF9933"/>
      <color rgb="FFFF9900"/>
      <color rgb="FF00FF00"/>
      <color rgb="FF0058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555782</xdr:colOff>
      <xdr:row>0</xdr:row>
      <xdr:rowOff>47625</xdr:rowOff>
    </xdr:from>
    <xdr:to>
      <xdr:col>1</xdr:col>
      <xdr:colOff>2242659</xdr:colOff>
      <xdr:row>3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664"/>
        <a:stretch>
          <a:fillRect/>
        </a:stretch>
      </xdr:blipFill>
      <xdr:spPr bwMode="auto">
        <a:xfrm>
          <a:off x="952657" y="47625"/>
          <a:ext cx="1686877" cy="9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555782</xdr:colOff>
      <xdr:row>0</xdr:row>
      <xdr:rowOff>47625</xdr:rowOff>
    </xdr:from>
    <xdr:to>
      <xdr:col>1</xdr:col>
      <xdr:colOff>2242659</xdr:colOff>
      <xdr:row>3</xdr:row>
      <xdr:rowOff>190500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664"/>
        <a:stretch>
          <a:fillRect/>
        </a:stretch>
      </xdr:blipFill>
      <xdr:spPr bwMode="auto">
        <a:xfrm>
          <a:off x="955832" y="47625"/>
          <a:ext cx="1686877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555782</xdr:colOff>
      <xdr:row>0</xdr:row>
      <xdr:rowOff>47625</xdr:rowOff>
    </xdr:from>
    <xdr:to>
      <xdr:col>1</xdr:col>
      <xdr:colOff>2242659</xdr:colOff>
      <xdr:row>3</xdr:row>
      <xdr:rowOff>190500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664"/>
        <a:stretch>
          <a:fillRect/>
        </a:stretch>
      </xdr:blipFill>
      <xdr:spPr bwMode="auto">
        <a:xfrm>
          <a:off x="955832" y="47625"/>
          <a:ext cx="1686877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SMAEL%20OCAMPO%20RAMOS/Informaci&#243;n%20Escritorio/2010.%20Situaci&#243;n%20salud%20ambiental.%20Riesgos%20del%20Ambiente/02%20BD2010%20IRAP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SMAEL%20OCAMPO%20RAMOS/Informaci&#243;n%20Escritorio/2011/2011%20bd/Luis%20Gabriel%20Mej&#237;a/Demanda%20Ciudadana%20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SMAEL%20OCAMPO%20RAMOS/Informaci&#243;n%20Escritorio/2010.%20Situaci&#243;n%20salud%20ambiental.%20Riesgos%20del%20Ambiente/BD%20RHS%202009%20(20100302)%20ajustad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ec.%20salud/Sujetos%20de%20Atencion/Sector%20funerario/Documents%20and%20Settings/Administrador/Escritorio/anyela/Users/CESARB~1/AppData/Local/Temp/Rar$DI04.586/Prioridadades%201/BD%20priorizados%20Ley%20de%20Infancia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DSP2010"/>
      <sheetName val="IRAPI2010"/>
      <sheetName val="GráficoDV4"/>
      <sheetName val="DV4"/>
      <sheetName val="Coeficientes"/>
      <sheetName val="Hoja3"/>
      <sheetName val="Hoja4"/>
      <sheetName val="Hoja2"/>
      <sheetName val="Hoja6"/>
    </sheetNames>
    <sheetDataSet>
      <sheetData sheetId="0"/>
      <sheetData sheetId="1"/>
      <sheetData sheetId="2" refreshError="1"/>
      <sheetData sheetId="3">
        <row r="2">
          <cell r="C2">
            <v>0.3</v>
          </cell>
          <cell r="D2">
            <v>0.2</v>
          </cell>
          <cell r="E2">
            <v>0.05</v>
          </cell>
        </row>
        <row r="3">
          <cell r="C3">
            <v>0.15</v>
          </cell>
          <cell r="D3">
            <v>0.2</v>
          </cell>
          <cell r="E3">
            <v>0.05</v>
          </cell>
        </row>
        <row r="4">
          <cell r="C4">
            <v>0.15</v>
          </cell>
          <cell r="D4">
            <v>0.2</v>
          </cell>
          <cell r="E4">
            <v>0.05</v>
          </cell>
        </row>
        <row r="5">
          <cell r="C5">
            <v>0.15</v>
          </cell>
          <cell r="D5">
            <v>0.2</v>
          </cell>
          <cell r="E5">
            <v>0.05</v>
          </cell>
        </row>
        <row r="6">
          <cell r="C6">
            <v>0.15</v>
          </cell>
          <cell r="D6">
            <v>0.2</v>
          </cell>
          <cell r="E6">
            <v>0.05</v>
          </cell>
        </row>
        <row r="7">
          <cell r="C7">
            <v>0.15</v>
          </cell>
          <cell r="D7">
            <v>0.2</v>
          </cell>
          <cell r="E7">
            <v>0.05</v>
          </cell>
        </row>
        <row r="8">
          <cell r="C8">
            <v>0.15</v>
          </cell>
          <cell r="D8">
            <v>0.2</v>
          </cell>
          <cell r="E8">
            <v>0.05</v>
          </cell>
        </row>
        <row r="9">
          <cell r="C9">
            <v>0.15</v>
          </cell>
          <cell r="D9">
            <v>0.2</v>
          </cell>
          <cell r="E9">
            <v>0.05</v>
          </cell>
        </row>
        <row r="10">
          <cell r="C10">
            <v>0.15</v>
          </cell>
          <cell r="D10">
            <v>0.2</v>
          </cell>
          <cell r="E10">
            <v>0.05</v>
          </cell>
        </row>
        <row r="11">
          <cell r="C11">
            <v>0.15</v>
          </cell>
          <cell r="D11">
            <v>0.2</v>
          </cell>
          <cell r="E11">
            <v>0.05</v>
          </cell>
        </row>
        <row r="12">
          <cell r="C12">
            <v>0</v>
          </cell>
          <cell r="D12">
            <v>0.2</v>
          </cell>
          <cell r="E12">
            <v>0</v>
          </cell>
        </row>
        <row r="13">
          <cell r="C13">
            <v>0.15</v>
          </cell>
          <cell r="D13">
            <v>0.2</v>
          </cell>
          <cell r="E13">
            <v>0.05</v>
          </cell>
        </row>
        <row r="14">
          <cell r="C14">
            <v>0</v>
          </cell>
          <cell r="D14">
            <v>0.2</v>
          </cell>
          <cell r="E14">
            <v>0</v>
          </cell>
        </row>
        <row r="15">
          <cell r="C15">
            <v>0.15</v>
          </cell>
          <cell r="D15">
            <v>0.2</v>
          </cell>
          <cell r="E15">
            <v>0.05</v>
          </cell>
        </row>
        <row r="16">
          <cell r="C16">
            <v>0</v>
          </cell>
          <cell r="D16" t="str">
            <v>-----</v>
          </cell>
          <cell r="E16">
            <v>0</v>
          </cell>
        </row>
        <row r="17">
          <cell r="C17">
            <v>0.15</v>
          </cell>
          <cell r="D17">
            <v>0.2</v>
          </cell>
          <cell r="E17">
            <v>0.05</v>
          </cell>
        </row>
        <row r="18">
          <cell r="C18">
            <v>0</v>
          </cell>
          <cell r="D18">
            <v>0.2</v>
          </cell>
          <cell r="E18">
            <v>0.05</v>
          </cell>
        </row>
        <row r="19">
          <cell r="C19">
            <v>0</v>
          </cell>
          <cell r="D19">
            <v>0.2</v>
          </cell>
          <cell r="E19">
            <v>0</v>
          </cell>
        </row>
        <row r="20">
          <cell r="C20">
            <v>0</v>
          </cell>
          <cell r="D20">
            <v>0.2</v>
          </cell>
          <cell r="E20">
            <v>0</v>
          </cell>
        </row>
        <row r="21">
          <cell r="C21">
            <v>0</v>
          </cell>
          <cell r="D21">
            <v>0.2</v>
          </cell>
          <cell r="E21">
            <v>0</v>
          </cell>
        </row>
        <row r="22">
          <cell r="C22">
            <v>0</v>
          </cell>
          <cell r="D22">
            <v>0.2</v>
          </cell>
          <cell r="E22">
            <v>0</v>
          </cell>
        </row>
        <row r="23">
          <cell r="C23">
            <v>0</v>
          </cell>
          <cell r="D23">
            <v>0.2</v>
          </cell>
          <cell r="E23">
            <v>0</v>
          </cell>
        </row>
        <row r="24">
          <cell r="C24">
            <v>0</v>
          </cell>
          <cell r="D24">
            <v>0.2</v>
          </cell>
          <cell r="E24">
            <v>0</v>
          </cell>
        </row>
        <row r="25">
          <cell r="C25">
            <v>0.15</v>
          </cell>
          <cell r="D25">
            <v>0.2</v>
          </cell>
          <cell r="E25">
            <v>0.05</v>
          </cell>
        </row>
        <row r="26">
          <cell r="C26">
            <v>0</v>
          </cell>
          <cell r="D26">
            <v>0.2</v>
          </cell>
          <cell r="E26">
            <v>0</v>
          </cell>
        </row>
        <row r="27">
          <cell r="C27">
            <v>0</v>
          </cell>
          <cell r="D27">
            <v>0.2</v>
          </cell>
          <cell r="E27">
            <v>0</v>
          </cell>
        </row>
        <row r="28">
          <cell r="C28">
            <v>0</v>
          </cell>
          <cell r="D28">
            <v>0.2</v>
          </cell>
          <cell r="E28">
            <v>0</v>
          </cell>
        </row>
        <row r="29">
          <cell r="C29">
            <v>0.3</v>
          </cell>
          <cell r="D29">
            <v>0.2</v>
          </cell>
          <cell r="E29">
            <v>0.1</v>
          </cell>
        </row>
        <row r="30">
          <cell r="C30">
            <v>0</v>
          </cell>
          <cell r="D30">
            <v>0.2</v>
          </cell>
          <cell r="E30">
            <v>0</v>
          </cell>
        </row>
        <row r="31">
          <cell r="C31">
            <v>0</v>
          </cell>
          <cell r="D31">
            <v>0.2</v>
          </cell>
          <cell r="E31">
            <v>0</v>
          </cell>
        </row>
        <row r="32">
          <cell r="C32">
            <v>0</v>
          </cell>
          <cell r="D32">
            <v>0.2</v>
          </cell>
          <cell r="E32">
            <v>0</v>
          </cell>
        </row>
        <row r="33">
          <cell r="C33">
            <v>0</v>
          </cell>
          <cell r="D33">
            <v>0.2</v>
          </cell>
          <cell r="E33">
            <v>0</v>
          </cell>
        </row>
        <row r="34">
          <cell r="C34">
            <v>0</v>
          </cell>
          <cell r="D34">
            <v>0.2</v>
          </cell>
          <cell r="E34">
            <v>0</v>
          </cell>
        </row>
        <row r="35">
          <cell r="C35">
            <v>0</v>
          </cell>
          <cell r="D35">
            <v>0.2</v>
          </cell>
          <cell r="E35">
            <v>0</v>
          </cell>
        </row>
        <row r="36">
          <cell r="C36">
            <v>0</v>
          </cell>
          <cell r="D36">
            <v>0.2</v>
          </cell>
          <cell r="E36">
            <v>0</v>
          </cell>
        </row>
        <row r="37">
          <cell r="C37">
            <v>0</v>
          </cell>
          <cell r="D37">
            <v>0.2</v>
          </cell>
          <cell r="E37">
            <v>0</v>
          </cell>
        </row>
        <row r="38">
          <cell r="C38">
            <v>0</v>
          </cell>
          <cell r="D38">
            <v>0.2</v>
          </cell>
          <cell r="E38">
            <v>0</v>
          </cell>
        </row>
        <row r="39">
          <cell r="C39">
            <v>0</v>
          </cell>
          <cell r="D39">
            <v>0.2</v>
          </cell>
          <cell r="E39">
            <v>0</v>
          </cell>
        </row>
        <row r="40">
          <cell r="C40">
            <v>0</v>
          </cell>
          <cell r="D40">
            <v>0.2</v>
          </cell>
          <cell r="E40">
            <v>0.05</v>
          </cell>
        </row>
        <row r="41">
          <cell r="C41">
            <v>0</v>
          </cell>
          <cell r="D41">
            <v>0.2</v>
          </cell>
          <cell r="E41">
            <v>0</v>
          </cell>
        </row>
        <row r="42">
          <cell r="C42">
            <v>0.3</v>
          </cell>
          <cell r="D42">
            <v>0.2</v>
          </cell>
          <cell r="E42">
            <v>0.05</v>
          </cell>
        </row>
        <row r="43">
          <cell r="C43">
            <v>0</v>
          </cell>
          <cell r="D43">
            <v>0.2</v>
          </cell>
          <cell r="E43">
            <v>0</v>
          </cell>
        </row>
        <row r="44">
          <cell r="C44">
            <v>0</v>
          </cell>
          <cell r="D44">
            <v>0.2</v>
          </cell>
          <cell r="E44">
            <v>0</v>
          </cell>
        </row>
        <row r="45">
          <cell r="C45">
            <v>0</v>
          </cell>
          <cell r="D45">
            <v>0.2</v>
          </cell>
          <cell r="E45">
            <v>0</v>
          </cell>
        </row>
        <row r="46">
          <cell r="C46">
            <v>0</v>
          </cell>
          <cell r="D46">
            <v>0.2</v>
          </cell>
          <cell r="E46">
            <v>0</v>
          </cell>
        </row>
        <row r="47">
          <cell r="C47">
            <v>0</v>
          </cell>
          <cell r="D47">
            <v>0.2</v>
          </cell>
          <cell r="E47">
            <v>0</v>
          </cell>
        </row>
        <row r="48">
          <cell r="C48">
            <v>0</v>
          </cell>
          <cell r="D48">
            <v>0.2</v>
          </cell>
          <cell r="E48">
            <v>0</v>
          </cell>
        </row>
        <row r="49">
          <cell r="C49">
            <v>0</v>
          </cell>
          <cell r="D49">
            <v>0.2</v>
          </cell>
          <cell r="E49">
            <v>0</v>
          </cell>
        </row>
        <row r="50">
          <cell r="C50">
            <v>0</v>
          </cell>
          <cell r="D50">
            <v>0.2</v>
          </cell>
          <cell r="E50">
            <v>0</v>
          </cell>
        </row>
        <row r="51">
          <cell r="C51">
            <v>0</v>
          </cell>
          <cell r="D51">
            <v>0.2</v>
          </cell>
          <cell r="E51">
            <v>0</v>
          </cell>
        </row>
        <row r="52">
          <cell r="C52">
            <v>0</v>
          </cell>
          <cell r="D52">
            <v>0.2</v>
          </cell>
          <cell r="E52">
            <v>0</v>
          </cell>
        </row>
        <row r="53">
          <cell r="C53">
            <v>0</v>
          </cell>
          <cell r="D53">
            <v>0.2</v>
          </cell>
          <cell r="E53">
            <v>0</v>
          </cell>
        </row>
        <row r="54">
          <cell r="C54">
            <v>0</v>
          </cell>
          <cell r="D54">
            <v>0.2</v>
          </cell>
          <cell r="E54">
            <v>0</v>
          </cell>
        </row>
        <row r="55">
          <cell r="C55">
            <v>0</v>
          </cell>
          <cell r="D55">
            <v>0.2</v>
          </cell>
          <cell r="E55">
            <v>0</v>
          </cell>
        </row>
        <row r="56">
          <cell r="C56">
            <v>0</v>
          </cell>
          <cell r="D56">
            <v>0.2</v>
          </cell>
          <cell r="E56">
            <v>0</v>
          </cell>
        </row>
        <row r="57">
          <cell r="C57">
            <v>0</v>
          </cell>
          <cell r="D57">
            <v>0.2</v>
          </cell>
          <cell r="E57">
            <v>0.05</v>
          </cell>
        </row>
        <row r="58">
          <cell r="C58">
            <v>0</v>
          </cell>
          <cell r="D58">
            <v>0.2</v>
          </cell>
          <cell r="E58">
            <v>0.05</v>
          </cell>
        </row>
        <row r="59">
          <cell r="C59">
            <v>0</v>
          </cell>
          <cell r="D59">
            <v>0.2</v>
          </cell>
          <cell r="E59">
            <v>0</v>
          </cell>
        </row>
        <row r="60">
          <cell r="C60">
            <v>0</v>
          </cell>
          <cell r="D60">
            <v>0.2</v>
          </cell>
          <cell r="E60">
            <v>0</v>
          </cell>
        </row>
        <row r="61">
          <cell r="C61">
            <v>0</v>
          </cell>
          <cell r="D61">
            <v>0.2</v>
          </cell>
          <cell r="E61">
            <v>0</v>
          </cell>
        </row>
        <row r="62">
          <cell r="C62">
            <v>0</v>
          </cell>
          <cell r="D62">
            <v>0.2</v>
          </cell>
          <cell r="E62">
            <v>0</v>
          </cell>
        </row>
        <row r="63">
          <cell r="C63">
            <v>0</v>
          </cell>
          <cell r="D63">
            <v>0.2</v>
          </cell>
          <cell r="E63">
            <v>0</v>
          </cell>
        </row>
        <row r="64">
          <cell r="C64">
            <v>0</v>
          </cell>
          <cell r="D64">
            <v>0.2</v>
          </cell>
          <cell r="E64">
            <v>0.05</v>
          </cell>
        </row>
        <row r="65">
          <cell r="C65">
            <v>0.3</v>
          </cell>
          <cell r="D65">
            <v>0.2</v>
          </cell>
          <cell r="E65">
            <v>0.05</v>
          </cell>
        </row>
        <row r="66">
          <cell r="C66">
            <v>0</v>
          </cell>
          <cell r="D66">
            <v>0.2</v>
          </cell>
          <cell r="E66">
            <v>0</v>
          </cell>
        </row>
        <row r="67">
          <cell r="C67">
            <v>0</v>
          </cell>
          <cell r="D67">
            <v>0.2</v>
          </cell>
          <cell r="E67">
            <v>0</v>
          </cell>
        </row>
        <row r="68">
          <cell r="C68">
            <v>0</v>
          </cell>
          <cell r="D68">
            <v>0.2</v>
          </cell>
          <cell r="E68">
            <v>0</v>
          </cell>
        </row>
        <row r="69">
          <cell r="C69">
            <v>0</v>
          </cell>
          <cell r="D69">
            <v>0.2</v>
          </cell>
          <cell r="E69">
            <v>0</v>
          </cell>
        </row>
        <row r="70">
          <cell r="C70">
            <v>0</v>
          </cell>
          <cell r="D70">
            <v>0.2</v>
          </cell>
          <cell r="E70">
            <v>0</v>
          </cell>
        </row>
        <row r="71">
          <cell r="C71">
            <v>0</v>
          </cell>
          <cell r="D71">
            <v>0.2</v>
          </cell>
          <cell r="E71">
            <v>0</v>
          </cell>
        </row>
        <row r="72">
          <cell r="C72">
            <v>0</v>
          </cell>
          <cell r="D72">
            <v>0.2</v>
          </cell>
          <cell r="E72">
            <v>0.05</v>
          </cell>
        </row>
        <row r="73">
          <cell r="C73">
            <v>0</v>
          </cell>
          <cell r="D73">
            <v>0.2</v>
          </cell>
          <cell r="E73">
            <v>0</v>
          </cell>
        </row>
        <row r="74">
          <cell r="C74">
            <v>0</v>
          </cell>
          <cell r="D74">
            <v>0.2</v>
          </cell>
          <cell r="E74">
            <v>0</v>
          </cell>
        </row>
        <row r="75">
          <cell r="C75">
            <v>0</v>
          </cell>
          <cell r="D75">
            <v>0.2</v>
          </cell>
          <cell r="E75">
            <v>0</v>
          </cell>
        </row>
        <row r="76">
          <cell r="C76">
            <v>0.3</v>
          </cell>
          <cell r="D76">
            <v>0.2</v>
          </cell>
          <cell r="E76">
            <v>0.05</v>
          </cell>
        </row>
        <row r="77">
          <cell r="C77">
            <v>0.3</v>
          </cell>
          <cell r="D77">
            <v>0.2</v>
          </cell>
          <cell r="E77">
            <v>0.05</v>
          </cell>
        </row>
        <row r="78">
          <cell r="C78">
            <v>0.3</v>
          </cell>
          <cell r="D78">
            <v>0.2</v>
          </cell>
          <cell r="E78">
            <v>0.05</v>
          </cell>
        </row>
        <row r="79">
          <cell r="C79">
            <v>0.3</v>
          </cell>
          <cell r="D79">
            <v>0.2</v>
          </cell>
          <cell r="E79">
            <v>0.05</v>
          </cell>
        </row>
        <row r="80">
          <cell r="C80">
            <v>0</v>
          </cell>
          <cell r="D80">
            <v>0.2</v>
          </cell>
          <cell r="E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</row>
        <row r="92">
          <cell r="C92">
            <v>0</v>
          </cell>
          <cell r="D92">
            <v>0</v>
          </cell>
          <cell r="E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</row>
        <row r="95">
          <cell r="C95">
            <v>0</v>
          </cell>
          <cell r="D95">
            <v>0</v>
          </cell>
          <cell r="E95">
            <v>0</v>
          </cell>
        </row>
        <row r="96">
          <cell r="C96">
            <v>0</v>
          </cell>
          <cell r="D96">
            <v>0</v>
          </cell>
          <cell r="E96">
            <v>0</v>
          </cell>
        </row>
        <row r="97">
          <cell r="C97">
            <v>0</v>
          </cell>
          <cell r="D97">
            <v>0</v>
          </cell>
          <cell r="E97">
            <v>0</v>
          </cell>
        </row>
        <row r="98">
          <cell r="C98">
            <v>0</v>
          </cell>
          <cell r="D98">
            <v>0</v>
          </cell>
          <cell r="E98">
            <v>0</v>
          </cell>
        </row>
        <row r="99">
          <cell r="C99">
            <v>0</v>
          </cell>
          <cell r="D99">
            <v>0</v>
          </cell>
          <cell r="E99">
            <v>0</v>
          </cell>
        </row>
        <row r="100">
          <cell r="C100">
            <v>0</v>
          </cell>
          <cell r="D100">
            <v>0</v>
          </cell>
          <cell r="E100">
            <v>0</v>
          </cell>
        </row>
        <row r="101">
          <cell r="C101">
            <v>0</v>
          </cell>
          <cell r="D101">
            <v>0</v>
          </cell>
          <cell r="E101">
            <v>0</v>
          </cell>
        </row>
        <row r="102">
          <cell r="C102">
            <v>0</v>
          </cell>
          <cell r="D102">
            <v>0</v>
          </cell>
          <cell r="E102">
            <v>0</v>
          </cell>
        </row>
        <row r="103">
          <cell r="C103">
            <v>0</v>
          </cell>
          <cell r="D103">
            <v>0</v>
          </cell>
          <cell r="E103">
            <v>0</v>
          </cell>
        </row>
        <row r="104">
          <cell r="C104">
            <v>0</v>
          </cell>
          <cell r="D104">
            <v>0</v>
          </cell>
          <cell r="E104">
            <v>0</v>
          </cell>
        </row>
        <row r="105">
          <cell r="C105">
            <v>0</v>
          </cell>
          <cell r="D105">
            <v>0</v>
          </cell>
          <cell r="E105">
            <v>0</v>
          </cell>
        </row>
        <row r="106">
          <cell r="C106">
            <v>0</v>
          </cell>
          <cell r="D106">
            <v>0</v>
          </cell>
          <cell r="E106">
            <v>0</v>
          </cell>
        </row>
        <row r="107">
          <cell r="C107">
            <v>0</v>
          </cell>
          <cell r="D107">
            <v>0</v>
          </cell>
          <cell r="E107">
            <v>0</v>
          </cell>
        </row>
        <row r="108">
          <cell r="C108">
            <v>0</v>
          </cell>
          <cell r="D108">
            <v>0</v>
          </cell>
          <cell r="E108">
            <v>0</v>
          </cell>
        </row>
        <row r="109">
          <cell r="C109">
            <v>0</v>
          </cell>
          <cell r="D109">
            <v>0</v>
          </cell>
          <cell r="E109">
            <v>0</v>
          </cell>
        </row>
        <row r="110">
          <cell r="C110">
            <v>0</v>
          </cell>
          <cell r="D110">
            <v>0</v>
          </cell>
          <cell r="E110">
            <v>0</v>
          </cell>
        </row>
        <row r="111">
          <cell r="C111">
            <v>0</v>
          </cell>
          <cell r="D111">
            <v>0</v>
          </cell>
          <cell r="E111">
            <v>0</v>
          </cell>
        </row>
        <row r="112">
          <cell r="C112">
            <v>0</v>
          </cell>
          <cell r="D112">
            <v>0</v>
          </cell>
          <cell r="E112">
            <v>0</v>
          </cell>
        </row>
        <row r="113">
          <cell r="C113">
            <v>0</v>
          </cell>
          <cell r="D113">
            <v>0</v>
          </cell>
          <cell r="E113">
            <v>0</v>
          </cell>
        </row>
        <row r="114">
          <cell r="C114">
            <v>0</v>
          </cell>
          <cell r="D114">
            <v>0</v>
          </cell>
          <cell r="E114">
            <v>0</v>
          </cell>
        </row>
        <row r="115">
          <cell r="C115">
            <v>0</v>
          </cell>
          <cell r="D115">
            <v>0</v>
          </cell>
          <cell r="E115">
            <v>0</v>
          </cell>
        </row>
        <row r="116">
          <cell r="C116">
            <v>0</v>
          </cell>
          <cell r="D116">
            <v>0</v>
          </cell>
          <cell r="E116">
            <v>0</v>
          </cell>
        </row>
        <row r="117">
          <cell r="C117">
            <v>0</v>
          </cell>
          <cell r="D117">
            <v>0</v>
          </cell>
          <cell r="E117">
            <v>0</v>
          </cell>
        </row>
        <row r="118">
          <cell r="C118">
            <v>0</v>
          </cell>
          <cell r="D118">
            <v>0</v>
          </cell>
          <cell r="E118">
            <v>0</v>
          </cell>
        </row>
        <row r="119">
          <cell r="C119">
            <v>0</v>
          </cell>
          <cell r="D119">
            <v>0</v>
          </cell>
          <cell r="E119">
            <v>0</v>
          </cell>
        </row>
        <row r="120">
          <cell r="C120">
            <v>0</v>
          </cell>
          <cell r="D120">
            <v>0</v>
          </cell>
          <cell r="E120">
            <v>0</v>
          </cell>
        </row>
        <row r="121">
          <cell r="C121">
            <v>0</v>
          </cell>
          <cell r="D121">
            <v>0</v>
          </cell>
          <cell r="E121">
            <v>0</v>
          </cell>
        </row>
        <row r="122">
          <cell r="C122">
            <v>0</v>
          </cell>
          <cell r="D122">
            <v>0</v>
          </cell>
          <cell r="E122">
            <v>0</v>
          </cell>
        </row>
        <row r="123">
          <cell r="C123">
            <v>0</v>
          </cell>
          <cell r="D123">
            <v>0</v>
          </cell>
          <cell r="E123">
            <v>0</v>
          </cell>
        </row>
        <row r="124">
          <cell r="C124">
            <v>0</v>
          </cell>
          <cell r="D124">
            <v>0</v>
          </cell>
          <cell r="E124">
            <v>0</v>
          </cell>
        </row>
        <row r="125">
          <cell r="C125">
            <v>0</v>
          </cell>
          <cell r="D125">
            <v>0</v>
          </cell>
          <cell r="E125">
            <v>0</v>
          </cell>
        </row>
        <row r="126">
          <cell r="C126">
            <v>0</v>
          </cell>
          <cell r="D126">
            <v>0</v>
          </cell>
          <cell r="E126">
            <v>0</v>
          </cell>
        </row>
        <row r="127">
          <cell r="C127">
            <v>0</v>
          </cell>
          <cell r="D127">
            <v>0</v>
          </cell>
          <cell r="E127">
            <v>0</v>
          </cell>
        </row>
        <row r="128">
          <cell r="C128">
            <v>0</v>
          </cell>
          <cell r="D128">
            <v>0</v>
          </cell>
          <cell r="E128">
            <v>0</v>
          </cell>
        </row>
        <row r="129">
          <cell r="C129">
            <v>0</v>
          </cell>
          <cell r="D129">
            <v>0</v>
          </cell>
          <cell r="E129">
            <v>0</v>
          </cell>
        </row>
        <row r="130">
          <cell r="C130">
            <v>0</v>
          </cell>
          <cell r="D130">
            <v>0</v>
          </cell>
          <cell r="E130">
            <v>0</v>
          </cell>
        </row>
        <row r="131">
          <cell r="C131">
            <v>0</v>
          </cell>
          <cell r="D131">
            <v>0</v>
          </cell>
          <cell r="E131">
            <v>0</v>
          </cell>
        </row>
        <row r="132">
          <cell r="C132">
            <v>0</v>
          </cell>
          <cell r="D132">
            <v>0</v>
          </cell>
          <cell r="E132">
            <v>0</v>
          </cell>
        </row>
        <row r="133">
          <cell r="C133">
            <v>0</v>
          </cell>
          <cell r="D133">
            <v>0</v>
          </cell>
          <cell r="E133">
            <v>0</v>
          </cell>
        </row>
        <row r="134">
          <cell r="C134">
            <v>0</v>
          </cell>
          <cell r="D134">
            <v>0</v>
          </cell>
          <cell r="E134">
            <v>0</v>
          </cell>
        </row>
        <row r="135">
          <cell r="C135">
            <v>0</v>
          </cell>
          <cell r="D135">
            <v>0</v>
          </cell>
          <cell r="E135">
            <v>0</v>
          </cell>
        </row>
        <row r="136">
          <cell r="C136">
            <v>0</v>
          </cell>
          <cell r="D136">
            <v>0</v>
          </cell>
          <cell r="E136">
            <v>0</v>
          </cell>
        </row>
        <row r="137">
          <cell r="C137">
            <v>0</v>
          </cell>
          <cell r="D137">
            <v>0</v>
          </cell>
          <cell r="E137">
            <v>0</v>
          </cell>
        </row>
        <row r="138">
          <cell r="C138">
            <v>0</v>
          </cell>
          <cell r="D138">
            <v>0</v>
          </cell>
          <cell r="E138">
            <v>0</v>
          </cell>
        </row>
        <row r="139">
          <cell r="C139">
            <v>0</v>
          </cell>
          <cell r="D139">
            <v>0</v>
          </cell>
          <cell r="E139">
            <v>0</v>
          </cell>
        </row>
        <row r="140">
          <cell r="C140">
            <v>0</v>
          </cell>
          <cell r="D140">
            <v>0</v>
          </cell>
          <cell r="E140">
            <v>0</v>
          </cell>
        </row>
        <row r="141">
          <cell r="C141">
            <v>0</v>
          </cell>
          <cell r="D141">
            <v>0</v>
          </cell>
          <cell r="E141">
            <v>0</v>
          </cell>
        </row>
        <row r="142">
          <cell r="C142">
            <v>0</v>
          </cell>
          <cell r="D142">
            <v>0</v>
          </cell>
          <cell r="E142">
            <v>0</v>
          </cell>
        </row>
        <row r="143">
          <cell r="C143">
            <v>0</v>
          </cell>
          <cell r="D143">
            <v>0</v>
          </cell>
          <cell r="E143">
            <v>0</v>
          </cell>
        </row>
        <row r="144">
          <cell r="C144">
            <v>0</v>
          </cell>
          <cell r="D144">
            <v>0</v>
          </cell>
          <cell r="E144">
            <v>0</v>
          </cell>
        </row>
        <row r="145">
          <cell r="C145">
            <v>0</v>
          </cell>
          <cell r="D145">
            <v>0</v>
          </cell>
          <cell r="E145">
            <v>0</v>
          </cell>
        </row>
        <row r="146">
          <cell r="C146">
            <v>0</v>
          </cell>
          <cell r="D146">
            <v>0</v>
          </cell>
          <cell r="E146">
            <v>0</v>
          </cell>
        </row>
        <row r="147">
          <cell r="C147">
            <v>0</v>
          </cell>
          <cell r="D147">
            <v>0</v>
          </cell>
          <cell r="E147">
            <v>0</v>
          </cell>
        </row>
        <row r="148">
          <cell r="C148">
            <v>0</v>
          </cell>
          <cell r="D148">
            <v>0</v>
          </cell>
          <cell r="E148">
            <v>0</v>
          </cell>
        </row>
        <row r="149">
          <cell r="C149">
            <v>0</v>
          </cell>
          <cell r="D149">
            <v>0</v>
          </cell>
          <cell r="E149">
            <v>0</v>
          </cell>
        </row>
        <row r="150">
          <cell r="C150">
            <v>0</v>
          </cell>
          <cell r="D150">
            <v>0</v>
          </cell>
          <cell r="E150">
            <v>0</v>
          </cell>
        </row>
        <row r="151">
          <cell r="C151">
            <v>0</v>
          </cell>
          <cell r="D151">
            <v>0</v>
          </cell>
          <cell r="E151">
            <v>0</v>
          </cell>
        </row>
        <row r="152">
          <cell r="C152">
            <v>0</v>
          </cell>
          <cell r="D152">
            <v>0</v>
          </cell>
          <cell r="E152">
            <v>0</v>
          </cell>
        </row>
        <row r="153">
          <cell r="C153">
            <v>0</v>
          </cell>
          <cell r="D153">
            <v>0</v>
          </cell>
          <cell r="E153">
            <v>0</v>
          </cell>
        </row>
        <row r="154">
          <cell r="C154">
            <v>0</v>
          </cell>
          <cell r="D154">
            <v>0</v>
          </cell>
          <cell r="E154">
            <v>0</v>
          </cell>
        </row>
        <row r="155">
          <cell r="C155">
            <v>0</v>
          </cell>
          <cell r="D155">
            <v>0</v>
          </cell>
          <cell r="E155">
            <v>0</v>
          </cell>
        </row>
        <row r="156">
          <cell r="C156">
            <v>0</v>
          </cell>
          <cell r="D156">
            <v>0</v>
          </cell>
          <cell r="E156">
            <v>0</v>
          </cell>
        </row>
        <row r="157">
          <cell r="C157">
            <v>0</v>
          </cell>
          <cell r="D157">
            <v>0</v>
          </cell>
          <cell r="E157">
            <v>0</v>
          </cell>
        </row>
        <row r="158">
          <cell r="C158">
            <v>0</v>
          </cell>
          <cell r="D158">
            <v>0</v>
          </cell>
          <cell r="E158">
            <v>0</v>
          </cell>
        </row>
        <row r="159">
          <cell r="C159">
            <v>0</v>
          </cell>
          <cell r="D159">
            <v>0</v>
          </cell>
          <cell r="E159">
            <v>0</v>
          </cell>
        </row>
        <row r="160">
          <cell r="C160">
            <v>0</v>
          </cell>
          <cell r="D160">
            <v>0</v>
          </cell>
          <cell r="E160">
            <v>0</v>
          </cell>
        </row>
        <row r="161">
          <cell r="C161">
            <v>0</v>
          </cell>
          <cell r="D161">
            <v>0</v>
          </cell>
          <cell r="E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</row>
        <row r="163">
          <cell r="C163">
            <v>0</v>
          </cell>
          <cell r="D163">
            <v>0</v>
          </cell>
          <cell r="E163">
            <v>0</v>
          </cell>
        </row>
        <row r="164">
          <cell r="C164">
            <v>0</v>
          </cell>
          <cell r="D164">
            <v>0</v>
          </cell>
          <cell r="E164">
            <v>0</v>
          </cell>
        </row>
        <row r="165">
          <cell r="C165">
            <v>0</v>
          </cell>
          <cell r="D165">
            <v>0</v>
          </cell>
          <cell r="E165">
            <v>0</v>
          </cell>
        </row>
        <row r="166">
          <cell r="C166">
            <v>0</v>
          </cell>
          <cell r="D166">
            <v>0</v>
          </cell>
          <cell r="E166">
            <v>0</v>
          </cell>
        </row>
        <row r="167">
          <cell r="C167">
            <v>0</v>
          </cell>
          <cell r="D167">
            <v>0</v>
          </cell>
          <cell r="E167">
            <v>0</v>
          </cell>
        </row>
        <row r="168">
          <cell r="C168">
            <v>0</v>
          </cell>
          <cell r="D168">
            <v>0</v>
          </cell>
          <cell r="E168">
            <v>0</v>
          </cell>
        </row>
        <row r="169">
          <cell r="C169">
            <v>0</v>
          </cell>
          <cell r="D169">
            <v>0</v>
          </cell>
          <cell r="E169">
            <v>0</v>
          </cell>
        </row>
        <row r="170">
          <cell r="C170">
            <v>0</v>
          </cell>
          <cell r="D170">
            <v>0</v>
          </cell>
          <cell r="E170">
            <v>0</v>
          </cell>
        </row>
        <row r="171">
          <cell r="C171">
            <v>0</v>
          </cell>
          <cell r="D171">
            <v>0</v>
          </cell>
          <cell r="E171">
            <v>0</v>
          </cell>
        </row>
        <row r="172">
          <cell r="C172">
            <v>0</v>
          </cell>
          <cell r="D172">
            <v>0</v>
          </cell>
          <cell r="E172">
            <v>0</v>
          </cell>
        </row>
        <row r="173">
          <cell r="C173">
            <v>0</v>
          </cell>
          <cell r="D173">
            <v>0</v>
          </cell>
          <cell r="E173">
            <v>0</v>
          </cell>
        </row>
        <row r="174">
          <cell r="C174">
            <v>0</v>
          </cell>
          <cell r="D174">
            <v>0</v>
          </cell>
          <cell r="E174">
            <v>0</v>
          </cell>
        </row>
        <row r="175">
          <cell r="C175">
            <v>0</v>
          </cell>
          <cell r="D175">
            <v>0</v>
          </cell>
          <cell r="E175">
            <v>0</v>
          </cell>
        </row>
        <row r="176">
          <cell r="C176">
            <v>0</v>
          </cell>
          <cell r="D176">
            <v>0</v>
          </cell>
          <cell r="E176">
            <v>0</v>
          </cell>
        </row>
        <row r="177">
          <cell r="C177">
            <v>0</v>
          </cell>
          <cell r="D177">
            <v>0</v>
          </cell>
          <cell r="E177">
            <v>0</v>
          </cell>
        </row>
        <row r="178">
          <cell r="C178">
            <v>0</v>
          </cell>
          <cell r="D178">
            <v>0</v>
          </cell>
          <cell r="E178">
            <v>0</v>
          </cell>
        </row>
        <row r="179">
          <cell r="C179">
            <v>0</v>
          </cell>
          <cell r="D179">
            <v>0</v>
          </cell>
          <cell r="E179">
            <v>0</v>
          </cell>
        </row>
        <row r="180">
          <cell r="C180">
            <v>0</v>
          </cell>
          <cell r="D180">
            <v>0</v>
          </cell>
          <cell r="E180">
            <v>0</v>
          </cell>
        </row>
        <row r="181">
          <cell r="C181">
            <v>0</v>
          </cell>
          <cell r="D181">
            <v>0</v>
          </cell>
          <cell r="E181">
            <v>0</v>
          </cell>
        </row>
        <row r="182">
          <cell r="C182">
            <v>0</v>
          </cell>
          <cell r="D182">
            <v>0</v>
          </cell>
          <cell r="E182">
            <v>0</v>
          </cell>
        </row>
        <row r="183">
          <cell r="C183">
            <v>0</v>
          </cell>
          <cell r="D183">
            <v>0</v>
          </cell>
          <cell r="E183">
            <v>0</v>
          </cell>
        </row>
        <row r="184">
          <cell r="C184">
            <v>0</v>
          </cell>
          <cell r="D184">
            <v>0</v>
          </cell>
          <cell r="E184">
            <v>0</v>
          </cell>
        </row>
        <row r="185">
          <cell r="C185">
            <v>0</v>
          </cell>
          <cell r="D185">
            <v>0</v>
          </cell>
          <cell r="E185">
            <v>0</v>
          </cell>
        </row>
        <row r="186">
          <cell r="C186">
            <v>0</v>
          </cell>
          <cell r="D186">
            <v>0</v>
          </cell>
          <cell r="E186">
            <v>0</v>
          </cell>
        </row>
        <row r="187">
          <cell r="C187">
            <v>0</v>
          </cell>
          <cell r="D187">
            <v>0</v>
          </cell>
          <cell r="E187">
            <v>0</v>
          </cell>
        </row>
        <row r="188">
          <cell r="C188">
            <v>0</v>
          </cell>
          <cell r="D188">
            <v>0</v>
          </cell>
          <cell r="E188">
            <v>0</v>
          </cell>
        </row>
        <row r="189">
          <cell r="C189">
            <v>0</v>
          </cell>
          <cell r="D189">
            <v>0</v>
          </cell>
          <cell r="E189">
            <v>0</v>
          </cell>
        </row>
        <row r="190">
          <cell r="C190">
            <v>0</v>
          </cell>
          <cell r="D190">
            <v>0</v>
          </cell>
          <cell r="E190">
            <v>0</v>
          </cell>
        </row>
        <row r="191">
          <cell r="C191">
            <v>0</v>
          </cell>
          <cell r="D191">
            <v>0</v>
          </cell>
          <cell r="E191">
            <v>0</v>
          </cell>
        </row>
        <row r="192">
          <cell r="C192">
            <v>0</v>
          </cell>
          <cell r="D192">
            <v>0</v>
          </cell>
          <cell r="E192">
            <v>0</v>
          </cell>
        </row>
        <row r="193">
          <cell r="C193">
            <v>0</v>
          </cell>
          <cell r="D193">
            <v>0</v>
          </cell>
          <cell r="E193">
            <v>0</v>
          </cell>
        </row>
        <row r="194">
          <cell r="C194">
            <v>0</v>
          </cell>
          <cell r="D194">
            <v>0</v>
          </cell>
          <cell r="E194">
            <v>0</v>
          </cell>
        </row>
        <row r="195">
          <cell r="C195">
            <v>0</v>
          </cell>
          <cell r="D195">
            <v>0</v>
          </cell>
          <cell r="E195">
            <v>0</v>
          </cell>
        </row>
        <row r="196">
          <cell r="C196">
            <v>0</v>
          </cell>
          <cell r="D196">
            <v>0</v>
          </cell>
          <cell r="E196">
            <v>0</v>
          </cell>
        </row>
        <row r="197">
          <cell r="C197">
            <v>0</v>
          </cell>
          <cell r="D197">
            <v>0</v>
          </cell>
          <cell r="E197">
            <v>0</v>
          </cell>
        </row>
        <row r="198">
          <cell r="C198">
            <v>0</v>
          </cell>
          <cell r="D198">
            <v>0</v>
          </cell>
          <cell r="E198">
            <v>0</v>
          </cell>
        </row>
        <row r="199">
          <cell r="C199">
            <v>0</v>
          </cell>
          <cell r="D199">
            <v>0</v>
          </cell>
          <cell r="E199">
            <v>0</v>
          </cell>
        </row>
        <row r="200">
          <cell r="C200">
            <v>0</v>
          </cell>
          <cell r="D200">
            <v>0</v>
          </cell>
          <cell r="E200">
            <v>0</v>
          </cell>
        </row>
        <row r="201">
          <cell r="C201">
            <v>0</v>
          </cell>
          <cell r="D201">
            <v>0</v>
          </cell>
          <cell r="E201">
            <v>0</v>
          </cell>
        </row>
      </sheetData>
      <sheetData sheetId="4"/>
      <sheetData sheetId="5">
        <row r="2">
          <cell r="C2">
            <v>0.55000000000000004</v>
          </cell>
        </row>
        <row r="3">
          <cell r="C3">
            <v>0.39999999999999997</v>
          </cell>
        </row>
        <row r="4">
          <cell r="C4">
            <v>0.39999999999999997</v>
          </cell>
        </row>
        <row r="5">
          <cell r="C5">
            <v>0.39999999999999997</v>
          </cell>
        </row>
        <row r="6">
          <cell r="C6">
            <v>0.39999999999999997</v>
          </cell>
        </row>
        <row r="7">
          <cell r="C7">
            <v>0.39999999999999997</v>
          </cell>
        </row>
        <row r="8">
          <cell r="C8">
            <v>0.39999999999999997</v>
          </cell>
        </row>
        <row r="9">
          <cell r="C9">
            <v>0.39999999999999997</v>
          </cell>
        </row>
        <row r="10">
          <cell r="C10">
            <v>0.39999999999999997</v>
          </cell>
        </row>
        <row r="11">
          <cell r="C11">
            <v>0.39999999999999997</v>
          </cell>
        </row>
        <row r="12">
          <cell r="C12">
            <v>0.2</v>
          </cell>
        </row>
        <row r="13">
          <cell r="C13">
            <v>0.39999999999999997</v>
          </cell>
        </row>
        <row r="14">
          <cell r="C14">
            <v>0.2</v>
          </cell>
        </row>
        <row r="15">
          <cell r="C15">
            <v>0.39999999999999997</v>
          </cell>
        </row>
        <row r="16">
          <cell r="C16">
            <v>0</v>
          </cell>
        </row>
        <row r="17">
          <cell r="C17">
            <v>0.39999999999999997</v>
          </cell>
        </row>
        <row r="18">
          <cell r="C18">
            <v>0.25</v>
          </cell>
        </row>
        <row r="19">
          <cell r="C19">
            <v>0.2</v>
          </cell>
        </row>
        <row r="20">
          <cell r="C20">
            <v>0.2</v>
          </cell>
        </row>
        <row r="21">
          <cell r="C21">
            <v>0.2</v>
          </cell>
        </row>
        <row r="22">
          <cell r="C22">
            <v>0.2</v>
          </cell>
        </row>
        <row r="23">
          <cell r="C23">
            <v>0.2</v>
          </cell>
        </row>
        <row r="24">
          <cell r="C24">
            <v>0.2</v>
          </cell>
        </row>
        <row r="25">
          <cell r="C25">
            <v>0.39999999999999997</v>
          </cell>
        </row>
        <row r="26">
          <cell r="C26">
            <v>0.2</v>
          </cell>
        </row>
        <row r="27">
          <cell r="C27">
            <v>0.2</v>
          </cell>
        </row>
        <row r="28">
          <cell r="C28">
            <v>0.2</v>
          </cell>
        </row>
        <row r="29">
          <cell r="C29">
            <v>0.79999999999999993</v>
          </cell>
        </row>
        <row r="30">
          <cell r="C30">
            <v>0.2</v>
          </cell>
        </row>
        <row r="31">
          <cell r="C31">
            <v>0.2</v>
          </cell>
        </row>
        <row r="32">
          <cell r="C32">
            <v>0.2</v>
          </cell>
        </row>
        <row r="33">
          <cell r="C33">
            <v>0.2</v>
          </cell>
        </row>
        <row r="34">
          <cell r="C34">
            <v>0.2</v>
          </cell>
        </row>
        <row r="35">
          <cell r="C35">
            <v>0.2</v>
          </cell>
        </row>
        <row r="36">
          <cell r="C36">
            <v>0.2</v>
          </cell>
        </row>
        <row r="37">
          <cell r="C37">
            <v>0.2</v>
          </cell>
        </row>
        <row r="38">
          <cell r="C38">
            <v>0.2</v>
          </cell>
        </row>
        <row r="39">
          <cell r="C39">
            <v>0.2</v>
          </cell>
        </row>
        <row r="40">
          <cell r="C40">
            <v>0.25</v>
          </cell>
        </row>
        <row r="41">
          <cell r="C41">
            <v>0.2</v>
          </cell>
        </row>
        <row r="42">
          <cell r="C42">
            <v>0.55000000000000004</v>
          </cell>
        </row>
        <row r="43">
          <cell r="C43">
            <v>0.2</v>
          </cell>
        </row>
        <row r="44">
          <cell r="C44">
            <v>0.2</v>
          </cell>
        </row>
        <row r="45">
          <cell r="C45">
            <v>0.2</v>
          </cell>
        </row>
        <row r="46">
          <cell r="C46">
            <v>0.2</v>
          </cell>
        </row>
        <row r="47">
          <cell r="C47">
            <v>0.2</v>
          </cell>
        </row>
        <row r="48">
          <cell r="C48">
            <v>0.2</v>
          </cell>
        </row>
        <row r="49">
          <cell r="C49">
            <v>0.2</v>
          </cell>
        </row>
        <row r="50">
          <cell r="C50">
            <v>0.2</v>
          </cell>
        </row>
        <row r="51">
          <cell r="C51">
            <v>0.2</v>
          </cell>
        </row>
        <row r="52">
          <cell r="C52">
            <v>0.2</v>
          </cell>
        </row>
        <row r="53">
          <cell r="C53">
            <v>0.2</v>
          </cell>
        </row>
        <row r="54">
          <cell r="C54">
            <v>0.2</v>
          </cell>
        </row>
        <row r="55">
          <cell r="C55">
            <v>0.2</v>
          </cell>
        </row>
        <row r="56">
          <cell r="C56">
            <v>0.2</v>
          </cell>
        </row>
        <row r="57">
          <cell r="C57">
            <v>0.25</v>
          </cell>
        </row>
        <row r="58">
          <cell r="C58">
            <v>0.25</v>
          </cell>
        </row>
        <row r="59">
          <cell r="C59">
            <v>0.2</v>
          </cell>
        </row>
        <row r="60">
          <cell r="C60">
            <v>0.2</v>
          </cell>
        </row>
        <row r="61">
          <cell r="C61">
            <v>0.2</v>
          </cell>
        </row>
        <row r="62">
          <cell r="C62">
            <v>0.2</v>
          </cell>
        </row>
        <row r="63">
          <cell r="C63">
            <v>0.2</v>
          </cell>
        </row>
        <row r="64">
          <cell r="C64">
            <v>0.25</v>
          </cell>
        </row>
        <row r="65">
          <cell r="C65">
            <v>0.55000000000000004</v>
          </cell>
        </row>
        <row r="66">
          <cell r="C66">
            <v>0.2</v>
          </cell>
        </row>
        <row r="67">
          <cell r="C67">
            <v>0.2</v>
          </cell>
        </row>
        <row r="68">
          <cell r="C68">
            <v>0.2</v>
          </cell>
        </row>
        <row r="69">
          <cell r="C69">
            <v>0.2</v>
          </cell>
        </row>
        <row r="70">
          <cell r="C70">
            <v>0.2</v>
          </cell>
        </row>
        <row r="71">
          <cell r="C71">
            <v>0.2</v>
          </cell>
        </row>
        <row r="72">
          <cell r="C72">
            <v>0.25</v>
          </cell>
        </row>
        <row r="73">
          <cell r="C73">
            <v>0.2</v>
          </cell>
        </row>
        <row r="74">
          <cell r="C74">
            <v>0.2</v>
          </cell>
        </row>
        <row r="75">
          <cell r="C75">
            <v>0.2</v>
          </cell>
        </row>
        <row r="76">
          <cell r="C76">
            <v>0.55000000000000004</v>
          </cell>
        </row>
        <row r="77">
          <cell r="C77">
            <v>0.55000000000000004</v>
          </cell>
        </row>
        <row r="78">
          <cell r="C78">
            <v>0.75</v>
          </cell>
        </row>
        <row r="79">
          <cell r="C79">
            <v>0.75</v>
          </cell>
        </row>
        <row r="80">
          <cell r="C80">
            <v>0.2</v>
          </cell>
        </row>
        <row r="81">
          <cell r="C81">
            <v>0</v>
          </cell>
        </row>
        <row r="82">
          <cell r="C82">
            <v>0</v>
          </cell>
        </row>
        <row r="83">
          <cell r="C83">
            <v>0</v>
          </cell>
        </row>
        <row r="84">
          <cell r="C84">
            <v>0</v>
          </cell>
        </row>
        <row r="85">
          <cell r="C85">
            <v>0</v>
          </cell>
        </row>
        <row r="86">
          <cell r="C86">
            <v>0</v>
          </cell>
        </row>
        <row r="87">
          <cell r="C87">
            <v>0</v>
          </cell>
        </row>
        <row r="88">
          <cell r="C88">
            <v>0</v>
          </cell>
        </row>
        <row r="89">
          <cell r="C89">
            <v>0</v>
          </cell>
        </row>
        <row r="90">
          <cell r="C90">
            <v>0</v>
          </cell>
        </row>
        <row r="91">
          <cell r="C91">
            <v>0</v>
          </cell>
        </row>
        <row r="92">
          <cell r="C92">
            <v>0</v>
          </cell>
        </row>
        <row r="93">
          <cell r="C93">
            <v>0</v>
          </cell>
        </row>
        <row r="94">
          <cell r="C94">
            <v>0</v>
          </cell>
        </row>
        <row r="95">
          <cell r="C95">
            <v>0</v>
          </cell>
        </row>
        <row r="96">
          <cell r="C96">
            <v>0</v>
          </cell>
        </row>
        <row r="97">
          <cell r="C97">
            <v>0</v>
          </cell>
        </row>
        <row r="98">
          <cell r="C98">
            <v>0</v>
          </cell>
        </row>
        <row r="99">
          <cell r="C99">
            <v>0</v>
          </cell>
        </row>
        <row r="100">
          <cell r="C100">
            <v>0</v>
          </cell>
        </row>
        <row r="101">
          <cell r="C101">
            <v>0</v>
          </cell>
        </row>
        <row r="102">
          <cell r="C102">
            <v>0</v>
          </cell>
        </row>
        <row r="103">
          <cell r="C103">
            <v>0</v>
          </cell>
        </row>
        <row r="104">
          <cell r="C104">
            <v>0</v>
          </cell>
        </row>
        <row r="105">
          <cell r="C105">
            <v>0</v>
          </cell>
        </row>
        <row r="106">
          <cell r="C106">
            <v>0</v>
          </cell>
        </row>
        <row r="107">
          <cell r="C107">
            <v>0</v>
          </cell>
        </row>
        <row r="108">
          <cell r="C108">
            <v>0</v>
          </cell>
        </row>
        <row r="109">
          <cell r="C109">
            <v>0</v>
          </cell>
        </row>
        <row r="110">
          <cell r="C110">
            <v>0</v>
          </cell>
        </row>
        <row r="111">
          <cell r="C111">
            <v>0</v>
          </cell>
        </row>
        <row r="112">
          <cell r="C112">
            <v>0</v>
          </cell>
        </row>
        <row r="113">
          <cell r="C113">
            <v>0</v>
          </cell>
        </row>
        <row r="114">
          <cell r="C114">
            <v>0</v>
          </cell>
        </row>
        <row r="115">
          <cell r="C115">
            <v>0</v>
          </cell>
        </row>
        <row r="116">
          <cell r="C116">
            <v>0</v>
          </cell>
        </row>
        <row r="117">
          <cell r="C117">
            <v>0</v>
          </cell>
        </row>
        <row r="118">
          <cell r="C118">
            <v>0</v>
          </cell>
        </row>
        <row r="119">
          <cell r="C119">
            <v>0</v>
          </cell>
        </row>
        <row r="120">
          <cell r="C120">
            <v>0</v>
          </cell>
        </row>
        <row r="121">
          <cell r="C121">
            <v>0</v>
          </cell>
        </row>
        <row r="122">
          <cell r="C122">
            <v>0</v>
          </cell>
        </row>
        <row r="123">
          <cell r="C123">
            <v>0</v>
          </cell>
        </row>
        <row r="124">
          <cell r="C124">
            <v>0</v>
          </cell>
        </row>
        <row r="125">
          <cell r="C125">
            <v>0</v>
          </cell>
        </row>
        <row r="126">
          <cell r="C126">
            <v>0</v>
          </cell>
        </row>
        <row r="127">
          <cell r="C127">
            <v>0</v>
          </cell>
        </row>
        <row r="128">
          <cell r="C128">
            <v>0</v>
          </cell>
        </row>
        <row r="129">
          <cell r="C129">
            <v>0</v>
          </cell>
        </row>
        <row r="130">
          <cell r="C130">
            <v>0</v>
          </cell>
        </row>
        <row r="131">
          <cell r="C131">
            <v>0</v>
          </cell>
        </row>
        <row r="132">
          <cell r="C132">
            <v>0</v>
          </cell>
        </row>
        <row r="133">
          <cell r="C133">
            <v>0</v>
          </cell>
        </row>
        <row r="134">
          <cell r="C134">
            <v>0</v>
          </cell>
        </row>
        <row r="135">
          <cell r="C135">
            <v>0</v>
          </cell>
        </row>
        <row r="136">
          <cell r="C136">
            <v>0</v>
          </cell>
        </row>
        <row r="137">
          <cell r="C137">
            <v>0</v>
          </cell>
        </row>
        <row r="138">
          <cell r="C138">
            <v>0</v>
          </cell>
        </row>
        <row r="139">
          <cell r="C139">
            <v>0</v>
          </cell>
        </row>
        <row r="140">
          <cell r="C140">
            <v>0</v>
          </cell>
        </row>
        <row r="141">
          <cell r="C141">
            <v>0</v>
          </cell>
        </row>
        <row r="142">
          <cell r="C142">
            <v>0</v>
          </cell>
        </row>
        <row r="143">
          <cell r="C143">
            <v>0</v>
          </cell>
        </row>
        <row r="144">
          <cell r="C144">
            <v>0</v>
          </cell>
        </row>
        <row r="145">
          <cell r="C145">
            <v>0</v>
          </cell>
        </row>
        <row r="146">
          <cell r="C146">
            <v>0</v>
          </cell>
        </row>
        <row r="147">
          <cell r="C147">
            <v>0</v>
          </cell>
        </row>
        <row r="148">
          <cell r="C148">
            <v>0</v>
          </cell>
        </row>
        <row r="149">
          <cell r="C149">
            <v>0</v>
          </cell>
        </row>
        <row r="150">
          <cell r="C150">
            <v>0</v>
          </cell>
        </row>
        <row r="151">
          <cell r="C151">
            <v>0</v>
          </cell>
        </row>
        <row r="152">
          <cell r="C152">
            <v>0</v>
          </cell>
        </row>
        <row r="153">
          <cell r="C153">
            <v>0</v>
          </cell>
        </row>
        <row r="154">
          <cell r="C154">
            <v>0</v>
          </cell>
        </row>
        <row r="155">
          <cell r="C155">
            <v>0</v>
          </cell>
        </row>
        <row r="156">
          <cell r="C156">
            <v>0</v>
          </cell>
        </row>
        <row r="157">
          <cell r="C157">
            <v>0</v>
          </cell>
        </row>
        <row r="158">
          <cell r="C158">
            <v>0</v>
          </cell>
        </row>
        <row r="159">
          <cell r="C159">
            <v>0</v>
          </cell>
        </row>
        <row r="160">
          <cell r="C160">
            <v>0</v>
          </cell>
        </row>
        <row r="161">
          <cell r="C161">
            <v>0</v>
          </cell>
        </row>
        <row r="162">
          <cell r="C162">
            <v>0</v>
          </cell>
        </row>
        <row r="163">
          <cell r="C163">
            <v>0</v>
          </cell>
        </row>
        <row r="164">
          <cell r="C164">
            <v>0</v>
          </cell>
        </row>
        <row r="165">
          <cell r="C165">
            <v>0</v>
          </cell>
        </row>
        <row r="166">
          <cell r="C166">
            <v>0</v>
          </cell>
        </row>
        <row r="167">
          <cell r="C167">
            <v>0</v>
          </cell>
        </row>
        <row r="168">
          <cell r="C168">
            <v>0</v>
          </cell>
        </row>
        <row r="169">
          <cell r="C169">
            <v>0</v>
          </cell>
        </row>
        <row r="170">
          <cell r="C170">
            <v>0</v>
          </cell>
        </row>
        <row r="171">
          <cell r="C171">
            <v>0</v>
          </cell>
        </row>
        <row r="172">
          <cell r="C172">
            <v>0</v>
          </cell>
        </row>
        <row r="173">
          <cell r="C173">
            <v>0</v>
          </cell>
        </row>
        <row r="174">
          <cell r="C174">
            <v>0</v>
          </cell>
        </row>
        <row r="175">
          <cell r="C175">
            <v>0</v>
          </cell>
        </row>
        <row r="176">
          <cell r="C176">
            <v>0</v>
          </cell>
        </row>
        <row r="177">
          <cell r="C177">
            <v>0</v>
          </cell>
        </row>
        <row r="178">
          <cell r="C178">
            <v>0</v>
          </cell>
        </row>
        <row r="179">
          <cell r="C179">
            <v>0</v>
          </cell>
        </row>
        <row r="180">
          <cell r="C180">
            <v>0</v>
          </cell>
        </row>
        <row r="181">
          <cell r="C181">
            <v>0</v>
          </cell>
        </row>
        <row r="182">
          <cell r="C182">
            <v>0</v>
          </cell>
        </row>
        <row r="183">
          <cell r="C183">
            <v>0</v>
          </cell>
        </row>
        <row r="184">
          <cell r="C184">
            <v>0</v>
          </cell>
        </row>
        <row r="185">
          <cell r="C185">
            <v>0</v>
          </cell>
        </row>
        <row r="186">
          <cell r="C186">
            <v>0</v>
          </cell>
        </row>
        <row r="187">
          <cell r="C187">
            <v>0</v>
          </cell>
        </row>
        <row r="188">
          <cell r="C188">
            <v>0</v>
          </cell>
        </row>
        <row r="189">
          <cell r="C189">
            <v>0</v>
          </cell>
        </row>
        <row r="190">
          <cell r="C190">
            <v>0</v>
          </cell>
        </row>
        <row r="191">
          <cell r="C191">
            <v>0</v>
          </cell>
        </row>
        <row r="192">
          <cell r="C192">
            <v>0</v>
          </cell>
        </row>
        <row r="193">
          <cell r="C193">
            <v>0</v>
          </cell>
        </row>
        <row r="194">
          <cell r="C194">
            <v>0</v>
          </cell>
        </row>
        <row r="195">
          <cell r="C195">
            <v>0</v>
          </cell>
        </row>
        <row r="196">
          <cell r="C196">
            <v>0</v>
          </cell>
        </row>
        <row r="197">
          <cell r="C197">
            <v>0</v>
          </cell>
        </row>
        <row r="198">
          <cell r="C198">
            <v>0</v>
          </cell>
        </row>
        <row r="199">
          <cell r="C199">
            <v>0</v>
          </cell>
        </row>
        <row r="200">
          <cell r="C200">
            <v>0</v>
          </cell>
        </row>
        <row r="201">
          <cell r="C201">
            <v>0</v>
          </cell>
        </row>
      </sheetData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imentos"/>
      <sheetName val="Vectores"/>
      <sheetName val="Saneamiento"/>
      <sheetName val="Listas"/>
      <sheetName val="Procedimiento"/>
    </sheetNames>
    <sheetDataSet>
      <sheetData sheetId="0" refreshError="1"/>
      <sheetData sheetId="1" refreshError="1"/>
      <sheetData sheetId="2" refreshError="1"/>
      <sheetData sheetId="3">
        <row r="2">
          <cell r="C2" t="str">
            <v>A. Agua de uso recreativo</v>
          </cell>
          <cell r="M2" t="str">
            <v>A. Ana María Garzón Varón</v>
          </cell>
        </row>
        <row r="3">
          <cell r="C3" t="str">
            <v>A. Agua para consumo humano</v>
          </cell>
          <cell r="M3" t="str">
            <v>A. Brenda Johana Valdes</v>
          </cell>
        </row>
        <row r="4">
          <cell r="C4" t="str">
            <v>A. Campos electromagnéticos</v>
          </cell>
          <cell r="M4" t="str">
            <v>A. Humberto  Suarez Gil</v>
          </cell>
        </row>
        <row r="5">
          <cell r="C5" t="str">
            <v>A. Condiciones higiénicas</v>
          </cell>
          <cell r="M5" t="str">
            <v>A. Luis Gabriel Mejía Montes</v>
          </cell>
        </row>
        <row r="6">
          <cell r="C6" t="str">
            <v>A. Condiciones sanitarias</v>
          </cell>
          <cell r="M6" t="str">
            <v>A. Luz Stella Cruz Cruz</v>
          </cell>
        </row>
        <row r="7">
          <cell r="C7" t="str">
            <v>A. Contaminación del aire - gases</v>
          </cell>
          <cell r="M7" t="str">
            <v>A. María del Pilar Martínez Arango</v>
          </cell>
        </row>
        <row r="8">
          <cell r="C8" t="str">
            <v>A. Contaminación del aire - Humo</v>
          </cell>
          <cell r="M8" t="str">
            <v>A. María Teresa Arango Lezcano</v>
          </cell>
        </row>
        <row r="9">
          <cell r="C9" t="str">
            <v>A. Contaminación del aire - material particulado</v>
          </cell>
          <cell r="M9" t="str">
            <v>A. Vicente Emilio Franco Velasquez</v>
          </cell>
        </row>
        <row r="10">
          <cell r="C10" t="str">
            <v>A. Contaminación del aire - olores ofensivos</v>
          </cell>
          <cell r="M10" t="str">
            <v>AL Gerardo Antonio Lopez</v>
          </cell>
        </row>
        <row r="11">
          <cell r="C11" t="str">
            <v>A. Escombros</v>
          </cell>
          <cell r="M11" t="str">
            <v>AL. Angela Viviana Bermudez A</v>
          </cell>
        </row>
        <row r="12">
          <cell r="C12" t="str">
            <v>A. Medicamentos</v>
          </cell>
          <cell r="M12" t="str">
            <v>AL. Carlos Humberto Londoño D</v>
          </cell>
        </row>
        <row r="13">
          <cell r="C13" t="str">
            <v>A. Procedimientos invasivos</v>
          </cell>
          <cell r="M13" t="str">
            <v>AL. José Adalberto Aristizabal</v>
          </cell>
        </row>
        <row r="14">
          <cell r="C14" t="str">
            <v>A. Radiaciones ionizantes</v>
          </cell>
          <cell r="M14" t="str">
            <v>AL. Juan Carlos Duque R</v>
          </cell>
        </row>
        <row r="15">
          <cell r="C15" t="str">
            <v>A. Residuos Hospitalalarios y similares</v>
          </cell>
          <cell r="M15" t="str">
            <v>AL. Juan Pablo Murcia  A</v>
          </cell>
        </row>
        <row r="16">
          <cell r="C16" t="str">
            <v>A. Residuos líquidos</v>
          </cell>
          <cell r="M16" t="str">
            <v>AL. Luis Alberto Burbano R</v>
          </cell>
        </row>
        <row r="17">
          <cell r="C17" t="str">
            <v>A. Residuos Peligrosos</v>
          </cell>
          <cell r="M17" t="str">
            <v>AL. María Cristina Martinez Tobón</v>
          </cell>
        </row>
        <row r="18">
          <cell r="C18" t="str">
            <v>A. Residuos sólidos</v>
          </cell>
          <cell r="M18" t="str">
            <v>AL. Octavio Giron</v>
          </cell>
        </row>
        <row r="19">
          <cell r="C19" t="str">
            <v>A. Riesgos Ocupacionales</v>
          </cell>
          <cell r="M19" t="str">
            <v>AL. Oscar  Eduardo Tabares B</v>
          </cell>
        </row>
        <row r="20">
          <cell r="C20" t="str">
            <v>A. Ruido Ambiental</v>
          </cell>
          <cell r="M20" t="str">
            <v>AL. Sandra Liliana NuñezB</v>
          </cell>
        </row>
        <row r="21">
          <cell r="C21" t="str">
            <v>A. Sustancias químicas</v>
          </cell>
          <cell r="M21" t="str">
            <v>Z. Francisco Rios</v>
          </cell>
        </row>
        <row r="22">
          <cell r="C22" t="str">
            <v>AL. Alimento Adulterado</v>
          </cell>
          <cell r="M22" t="str">
            <v>Z. Harold Ramírez</v>
          </cell>
        </row>
        <row r="23">
          <cell r="C23" t="str">
            <v>AL. Alimento Alterado</v>
          </cell>
          <cell r="M23" t="str">
            <v>Z. Heraclio Rico</v>
          </cell>
        </row>
        <row r="24">
          <cell r="C24" t="str">
            <v>AL. Alimento contaminado</v>
          </cell>
          <cell r="M24" t="str">
            <v>Z. Leonardo Castro</v>
          </cell>
        </row>
        <row r="25">
          <cell r="C25" t="str">
            <v>AL. Alimento Falsificado</v>
          </cell>
          <cell r="M25" t="str">
            <v>Z. Rida Gutiérrez</v>
          </cell>
        </row>
        <row r="26">
          <cell r="C26" t="str">
            <v>AL. Ausencia de Fecha de vencimiento</v>
          </cell>
        </row>
        <row r="27">
          <cell r="C27" t="str">
            <v>AL. Fecha de Vencimiento Adulterada</v>
          </cell>
        </row>
        <row r="28">
          <cell r="C28" t="str">
            <v>AL. Fecha de Vencimiento Expirada</v>
          </cell>
        </row>
        <row r="29">
          <cell r="C29" t="str">
            <v>AL. Incumplimiento de BPM</v>
          </cell>
        </row>
        <row r="30">
          <cell r="C30" t="str">
            <v>AL. Presencia animales</v>
          </cell>
        </row>
        <row r="31">
          <cell r="C31" t="str">
            <v>Z. Canino atropellado en vía pública</v>
          </cell>
        </row>
        <row r="32">
          <cell r="C32" t="str">
            <v>Z. Mascotas en mal estado de salud</v>
          </cell>
        </row>
        <row r="33">
          <cell r="C33" t="str">
            <v xml:space="preserve">Z. Mascotas que causan contaminacion de áreas de espacio público con excrementos </v>
          </cell>
        </row>
        <row r="34">
          <cell r="C34" t="str">
            <v>Z. Presencia de animales agresivos</v>
          </cell>
        </row>
        <row r="35">
          <cell r="C35" t="str">
            <v>Z. Presencia de caninos callejeros</v>
          </cell>
        </row>
        <row r="36">
          <cell r="C36" t="str">
            <v>Z. Presencia de mosquitos y/o zancudos</v>
          </cell>
        </row>
        <row r="37">
          <cell r="C37" t="str">
            <v>Z. Presencia de otro tipo de plagas</v>
          </cell>
        </row>
        <row r="38">
          <cell r="C38" t="str">
            <v>Z. Presencia de Roedores</v>
          </cell>
        </row>
        <row r="39">
          <cell r="C39" t="str">
            <v xml:space="preserve">Z. Prestación de servicios en estableciemientos de atención animal </v>
          </cell>
        </row>
        <row r="40">
          <cell r="C40" t="str">
            <v>Z. Tenencia de caninos de manejo especial (Razas peligrosas)</v>
          </cell>
        </row>
        <row r="41">
          <cell r="C41" t="str">
            <v xml:space="preserve">Z. Tenencia de equinos </v>
          </cell>
        </row>
      </sheetData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ntistas"/>
      <sheetName val="Base"/>
      <sheetName val="Listas"/>
    </sheetNames>
    <sheetDataSet>
      <sheetData sheetId="0"/>
      <sheetData sheetId="1"/>
      <sheetData sheetId="2">
        <row r="2">
          <cell r="A2" t="str">
            <v>1 DE MAYO</v>
          </cell>
        </row>
        <row r="3">
          <cell r="A3" t="str">
            <v>13 DE JUNIO</v>
          </cell>
        </row>
        <row r="4">
          <cell r="A4" t="str">
            <v>14 DE OCTUBRE</v>
          </cell>
        </row>
        <row r="5">
          <cell r="A5" t="str">
            <v>19 DE ENERO</v>
          </cell>
        </row>
        <row r="6">
          <cell r="A6" t="str">
            <v xml:space="preserve">25 DE MAYO </v>
          </cell>
        </row>
        <row r="7">
          <cell r="A7" t="str">
            <v>7 DE AGOSTO</v>
          </cell>
        </row>
        <row r="8">
          <cell r="A8" t="str">
            <v>8 DE MARZO</v>
          </cell>
        </row>
        <row r="9">
          <cell r="A9" t="str">
            <v>AHITAMARA</v>
          </cell>
        </row>
        <row r="10">
          <cell r="A10" t="str">
            <v>ALBERTO ZULETA</v>
          </cell>
        </row>
        <row r="11">
          <cell r="A11" t="str">
            <v>ALCÁZAR</v>
          </cell>
        </row>
        <row r="12">
          <cell r="A12" t="str">
            <v>ALCÁZAR DEL CAFÉ</v>
          </cell>
        </row>
        <row r="13">
          <cell r="A13" t="str">
            <v>ALFONSO LÓPEZ</v>
          </cell>
        </row>
        <row r="14">
          <cell r="A14" t="str">
            <v xml:space="preserve">ALTOS DEL NIÁGARA </v>
          </cell>
        </row>
        <row r="15">
          <cell r="A15" t="str">
            <v>ANTONIO NARIÑO</v>
          </cell>
        </row>
        <row r="16">
          <cell r="A16" t="str">
            <v>ÁRCADES</v>
          </cell>
        </row>
        <row r="17">
          <cell r="A17" t="str">
            <v>ARCO IRIS</v>
          </cell>
        </row>
        <row r="18">
          <cell r="A18" t="str">
            <v>ARENALES</v>
          </cell>
        </row>
        <row r="19">
          <cell r="A19" t="str">
            <v xml:space="preserve">ARRAYANES </v>
          </cell>
        </row>
        <row r="20">
          <cell r="A20" t="str">
            <v>ARTESANOS</v>
          </cell>
        </row>
        <row r="21">
          <cell r="A21" t="str">
            <v xml:space="preserve">ASENTAMIENTO LOS FUNDADORES </v>
          </cell>
        </row>
        <row r="22">
          <cell r="A22" t="str">
            <v>BAJO NIÁGARA</v>
          </cell>
        </row>
        <row r="23">
          <cell r="A23" t="str">
            <v>BAMBUSA</v>
          </cell>
        </row>
        <row r="24">
          <cell r="A24" t="str">
            <v xml:space="preserve">BELÉN </v>
          </cell>
        </row>
        <row r="25">
          <cell r="A25" t="str">
            <v>BELENCITO</v>
          </cell>
        </row>
        <row r="26">
          <cell r="A26" t="str">
            <v xml:space="preserve">BELLO HORIZONTE </v>
          </cell>
        </row>
        <row r="27">
          <cell r="A27" t="str">
            <v>BERLÍN</v>
          </cell>
        </row>
        <row r="28">
          <cell r="A28" t="str">
            <v>BLOQUES BOSQUES DE PINARES</v>
          </cell>
        </row>
        <row r="29">
          <cell r="A29" t="str">
            <v>BLOQUES PALMAS DE SORRENTO</v>
          </cell>
        </row>
        <row r="30">
          <cell r="A30" t="str">
            <v xml:space="preserve">BOSQUES DE GIBRALTAR </v>
          </cell>
        </row>
        <row r="31">
          <cell r="A31" t="str">
            <v>BOSQUES DE PINARES</v>
          </cell>
        </row>
        <row r="32">
          <cell r="A32" t="str">
            <v>BOSQUES DE VIENA</v>
          </cell>
        </row>
        <row r="33">
          <cell r="A33" t="str">
            <v xml:space="preserve">BOSQUES EL PORVENIR </v>
          </cell>
        </row>
        <row r="34">
          <cell r="A34" t="str">
            <v xml:space="preserve">BRASILIA </v>
          </cell>
        </row>
        <row r="35">
          <cell r="A35" t="str">
            <v xml:space="preserve">BRASILIA NUEVA </v>
          </cell>
        </row>
        <row r="36">
          <cell r="A36" t="str">
            <v>CALIMA</v>
          </cell>
        </row>
        <row r="37">
          <cell r="A37" t="str">
            <v>CASA BLANCA</v>
          </cell>
        </row>
        <row r="38">
          <cell r="A38" t="str">
            <v>CASA FISCALES</v>
          </cell>
        </row>
        <row r="39">
          <cell r="A39" t="str">
            <v>CASTILLA GRANDE</v>
          </cell>
        </row>
        <row r="40">
          <cell r="A40" t="str">
            <v>CINCUENTENARIO</v>
          </cell>
        </row>
        <row r="41">
          <cell r="A41" t="str">
            <v>CIUDAD DORADA</v>
          </cell>
        </row>
        <row r="42">
          <cell r="A42" t="str">
            <v xml:space="preserve">CIUDADELA </v>
          </cell>
        </row>
        <row r="43">
          <cell r="A43" t="str">
            <v>CIUDADELA NUEVO ARMENIA I</v>
          </cell>
        </row>
        <row r="44">
          <cell r="A44" t="str">
            <v>CIUDADELA NUEVO ARMENIA II</v>
          </cell>
        </row>
        <row r="45">
          <cell r="A45" t="str">
            <v>CIUDADELA NUEVO ARMENIA III</v>
          </cell>
        </row>
        <row r="46">
          <cell r="A46" t="str">
            <v xml:space="preserve">CIUDADELA PUERTO ESPEJO </v>
          </cell>
        </row>
        <row r="47">
          <cell r="A47" t="str">
            <v xml:space="preserve">CIUDADELA QUIMBAYA </v>
          </cell>
        </row>
        <row r="48">
          <cell r="A48" t="str">
            <v>CIUDADELA SORRENTO</v>
          </cell>
        </row>
        <row r="49">
          <cell r="A49" t="str">
            <v>CONDOMINIO ALTOS DEL BOSQUE</v>
          </cell>
        </row>
        <row r="50">
          <cell r="A50" t="str">
            <v>CONDOMINIO CAMINOS DE CALAY</v>
          </cell>
        </row>
        <row r="51">
          <cell r="A51" t="str">
            <v>CONDOMINIO EL ALCÁZAR</v>
          </cell>
        </row>
        <row r="52">
          <cell r="A52" t="str">
            <v>CONDOMINIO EL MOLINO</v>
          </cell>
        </row>
        <row r="53">
          <cell r="A53" t="str">
            <v>CONDOMINIO EL PALMAR</v>
          </cell>
        </row>
        <row r="54">
          <cell r="A54" t="str">
            <v>CONDOMINIO LA ALDEA</v>
          </cell>
        </row>
        <row r="55">
          <cell r="A55" t="str">
            <v xml:space="preserve">CONDOMINIO LA HACIENDA </v>
          </cell>
        </row>
        <row r="56">
          <cell r="A56" t="str">
            <v xml:space="preserve">CONDOMINIO SAN JOSÉ  DE LA SIERRA </v>
          </cell>
        </row>
        <row r="57">
          <cell r="A57" t="str">
            <v xml:space="preserve">CONDOMINIO TORRES DEL RIO </v>
          </cell>
        </row>
        <row r="58">
          <cell r="A58" t="str">
            <v>CONJUNTO BALCONES DEL EDÉN</v>
          </cell>
        </row>
        <row r="59">
          <cell r="A59" t="str">
            <v>CONJUNTO CERRADO CAMINOS DE SAN LORENZO</v>
          </cell>
        </row>
        <row r="60">
          <cell r="A60" t="str">
            <v>CONJUNTO EL REMANSO</v>
          </cell>
        </row>
        <row r="61">
          <cell r="A61" t="str">
            <v>CONJUNTO MULTIFAMILIAR PROVIDENCIA</v>
          </cell>
        </row>
        <row r="62">
          <cell r="A62" t="str">
            <v>CONJUNTO RESIDENCIAL ALDEA DE LOS COMUNEROS</v>
          </cell>
        </row>
        <row r="63">
          <cell r="A63" t="str">
            <v>CONJUNTO RESIDENCIAL ALEJANDRA</v>
          </cell>
        </row>
        <row r="64">
          <cell r="A64" t="str">
            <v xml:space="preserve">CONJUNTO RESIDENCIAL BOSQUE DE SAN MARTIN </v>
          </cell>
        </row>
        <row r="65">
          <cell r="A65" t="str">
            <v xml:space="preserve">CONJUNTO RESIDENCIAL BOSQUES DE PALERMO </v>
          </cell>
        </row>
        <row r="66">
          <cell r="A66" t="str">
            <v xml:space="preserve">CONJUNTO RESIDENCIAL BULEVAR DEL COLISEO </v>
          </cell>
        </row>
        <row r="67">
          <cell r="A67" t="str">
            <v xml:space="preserve">CONJUNTO RESIDENCIAL CASA LOMA </v>
          </cell>
        </row>
        <row r="68">
          <cell r="A68" t="str">
            <v>CONJUNTO RESIDENCIAL COINCA</v>
          </cell>
        </row>
        <row r="69">
          <cell r="A69" t="str">
            <v xml:space="preserve">CONJUNTO RESIDENCIAL EL RETIRO </v>
          </cell>
        </row>
        <row r="70">
          <cell r="A70" t="str">
            <v xml:space="preserve">CONJUNTO RESIDENCIAL EL SINAÍ </v>
          </cell>
        </row>
        <row r="71">
          <cell r="A71" t="str">
            <v xml:space="preserve">CONJUNTO RESIDENCIAL GUADUALES DEL EDÉN </v>
          </cell>
        </row>
        <row r="72">
          <cell r="A72" t="str">
            <v xml:space="preserve">CONJUNTO RESIDENCIAL GUAYACANES </v>
          </cell>
        </row>
        <row r="73">
          <cell r="A73" t="str">
            <v>CONJUNTO RESIDENCIAL JARDÍN DE LAS AMÉRICAS</v>
          </cell>
        </row>
        <row r="74">
          <cell r="A74" t="str">
            <v>CONJUNTO RESIDENCIAL LA  ABADÍA</v>
          </cell>
        </row>
        <row r="75">
          <cell r="A75" t="str">
            <v>CONJUNTO RESIDENCIAL LA ALQUERÍA</v>
          </cell>
        </row>
        <row r="76">
          <cell r="A76" t="str">
            <v>CONJUNTO RESIDENCIAL LA ESTANCIA</v>
          </cell>
        </row>
        <row r="77">
          <cell r="A77" t="str">
            <v>CONJUNTO RESIDENCIAL LA HACIENDA PALMACERA</v>
          </cell>
        </row>
        <row r="78">
          <cell r="A78" t="str">
            <v>CONJUNTO RESIDENCIAL LA VILLA</v>
          </cell>
        </row>
        <row r="79">
          <cell r="A79" t="str">
            <v xml:space="preserve">CONJUNTO RESIDENCIAL LAS LOMAS </v>
          </cell>
        </row>
        <row r="80">
          <cell r="A80" t="str">
            <v>CONJUNTO RESIDENCIAL LOS ANDES</v>
          </cell>
        </row>
        <row r="81">
          <cell r="A81" t="str">
            <v>CONJUNTO RESIDENCIAL MONTECARLO</v>
          </cell>
        </row>
        <row r="82">
          <cell r="A82" t="str">
            <v>CONJUNTO RESIDENCIAL NISA BULEVAR</v>
          </cell>
        </row>
        <row r="83">
          <cell r="A83" t="str">
            <v xml:space="preserve">CONJUNTO RESIDENCIAL PALMAS DEL MODELO </v>
          </cell>
        </row>
        <row r="84">
          <cell r="A84" t="str">
            <v>CONJUNTO RESIDENCIAL PASADENA COUNTRY</v>
          </cell>
        </row>
        <row r="85">
          <cell r="A85" t="str">
            <v xml:space="preserve">CONJUNTO RESIDENCIAL PLAZOLETA ANDINA </v>
          </cell>
        </row>
        <row r="86">
          <cell r="A86" t="str">
            <v>CONJUNTO RESIDENCIAL PORTAL DE LA COLONIA</v>
          </cell>
        </row>
        <row r="87">
          <cell r="A87" t="str">
            <v>CONJUNTO RESIDENCIAL RINCÓN DE ANDALUCÍA</v>
          </cell>
        </row>
        <row r="88">
          <cell r="A88" t="str">
            <v>CONJUNTO RESIDENCIAL RINCÓN DE SAMARIA</v>
          </cell>
        </row>
        <row r="89">
          <cell r="A89" t="str">
            <v xml:space="preserve">CONJUNTO RESIDENCIAL SANTILLANA DEL MAR </v>
          </cell>
        </row>
        <row r="90">
          <cell r="A90" t="str">
            <v>CONJUNTO RESIDENCIAL SOTAVENTO</v>
          </cell>
        </row>
        <row r="91">
          <cell r="A91" t="str">
            <v>CONJUNTO RESIDENCIAL TORRES DE ALCÁZAR</v>
          </cell>
        </row>
        <row r="92">
          <cell r="A92" t="str">
            <v>CONJUNTO RESIDENCIAL TORRES DE MARFIL</v>
          </cell>
        </row>
        <row r="93">
          <cell r="A93" t="str">
            <v xml:space="preserve">CONJUNTO RESIDENCIAL VILLA JARDÍN </v>
          </cell>
        </row>
        <row r="94">
          <cell r="A94" t="str">
            <v>COOPERATIVO</v>
          </cell>
        </row>
        <row r="95">
          <cell r="A95" t="str">
            <v>CORBONES</v>
          </cell>
        </row>
        <row r="96">
          <cell r="A96" t="str">
            <v>CORDILLERA</v>
          </cell>
        </row>
        <row r="97">
          <cell r="A97" t="str">
            <v xml:space="preserve">CRISTALES </v>
          </cell>
        </row>
        <row r="98">
          <cell r="A98" t="str">
            <v xml:space="preserve">EDIFICIO ALTO DE LAS PALMAS </v>
          </cell>
        </row>
        <row r="99">
          <cell r="A99" t="str">
            <v>EDIFICIO TORRES DEL GRANADA</v>
          </cell>
        </row>
        <row r="100">
          <cell r="A100" t="str">
            <v>EL BERLÍN</v>
          </cell>
        </row>
        <row r="101">
          <cell r="A101" t="str">
            <v>EL CARMELO</v>
          </cell>
        </row>
        <row r="102">
          <cell r="A102" t="str">
            <v>EL EMPERADOR</v>
          </cell>
        </row>
        <row r="103">
          <cell r="A103" t="str">
            <v>EL JUBILEO</v>
          </cell>
        </row>
        <row r="104">
          <cell r="A104" t="str">
            <v>EL LIMONAR I ETAPA</v>
          </cell>
        </row>
        <row r="105">
          <cell r="A105" t="str">
            <v>EL LIMONAR II ETAPA</v>
          </cell>
        </row>
        <row r="106">
          <cell r="A106" t="str">
            <v xml:space="preserve">EL LIMONAR III ETAPA </v>
          </cell>
        </row>
        <row r="107">
          <cell r="A107" t="str">
            <v xml:space="preserve">EL LIMONAR IV ETAPA </v>
          </cell>
        </row>
        <row r="108">
          <cell r="A108" t="str">
            <v xml:space="preserve">EL MILAGRO </v>
          </cell>
        </row>
        <row r="109">
          <cell r="A109" t="str">
            <v xml:space="preserve">EL NOGAL </v>
          </cell>
        </row>
        <row r="110">
          <cell r="A110" t="str">
            <v>EL PALMAR</v>
          </cell>
        </row>
        <row r="111">
          <cell r="A111" t="str">
            <v xml:space="preserve">EL PARAÍSO </v>
          </cell>
        </row>
        <row r="112">
          <cell r="A112" t="str">
            <v>EL PARQUE</v>
          </cell>
        </row>
        <row r="113">
          <cell r="A113" t="str">
            <v xml:space="preserve">EL PARQUE II </v>
          </cell>
        </row>
        <row r="114">
          <cell r="A114" t="str">
            <v>EL PLACER</v>
          </cell>
        </row>
        <row r="115">
          <cell r="A115" t="str">
            <v xml:space="preserve">EL POBLADO </v>
          </cell>
        </row>
        <row r="116">
          <cell r="A116" t="str">
            <v>EL PRADO</v>
          </cell>
        </row>
        <row r="117">
          <cell r="A117" t="str">
            <v>EL RECREO</v>
          </cell>
        </row>
        <row r="118">
          <cell r="A118" t="str">
            <v xml:space="preserve">EL REFUGIO </v>
          </cell>
        </row>
        <row r="119">
          <cell r="A119" t="str">
            <v>EL TESORITO</v>
          </cell>
        </row>
        <row r="120">
          <cell r="A120" t="str">
            <v>FARALLONES</v>
          </cell>
        </row>
        <row r="121">
          <cell r="A121" t="str">
            <v>FRANCISCO JOSÉ DE CALDAS</v>
          </cell>
        </row>
        <row r="122">
          <cell r="A122" t="str">
            <v>FUNDADORES</v>
          </cell>
        </row>
        <row r="123">
          <cell r="A123" t="str">
            <v>GAITÁN</v>
          </cell>
        </row>
        <row r="124">
          <cell r="A124" t="str">
            <v>GALÁN</v>
          </cell>
        </row>
        <row r="125">
          <cell r="A125" t="str">
            <v>GÉNESIS</v>
          </cell>
        </row>
        <row r="126">
          <cell r="A126" t="str">
            <v>GIBRALTAR</v>
          </cell>
        </row>
        <row r="127">
          <cell r="A127" t="str">
            <v xml:space="preserve">GRAN BRETAÑA </v>
          </cell>
        </row>
        <row r="128">
          <cell r="A128" t="str">
            <v>GRANADA</v>
          </cell>
        </row>
        <row r="129">
          <cell r="A129" t="str">
            <v xml:space="preserve">GUAYAQUIL ALTO </v>
          </cell>
        </row>
        <row r="130">
          <cell r="A130" t="str">
            <v>GUSTAVO ROJAS PINILLA I</v>
          </cell>
        </row>
        <row r="131">
          <cell r="A131" t="str">
            <v>GUSTAVO ROJAS PINILLA II</v>
          </cell>
        </row>
        <row r="132">
          <cell r="A132" t="str">
            <v>JESÚS MARÍA OCAMPO</v>
          </cell>
        </row>
        <row r="133">
          <cell r="A133" t="str">
            <v>KENNEDY</v>
          </cell>
        </row>
        <row r="134">
          <cell r="A134" t="str">
            <v>LA ADÍELA</v>
          </cell>
        </row>
        <row r="135">
          <cell r="A135" t="str">
            <v>LA ALHAMBRA</v>
          </cell>
        </row>
        <row r="136">
          <cell r="A136" t="str">
            <v xml:space="preserve">LA ANUNCIACIÓN </v>
          </cell>
        </row>
        <row r="137">
          <cell r="A137" t="str">
            <v xml:space="preserve">LA ARBOLEDA </v>
          </cell>
        </row>
        <row r="138">
          <cell r="A138" t="str">
            <v>LA ARCADIA</v>
          </cell>
        </row>
        <row r="139">
          <cell r="A139" t="str">
            <v>LA CABAÑA</v>
          </cell>
        </row>
        <row r="140">
          <cell r="A140" t="str">
            <v>LA CAMPIÑA</v>
          </cell>
        </row>
        <row r="141">
          <cell r="A141" t="str">
            <v>LA CASTILLA</v>
          </cell>
        </row>
        <row r="142">
          <cell r="A142" t="str">
            <v>LA CECILIA</v>
          </cell>
        </row>
        <row r="143">
          <cell r="A143" t="str">
            <v>LA CLARITA</v>
          </cell>
        </row>
        <row r="144">
          <cell r="A144" t="str">
            <v>LA CRISTALINA</v>
          </cell>
        </row>
        <row r="145">
          <cell r="A145" t="str">
            <v>LA DIVISA</v>
          </cell>
        </row>
        <row r="146">
          <cell r="A146" t="str">
            <v>LA ESMERALDA</v>
          </cell>
        </row>
        <row r="147">
          <cell r="A147" t="str">
            <v>LA ESPERANZA</v>
          </cell>
        </row>
        <row r="148">
          <cell r="A148" t="str">
            <v>LA FACHADA</v>
          </cell>
        </row>
        <row r="149">
          <cell r="A149" t="str">
            <v>LA FLORIDA</v>
          </cell>
        </row>
        <row r="150">
          <cell r="A150" t="str">
            <v>LA ISABELA</v>
          </cell>
        </row>
        <row r="151">
          <cell r="A151" t="str">
            <v>LA LINDA</v>
          </cell>
        </row>
        <row r="152">
          <cell r="A152" t="str">
            <v>LA LORENA</v>
          </cell>
        </row>
        <row r="153">
          <cell r="A153" t="str">
            <v>LA MILAGROSA</v>
          </cell>
        </row>
        <row r="154">
          <cell r="A154" t="str">
            <v>LA MIRANDA</v>
          </cell>
        </row>
        <row r="155">
          <cell r="A155" t="str">
            <v>LA MONTANA</v>
          </cell>
        </row>
        <row r="156">
          <cell r="A156" t="str">
            <v>LA NUEVA CECILIA</v>
          </cell>
        </row>
        <row r="157">
          <cell r="A157" t="str">
            <v>LA PATRIA</v>
          </cell>
        </row>
        <row r="158">
          <cell r="A158" t="str">
            <v>LA SUIZA</v>
          </cell>
        </row>
        <row r="159">
          <cell r="A159" t="str">
            <v xml:space="preserve">LA UNIÓN </v>
          </cell>
        </row>
        <row r="160">
          <cell r="A160" t="str">
            <v>LA VILLA</v>
          </cell>
        </row>
        <row r="161">
          <cell r="A161" t="str">
            <v>LA VIRGINIA</v>
          </cell>
        </row>
        <row r="162">
          <cell r="A162" t="str">
            <v xml:space="preserve">LAS 60 CASAS </v>
          </cell>
        </row>
        <row r="163">
          <cell r="A163" t="str">
            <v>LAS ACACIAS</v>
          </cell>
        </row>
        <row r="164">
          <cell r="A164" t="str">
            <v>LAS AMÉRICAS</v>
          </cell>
        </row>
        <row r="165">
          <cell r="A165" t="str">
            <v>LAS BRISAS</v>
          </cell>
        </row>
        <row r="166">
          <cell r="A166" t="str">
            <v>LAS COLINAS</v>
          </cell>
        </row>
        <row r="167">
          <cell r="A167" t="str">
            <v>LAS MERCEDES</v>
          </cell>
        </row>
        <row r="168">
          <cell r="A168" t="str">
            <v>LAS PALMAS</v>
          </cell>
        </row>
        <row r="169">
          <cell r="A169" t="str">
            <v>LAS VERANERAS</v>
          </cell>
        </row>
        <row r="170">
          <cell r="A170" t="str">
            <v>LAURELES</v>
          </cell>
        </row>
        <row r="171">
          <cell r="A171" t="str">
            <v>LIBERTADORES</v>
          </cell>
        </row>
        <row r="172">
          <cell r="A172" t="str">
            <v>LOS  ANDES I</v>
          </cell>
        </row>
        <row r="173">
          <cell r="A173" t="str">
            <v xml:space="preserve">LOS ÁLAMOS </v>
          </cell>
        </row>
        <row r="174">
          <cell r="A174" t="str">
            <v>LOS ALMENDROS</v>
          </cell>
        </row>
        <row r="175">
          <cell r="A175" t="str">
            <v>LOS CÁMBULOS</v>
          </cell>
        </row>
        <row r="176">
          <cell r="A176" t="str">
            <v xml:space="preserve">LOS KIOSCOS </v>
          </cell>
        </row>
        <row r="177">
          <cell r="A177" t="str">
            <v>LOS NARANJOS</v>
          </cell>
        </row>
        <row r="178">
          <cell r="A178" t="str">
            <v>LOS PROFESIONALES</v>
          </cell>
        </row>
        <row r="179">
          <cell r="A179" t="str">
            <v xml:space="preserve">LOS QUINDOS </v>
          </cell>
        </row>
        <row r="180">
          <cell r="A180" t="str">
            <v>LOS QUINDOS II ETAPA</v>
          </cell>
        </row>
        <row r="181">
          <cell r="A181" t="str">
            <v xml:space="preserve">LOS QUINDOS III ETAPA </v>
          </cell>
        </row>
        <row r="182">
          <cell r="A182" t="str">
            <v xml:space="preserve">LUIS CARLOS GALÁN </v>
          </cell>
        </row>
        <row r="183">
          <cell r="A183" t="str">
            <v xml:space="preserve">MANANTIALES </v>
          </cell>
        </row>
        <row r="184">
          <cell r="A184" t="str">
            <v>MANUELA BELTRÁN</v>
          </cell>
        </row>
        <row r="185">
          <cell r="A185" t="str">
            <v>MARAVELEZ</v>
          </cell>
        </row>
        <row r="186">
          <cell r="A186" t="str">
            <v>MARCO FIDEL SUÁREZ</v>
          </cell>
        </row>
        <row r="187">
          <cell r="A187" t="str">
            <v>MERCEDES DEL NORTE</v>
          </cell>
        </row>
        <row r="188">
          <cell r="A188" t="str">
            <v>MESÓN SE SINAÍ</v>
          </cell>
        </row>
        <row r="189">
          <cell r="A189" t="str">
            <v>MIRAFLORES</v>
          </cell>
        </row>
        <row r="190">
          <cell r="A190" t="str">
            <v xml:space="preserve">MIRAFLORES BAJO </v>
          </cell>
        </row>
        <row r="191">
          <cell r="A191" t="str">
            <v>MODELO</v>
          </cell>
        </row>
        <row r="192">
          <cell r="A192" t="str">
            <v>MONTEPRADO</v>
          </cell>
        </row>
        <row r="193">
          <cell r="A193" t="str">
            <v>MONTEVIDEO</v>
          </cell>
        </row>
        <row r="194">
          <cell r="A194" t="str">
            <v xml:space="preserve">MONTEVIDEO BAJO </v>
          </cell>
        </row>
        <row r="195">
          <cell r="A195" t="str">
            <v>NUESTRA SEÑORA DE LA PAZ</v>
          </cell>
        </row>
        <row r="196">
          <cell r="A196" t="str">
            <v>NUEVA CECILIA</v>
          </cell>
        </row>
        <row r="197">
          <cell r="A197" t="str">
            <v>NUEVA LIBERTAD</v>
          </cell>
        </row>
        <row r="198">
          <cell r="A198" t="str">
            <v>NUEVO BERLÍN</v>
          </cell>
        </row>
        <row r="199">
          <cell r="A199" t="str">
            <v xml:space="preserve">NUEVO HORIZONTE </v>
          </cell>
        </row>
        <row r="200">
          <cell r="A200" t="str">
            <v>NUEVO PLACER</v>
          </cell>
        </row>
        <row r="201">
          <cell r="A201" t="str">
            <v>NUEVO RECREO</v>
          </cell>
        </row>
        <row r="202">
          <cell r="A202" t="str">
            <v>OBRERO</v>
          </cell>
        </row>
        <row r="203">
          <cell r="A203" t="str">
            <v xml:space="preserve">PALMARES DEL RECREO </v>
          </cell>
        </row>
        <row r="204">
          <cell r="A204" t="str">
            <v>PARQUE DE LA VILLA</v>
          </cell>
        </row>
        <row r="205">
          <cell r="A205" t="str">
            <v>PARQUE RESIDENCIAL LAS VERANERAS</v>
          </cell>
        </row>
        <row r="206">
          <cell r="A206" t="str">
            <v xml:space="preserve">PATIO BONITO ALTO </v>
          </cell>
        </row>
        <row r="207">
          <cell r="A207" t="str">
            <v>PATRICIA</v>
          </cell>
        </row>
        <row r="208">
          <cell r="A208" t="str">
            <v>PIAMONTE</v>
          </cell>
        </row>
        <row r="209">
          <cell r="A209" t="str">
            <v>PINARES</v>
          </cell>
        </row>
        <row r="210">
          <cell r="A210" t="str">
            <v>POPULAR</v>
          </cell>
        </row>
        <row r="211">
          <cell r="A211" t="str">
            <v>PORTAL DE PINARES</v>
          </cell>
        </row>
        <row r="212">
          <cell r="A212" t="str">
            <v>PORTAL DEL EDÉN</v>
          </cell>
        </row>
        <row r="213">
          <cell r="A213" t="str">
            <v>PROVIDENCIA</v>
          </cell>
        </row>
        <row r="214">
          <cell r="A214" t="str">
            <v>PROVITEQ UNIDAD I</v>
          </cell>
        </row>
        <row r="215">
          <cell r="A215" t="str">
            <v>PROVITEQ UNIDAD II</v>
          </cell>
        </row>
        <row r="216">
          <cell r="A216" t="str">
            <v>PROVITEQ UNIDAD III</v>
          </cell>
        </row>
        <row r="217">
          <cell r="A217" t="str">
            <v>PROVITEQ UNIDAD IV</v>
          </cell>
        </row>
        <row r="218">
          <cell r="A218" t="str">
            <v>PROVITEQ UNIDAD V</v>
          </cell>
        </row>
        <row r="219">
          <cell r="A219" t="str">
            <v>QUINDÍO</v>
          </cell>
        </row>
        <row r="220">
          <cell r="A220" t="str">
            <v>QUINTAS DE JULIANA</v>
          </cell>
        </row>
        <row r="221">
          <cell r="A221" t="str">
            <v>QUINTAS DE LA MARINA</v>
          </cell>
        </row>
        <row r="222">
          <cell r="A222" t="str">
            <v>QUINTAS DEL YULIMA</v>
          </cell>
        </row>
        <row r="223">
          <cell r="A223" t="str">
            <v>RINCÓN DE LOS ANDES</v>
          </cell>
        </row>
        <row r="224">
          <cell r="A224" t="str">
            <v>RINCÓN DEL YULIMA</v>
          </cell>
        </row>
        <row r="225">
          <cell r="A225" t="str">
            <v xml:space="preserve">RINCÓN SANTO </v>
          </cell>
        </row>
        <row r="226">
          <cell r="A226" t="str">
            <v>SALAZAR</v>
          </cell>
        </row>
        <row r="227">
          <cell r="A227" t="str">
            <v>SALVADOR ALLENDE</v>
          </cell>
        </row>
        <row r="228">
          <cell r="A228" t="str">
            <v>SAN FERNANDO</v>
          </cell>
        </row>
        <row r="229">
          <cell r="A229" t="str">
            <v>SAN FRANCISCO</v>
          </cell>
        </row>
        <row r="230">
          <cell r="A230" t="str">
            <v>SAN JOSÉ</v>
          </cell>
        </row>
        <row r="231">
          <cell r="A231" t="str">
            <v xml:space="preserve">SAN JOSÉ SUR </v>
          </cell>
        </row>
        <row r="232">
          <cell r="A232" t="str">
            <v>SAN NICOLÁS</v>
          </cell>
        </row>
        <row r="233">
          <cell r="A233" t="str">
            <v>SAN VICENTE DE PAÚL</v>
          </cell>
        </row>
        <row r="234">
          <cell r="A234" t="str">
            <v>SANTA FE</v>
          </cell>
        </row>
        <row r="235">
          <cell r="A235" t="str">
            <v>SANTA HELENA</v>
          </cell>
        </row>
        <row r="236">
          <cell r="A236" t="str">
            <v xml:space="preserve">SANTA MARÍA </v>
          </cell>
        </row>
        <row r="237">
          <cell r="A237" t="str">
            <v>SANTA MARÍA DEL BOSQUE</v>
          </cell>
        </row>
        <row r="238">
          <cell r="A238" t="str">
            <v>SANTA RITA</v>
          </cell>
        </row>
        <row r="239">
          <cell r="A239" t="str">
            <v>SANTA SOFÍA</v>
          </cell>
        </row>
        <row r="240">
          <cell r="A240" t="str">
            <v>SANTANDER</v>
          </cell>
        </row>
        <row r="241">
          <cell r="A241" t="str">
            <v>SECTOR BAVARIA</v>
          </cell>
        </row>
        <row r="242">
          <cell r="A242" t="str">
            <v>SECTOR BOYACÁ</v>
          </cell>
        </row>
        <row r="243">
          <cell r="A243" t="str">
            <v>SECTOR CENTRO</v>
          </cell>
        </row>
        <row r="244">
          <cell r="A244" t="str">
            <v>SECTOR PARQUE VALENCIA</v>
          </cell>
        </row>
        <row r="245">
          <cell r="A245" t="str">
            <v>SERRANÍAS</v>
          </cell>
        </row>
        <row r="246">
          <cell r="A246" t="str">
            <v>SIMÓN BOLÍVAR</v>
          </cell>
        </row>
        <row r="247">
          <cell r="A247" t="str">
            <v>TIGREROS</v>
          </cell>
        </row>
        <row r="248">
          <cell r="A248" t="str">
            <v>TORRES PROVIDENCIA I</v>
          </cell>
        </row>
        <row r="249">
          <cell r="A249" t="str">
            <v>TORRES PROVIDENCIA II</v>
          </cell>
        </row>
        <row r="250">
          <cell r="A250" t="str">
            <v>TRES ESQUINAS</v>
          </cell>
        </row>
        <row r="251">
          <cell r="A251" t="str">
            <v>UNIVERSAL</v>
          </cell>
        </row>
        <row r="252">
          <cell r="A252" t="str">
            <v>URBANIZACIÓN ALTOS DE LA CALLEJA</v>
          </cell>
        </row>
        <row r="253">
          <cell r="A253" t="str">
            <v>URBANIZACIÓN ALTOS DE LA PAVONA</v>
          </cell>
        </row>
        <row r="254">
          <cell r="A254" t="str">
            <v>URBANIZACIÓN BOSQUES DE VIENA</v>
          </cell>
        </row>
        <row r="255">
          <cell r="A255" t="str">
            <v>URBANIZACIÓN CAÑAS GORDAS</v>
          </cell>
        </row>
        <row r="256">
          <cell r="A256" t="str">
            <v>URBANIZACIÓN CENTENARIO</v>
          </cell>
        </row>
        <row r="257">
          <cell r="A257" t="str">
            <v>URBANIZACIÓN EL CORTIJO</v>
          </cell>
        </row>
        <row r="258">
          <cell r="A258" t="str">
            <v>URBANIZACIÓN EL SILENCIO I</v>
          </cell>
        </row>
        <row r="259">
          <cell r="A259" t="str">
            <v>URBANIZACIÓN EL SILENCIO II</v>
          </cell>
        </row>
        <row r="260">
          <cell r="A260" t="str">
            <v>URBANIZACIÓN GIRASOLES</v>
          </cell>
        </row>
        <row r="261">
          <cell r="A261" t="str">
            <v xml:space="preserve">URBANIZACIÓN GUADUALES DE LA VILLA </v>
          </cell>
        </row>
        <row r="262">
          <cell r="A262" t="str">
            <v>URBANIZACIÓN JARDINES DE LA FACHADA</v>
          </cell>
        </row>
        <row r="263">
          <cell r="A263" t="str">
            <v>URBANIZACIÓN LA AURORA</v>
          </cell>
        </row>
        <row r="264">
          <cell r="A264" t="str">
            <v>URBANIZACIÓN LA GRECIA</v>
          </cell>
        </row>
        <row r="265">
          <cell r="A265" t="str">
            <v>URBANIZACIÓN LA IRLANDA</v>
          </cell>
        </row>
        <row r="266">
          <cell r="A266" t="str">
            <v xml:space="preserve">URBANIZACIÓN LA LINDA </v>
          </cell>
        </row>
        <row r="267">
          <cell r="A267" t="str">
            <v>URBANIZACIÓN LA MARIELA</v>
          </cell>
        </row>
        <row r="268">
          <cell r="A268" t="str">
            <v>URBANIZACIÓN LA PAVONA</v>
          </cell>
        </row>
        <row r="269">
          <cell r="A269" t="str">
            <v>URBANIZACIÓN LAS COLINAS</v>
          </cell>
        </row>
        <row r="270">
          <cell r="A270" t="str">
            <v>URBANIZACIÓN LINDARAJA</v>
          </cell>
        </row>
        <row r="271">
          <cell r="A271" t="str">
            <v>URBANIZACIÓN LINDARAJA II ETAPA</v>
          </cell>
        </row>
        <row r="272">
          <cell r="A272" t="str">
            <v>URBANIZACIÓN LOMA VERDE</v>
          </cell>
        </row>
        <row r="273">
          <cell r="A273" t="str">
            <v xml:space="preserve">URBANIZACIÓN LOS TULIPANES </v>
          </cell>
        </row>
        <row r="274">
          <cell r="A274" t="str">
            <v xml:space="preserve">URBANIZACIÓN MARÍA CRISTINA I ETAPA </v>
          </cell>
        </row>
        <row r="275">
          <cell r="A275" t="str">
            <v>URBANIZACIÓN MARÍA CRISTINA II ETAPA</v>
          </cell>
        </row>
        <row r="276">
          <cell r="A276" t="str">
            <v>URBANIZACIÓN MARÍA CRISTINA III ETAPA</v>
          </cell>
        </row>
        <row r="277">
          <cell r="A277" t="str">
            <v>URBANIZACIÓN MONTEBLANCO I ETAPA</v>
          </cell>
        </row>
        <row r="278">
          <cell r="A278" t="str">
            <v>URBANIZACIÓN MONTEBLANCO II ETAPA</v>
          </cell>
        </row>
        <row r="279">
          <cell r="A279" t="str">
            <v xml:space="preserve">URBANIZACIÓN MONTEBLANCO III ETAPA </v>
          </cell>
        </row>
        <row r="280">
          <cell r="A280" t="str">
            <v>URBANIZACIÓN NUEVO AMANECER</v>
          </cell>
        </row>
        <row r="281">
          <cell r="A281" t="str">
            <v>URBANIZACIÓN QUINTAS DE LOS ANDES</v>
          </cell>
        </row>
        <row r="282">
          <cell r="A282" t="str">
            <v>URBANIZACIÓN SAN ANDRÉS</v>
          </cell>
        </row>
        <row r="283">
          <cell r="A283" t="str">
            <v>URBANIZACIÓN SAN DIEGO</v>
          </cell>
        </row>
        <row r="284">
          <cell r="A284" t="str">
            <v>URBANIZACIÓN VILLA ANDREA</v>
          </cell>
        </row>
        <row r="285">
          <cell r="A285" t="str">
            <v>URBANIZACIÓN VILLA ÁNGELA</v>
          </cell>
        </row>
        <row r="286">
          <cell r="A286" t="str">
            <v>URBANIZACIÓN VILLA INGLESA</v>
          </cell>
        </row>
        <row r="287">
          <cell r="A287" t="str">
            <v>URIBE</v>
          </cell>
        </row>
        <row r="288">
          <cell r="A288" t="str">
            <v xml:space="preserve">VAGUITA DE TIGREROS </v>
          </cell>
        </row>
        <row r="289">
          <cell r="A289" t="str">
            <v>VÉLEZ</v>
          </cell>
        </row>
        <row r="290">
          <cell r="A290" t="str">
            <v>VERACRUZ</v>
          </cell>
        </row>
        <row r="291">
          <cell r="A291" t="str">
            <v>VIEJA LIBERTAD</v>
          </cell>
        </row>
        <row r="292">
          <cell r="A292" t="str">
            <v>VILLA ALEJANDRA</v>
          </cell>
        </row>
        <row r="293">
          <cell r="A293" t="str">
            <v>VILLA CAROLINA I ETAPA</v>
          </cell>
        </row>
        <row r="294">
          <cell r="A294" t="str">
            <v>VILLA CAROLINA II ETAPA</v>
          </cell>
        </row>
        <row r="295">
          <cell r="A295" t="str">
            <v>VILLA CELMIRA</v>
          </cell>
        </row>
        <row r="296">
          <cell r="A296" t="str">
            <v>VILLA CLAUDIA</v>
          </cell>
        </row>
        <row r="297">
          <cell r="A297" t="str">
            <v>VILLA DE LA VIDA Y EL TRABAJO</v>
          </cell>
        </row>
        <row r="298">
          <cell r="A298" t="str">
            <v>VILLA DE LAS AMÉRICAS</v>
          </cell>
        </row>
        <row r="299">
          <cell r="A299" t="str">
            <v>VILLA DEL CAFÉ</v>
          </cell>
        </row>
        <row r="300">
          <cell r="A300" t="str">
            <v>VILLA DEL CARMEN</v>
          </cell>
        </row>
        <row r="301">
          <cell r="A301" t="str">
            <v>VILLA DEL CENTENARIO</v>
          </cell>
        </row>
        <row r="302">
          <cell r="A302" t="str">
            <v>VILLA HERMOSA</v>
          </cell>
        </row>
        <row r="303">
          <cell r="A303" t="str">
            <v xml:space="preserve">VILLA ITALIA </v>
          </cell>
        </row>
        <row r="304">
          <cell r="A304" t="str">
            <v>VILLA JULIANA</v>
          </cell>
        </row>
        <row r="305">
          <cell r="A305" t="str">
            <v>VILLA LAURA</v>
          </cell>
        </row>
        <row r="306">
          <cell r="A306" t="str">
            <v>VILLA LILIANA</v>
          </cell>
        </row>
        <row r="307">
          <cell r="A307" t="str">
            <v xml:space="preserve">VILLA SOFÍA </v>
          </cell>
        </row>
        <row r="308">
          <cell r="A308" t="str">
            <v xml:space="preserve">VILLA XIMENA </v>
          </cell>
        </row>
        <row r="309">
          <cell r="A309" t="str">
            <v>VISTA HERMOSA</v>
          </cell>
        </row>
        <row r="310">
          <cell r="A310" t="str">
            <v>YULIMA I</v>
          </cell>
        </row>
        <row r="311">
          <cell r="A311" t="str">
            <v>YULIMA II</v>
          </cell>
        </row>
        <row r="312">
          <cell r="A312" t="str">
            <v>YULIMA III</v>
          </cell>
        </row>
        <row r="313">
          <cell r="A313" t="str">
            <v>ZULDEMAYDA</v>
          </cell>
        </row>
        <row r="314">
          <cell r="A314" t="str">
            <v>CORREGIMIENTO EL CAIMO</v>
          </cell>
        </row>
        <row r="315">
          <cell r="A315" t="str">
            <v>VEREDA CRISTALES</v>
          </cell>
        </row>
        <row r="316">
          <cell r="A316" t="str">
            <v>VEREDA EL CAIMO</v>
          </cell>
        </row>
        <row r="317">
          <cell r="A317" t="str">
            <v>VEREDA EL EDEN</v>
          </cell>
        </row>
        <row r="318">
          <cell r="A318" t="str">
            <v>VEREDA GOLCONDA</v>
          </cell>
        </row>
        <row r="319">
          <cell r="A319" t="str">
            <v>VEREDA MARMATO</v>
          </cell>
        </row>
        <row r="320">
          <cell r="A320" t="str">
            <v>VEREDA EL RHIN</v>
          </cell>
        </row>
        <row r="321">
          <cell r="A321" t="str">
            <v>VEREDA MURILLO</v>
          </cell>
        </row>
        <row r="322">
          <cell r="A322" t="str">
            <v>VEREDA LA SECRETA</v>
          </cell>
        </row>
        <row r="323">
          <cell r="A323" t="str">
            <v>VEREDA AGUACATAL</v>
          </cell>
        </row>
        <row r="324">
          <cell r="A324" t="str">
            <v>VEREDA LA REVANCHA</v>
          </cell>
        </row>
        <row r="325">
          <cell r="A325" t="str">
            <v>VEREDA ZULEYVAR</v>
          </cell>
        </row>
        <row r="326">
          <cell r="A326" t="str">
            <v>VEREDA LA INDIA</v>
          </cell>
        </row>
        <row r="327">
          <cell r="A327" t="str">
            <v>VEREDA PANTANILLO</v>
          </cell>
        </row>
        <row r="328">
          <cell r="A328" t="str">
            <v>VEREDA PUERTO ESPEJO</v>
          </cell>
        </row>
        <row r="329">
          <cell r="A329" t="str">
            <v>VEREDA EL MESÓN</v>
          </cell>
        </row>
        <row r="330">
          <cell r="A330" t="str">
            <v>VEREDA LA PATRIA</v>
          </cell>
        </row>
        <row r="331">
          <cell r="A331" t="str">
            <v>VEREDA HOJAS ANCHAS</v>
          </cell>
        </row>
        <row r="332">
          <cell r="A332" t="str">
            <v>VEREDA LA FLORIDA</v>
          </cell>
        </row>
        <row r="333">
          <cell r="A333" t="str">
            <v>VEREDA LA ALDANA</v>
          </cell>
        </row>
        <row r="334">
          <cell r="A334" t="str">
            <v>VEREDA TIGREROS</v>
          </cell>
        </row>
        <row r="335">
          <cell r="A335" t="str">
            <v>VEREDA SAN JUAN</v>
          </cell>
        </row>
        <row r="336">
          <cell r="A336" t="str">
            <v>VEREDA MESOPOTAMIA</v>
          </cell>
        </row>
        <row r="337">
          <cell r="A337" t="str">
            <v>VEREDA SAN PEDRO</v>
          </cell>
        </row>
        <row r="338">
          <cell r="A338" t="str">
            <v>VEREDA SANTANA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orizados"/>
      <sheetName val="ID2"/>
      <sheetName val="ID3"/>
      <sheetName val="RV1"/>
      <sheetName val="RV2"/>
      <sheetName val="RV3"/>
      <sheetName val="Listas"/>
      <sheetName val="Códigos"/>
      <sheetName val="Comun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U2" t="str">
            <v>VEREDA AGUACATAL</v>
          </cell>
        </row>
        <row r="3">
          <cell r="U3" t="str">
            <v>VEREDA CRISTALES</v>
          </cell>
        </row>
        <row r="4">
          <cell r="U4" t="str">
            <v>VEREDA EL CAIMO</v>
          </cell>
        </row>
        <row r="5">
          <cell r="U5" t="str">
            <v>VEREDA EL EDEN</v>
          </cell>
        </row>
        <row r="6">
          <cell r="U6" t="str">
            <v>VEREDA EL MESÓN</v>
          </cell>
        </row>
        <row r="7">
          <cell r="U7" t="str">
            <v>VEREDA EL RHIN</v>
          </cell>
        </row>
        <row r="8">
          <cell r="U8" t="str">
            <v>VEREDA GOLCONDA</v>
          </cell>
        </row>
        <row r="9">
          <cell r="U9" t="str">
            <v>VEREDA HOJAS ANCHAS</v>
          </cell>
        </row>
        <row r="10">
          <cell r="U10" t="str">
            <v>VEREDA LA ALDANA</v>
          </cell>
        </row>
        <row r="11">
          <cell r="U11" t="str">
            <v>VEREDA LA FLORIDA</v>
          </cell>
        </row>
        <row r="12">
          <cell r="U12" t="str">
            <v>VEREDA LA INDIA</v>
          </cell>
        </row>
        <row r="13">
          <cell r="U13" t="str">
            <v>VEREDA LA PATRIA</v>
          </cell>
        </row>
        <row r="14">
          <cell r="U14" t="str">
            <v>VEREDA LA REVANCHA</v>
          </cell>
        </row>
        <row r="15">
          <cell r="U15" t="str">
            <v>VEREDA LA SECRETA</v>
          </cell>
        </row>
        <row r="16">
          <cell r="U16" t="str">
            <v>VEREDA MARMATO</v>
          </cell>
        </row>
        <row r="17">
          <cell r="U17" t="str">
            <v>VEREDA MESOPOTAMIA</v>
          </cell>
        </row>
        <row r="18">
          <cell r="U18" t="str">
            <v>VEREDA MURILLO</v>
          </cell>
        </row>
        <row r="19">
          <cell r="U19" t="str">
            <v>VEREDA PANTANILLO</v>
          </cell>
        </row>
        <row r="20">
          <cell r="U20" t="str">
            <v>VEREDA PUERTO ESPEJO</v>
          </cell>
        </row>
        <row r="21">
          <cell r="U21" t="str">
            <v>VEREDA SAN JUAN</v>
          </cell>
        </row>
        <row r="22">
          <cell r="U22" t="str">
            <v>VEREDA SAN PEDRO</v>
          </cell>
        </row>
        <row r="23">
          <cell r="U23" t="str">
            <v>VEREDA SANTANA</v>
          </cell>
        </row>
        <row r="24">
          <cell r="U24" t="str">
            <v>VEREDA TIGREROS</v>
          </cell>
        </row>
        <row r="25">
          <cell r="U25" t="str">
            <v>VEREDA ZULEYVAR</v>
          </cell>
        </row>
      </sheetData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AO120"/>
  <sheetViews>
    <sheetView zoomScale="60" zoomScaleNormal="60" workbookViewId="0">
      <pane xSplit="6" ySplit="9" topLeftCell="Q10" activePane="bottomRight" state="frozenSplit"/>
      <selection pane="topRight" activeCell="AD1" sqref="AD1"/>
      <selection pane="bottomLeft" activeCell="A10" sqref="A10"/>
      <selection pane="bottomRight" activeCell="AC10" sqref="AC10"/>
    </sheetView>
  </sheetViews>
  <sheetFormatPr baseColWidth="10" defaultColWidth="11.42578125" defaultRowHeight="14.25" customHeight="1" x14ac:dyDescent="0.2"/>
  <cols>
    <col min="1" max="1" width="6" style="26" bestFit="1" customWidth="1"/>
    <col min="2" max="2" width="52.28515625" style="2" customWidth="1"/>
    <col min="3" max="3" width="48.140625" style="2" customWidth="1"/>
    <col min="4" max="18" width="17.7109375" style="2" customWidth="1"/>
    <col min="19" max="19" width="17.7109375" style="2" hidden="1" customWidth="1"/>
    <col min="20" max="21" width="17.7109375" style="2" customWidth="1"/>
    <col min="22" max="22" width="20.28515625" style="2" customWidth="1"/>
    <col min="23" max="24" width="17.7109375" style="2" customWidth="1"/>
    <col min="25" max="25" width="15.7109375" style="2" customWidth="1"/>
    <col min="26" max="26" width="36.28515625" style="2" customWidth="1"/>
    <col min="27" max="27" width="29.7109375" style="2" customWidth="1"/>
    <col min="28" max="30" width="24.7109375" style="2" customWidth="1"/>
    <col min="31" max="35" width="15.7109375" style="2" customWidth="1"/>
    <col min="36" max="36" width="19.7109375" style="2" customWidth="1"/>
    <col min="37" max="37" width="2.7109375" style="2" customWidth="1"/>
    <col min="38" max="45" width="11.42578125" style="2" customWidth="1"/>
    <col min="46" max="16384" width="11.42578125" style="2"/>
  </cols>
  <sheetData>
    <row r="1" spans="1:41" ht="21.75" customHeight="1" x14ac:dyDescent="0.2">
      <c r="A1" s="61"/>
      <c r="B1" s="61"/>
      <c r="C1" s="62" t="s">
        <v>83</v>
      </c>
      <c r="D1" s="63"/>
      <c r="E1" s="63"/>
      <c r="F1" s="63"/>
      <c r="G1" s="63"/>
      <c r="H1" s="63"/>
      <c r="I1" s="63"/>
      <c r="J1" s="63"/>
      <c r="K1" s="79" t="s">
        <v>75</v>
      </c>
      <c r="L1" s="80"/>
      <c r="M1" s="81"/>
      <c r="N1" s="19"/>
      <c r="O1" s="19"/>
    </row>
    <row r="2" spans="1:41" ht="24" customHeight="1" x14ac:dyDescent="0.2">
      <c r="A2" s="61"/>
      <c r="B2" s="61"/>
      <c r="C2" s="62"/>
      <c r="D2" s="63"/>
      <c r="E2" s="63"/>
      <c r="F2" s="63"/>
      <c r="G2" s="63"/>
      <c r="H2" s="63"/>
      <c r="I2" s="63"/>
      <c r="J2" s="63"/>
      <c r="K2" s="82"/>
      <c r="L2" s="83"/>
      <c r="M2" s="84"/>
      <c r="N2" s="19"/>
      <c r="O2" s="19"/>
    </row>
    <row r="3" spans="1:41" ht="18" customHeight="1" x14ac:dyDescent="0.2">
      <c r="A3" s="61"/>
      <c r="B3" s="61"/>
      <c r="C3" s="62"/>
      <c r="D3" s="63"/>
      <c r="E3" s="63"/>
      <c r="F3" s="63"/>
      <c r="G3" s="63"/>
      <c r="H3" s="63"/>
      <c r="I3" s="63"/>
      <c r="J3" s="63"/>
      <c r="K3" s="76" t="s">
        <v>74</v>
      </c>
      <c r="L3" s="76"/>
      <c r="M3" s="76"/>
      <c r="N3" s="19"/>
      <c r="O3" s="19"/>
    </row>
    <row r="4" spans="1:41" ht="18" customHeight="1" x14ac:dyDescent="0.2">
      <c r="A4" s="61"/>
      <c r="B4" s="61"/>
      <c r="C4" s="62"/>
      <c r="D4" s="63"/>
      <c r="E4" s="63"/>
      <c r="F4" s="63"/>
      <c r="G4" s="63"/>
      <c r="H4" s="63"/>
      <c r="I4" s="63"/>
      <c r="J4" s="63"/>
      <c r="K4" s="76"/>
      <c r="L4" s="76"/>
      <c r="M4" s="76"/>
      <c r="N4" s="18"/>
      <c r="O4" s="18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</row>
    <row r="5" spans="1:41" ht="29.25" customHeight="1" x14ac:dyDescent="0.2">
      <c r="A5" s="68" t="s">
        <v>17</v>
      </c>
      <c r="B5" s="68"/>
      <c r="C5" s="73" t="s">
        <v>30</v>
      </c>
      <c r="D5" s="74"/>
      <c r="E5" s="74"/>
      <c r="F5" s="75"/>
      <c r="G5" s="46" t="s">
        <v>31</v>
      </c>
      <c r="H5" s="45" t="s">
        <v>66</v>
      </c>
      <c r="I5" s="44" t="s">
        <v>67</v>
      </c>
      <c r="J5" s="43" t="s">
        <v>68</v>
      </c>
      <c r="K5" s="76" t="s">
        <v>73</v>
      </c>
      <c r="L5" s="76"/>
      <c r="M5" s="76"/>
      <c r="N5" s="18"/>
      <c r="O5" s="18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8"/>
      <c r="AF5" s="18"/>
      <c r="AG5" s="18"/>
      <c r="AH5" s="18"/>
      <c r="AI5" s="18"/>
      <c r="AJ5" s="18"/>
      <c r="AK5" s="18"/>
      <c r="AL5" s="19"/>
      <c r="AM5" s="19"/>
      <c r="AN5" s="19"/>
      <c r="AO5" s="19"/>
    </row>
    <row r="6" spans="1:41" s="16" customFormat="1" ht="25.5" customHeight="1" x14ac:dyDescent="0.2">
      <c r="A6" s="68" t="s">
        <v>18</v>
      </c>
      <c r="B6" s="68"/>
      <c r="C6" s="58" t="s">
        <v>32</v>
      </c>
      <c r="D6" s="77" t="s">
        <v>64</v>
      </c>
      <c r="E6" s="77"/>
      <c r="F6" s="78"/>
      <c r="G6" s="69" t="s">
        <v>63</v>
      </c>
      <c r="H6" s="69"/>
      <c r="I6" s="69" t="s">
        <v>65</v>
      </c>
      <c r="J6" s="69"/>
      <c r="K6" s="76"/>
      <c r="L6" s="76"/>
      <c r="M6" s="76"/>
      <c r="N6" s="18"/>
      <c r="O6" s="18"/>
      <c r="AD6" s="87"/>
      <c r="AE6" s="85"/>
      <c r="AF6" s="85"/>
      <c r="AG6" s="85"/>
      <c r="AH6" s="85"/>
      <c r="AI6" s="85"/>
      <c r="AJ6" s="85"/>
      <c r="AK6" s="17"/>
      <c r="AL6" s="17"/>
      <c r="AM6" s="17"/>
      <c r="AN6" s="17"/>
      <c r="AO6" s="17"/>
    </row>
    <row r="7" spans="1:41" s="16" customFormat="1" ht="18" customHeight="1" x14ac:dyDescent="0.2">
      <c r="A7" s="68" t="s">
        <v>27</v>
      </c>
      <c r="B7" s="68"/>
      <c r="C7" s="70" t="s">
        <v>19</v>
      </c>
      <c r="D7" s="71"/>
      <c r="E7" s="71"/>
      <c r="F7" s="71"/>
      <c r="G7" s="71"/>
      <c r="H7" s="71"/>
      <c r="I7" s="71"/>
      <c r="J7" s="72"/>
      <c r="K7" s="76" t="s">
        <v>28</v>
      </c>
      <c r="L7" s="76"/>
      <c r="M7" s="76"/>
      <c r="N7" s="18"/>
      <c r="O7" s="18"/>
      <c r="AD7" s="88"/>
      <c r="AE7" s="86"/>
      <c r="AF7" s="86"/>
      <c r="AG7" s="86"/>
      <c r="AH7" s="86"/>
      <c r="AI7" s="86"/>
      <c r="AJ7" s="86"/>
    </row>
    <row r="8" spans="1:41" ht="24" customHeight="1" x14ac:dyDescent="0.2">
      <c r="A8" s="64" t="s">
        <v>2</v>
      </c>
      <c r="B8" s="65"/>
      <c r="C8" s="66"/>
      <c r="D8" s="64" t="s">
        <v>45</v>
      </c>
      <c r="E8" s="65"/>
      <c r="F8" s="65"/>
      <c r="G8" s="65"/>
      <c r="H8" s="66"/>
      <c r="I8" s="67" t="s">
        <v>4</v>
      </c>
      <c r="J8" s="67"/>
      <c r="K8" s="67"/>
      <c r="L8" s="67"/>
      <c r="M8" s="67"/>
      <c r="N8" s="67"/>
      <c r="O8" s="67"/>
      <c r="P8" s="64" t="s">
        <v>5</v>
      </c>
      <c r="Q8" s="65"/>
      <c r="R8" s="65"/>
      <c r="S8" s="65"/>
      <c r="T8" s="65"/>
      <c r="U8" s="65"/>
      <c r="V8" s="65"/>
      <c r="W8" s="65"/>
      <c r="X8" s="65"/>
      <c r="Y8" s="65"/>
      <c r="Z8" s="66"/>
      <c r="AA8" s="64" t="s">
        <v>6</v>
      </c>
      <c r="AB8" s="65"/>
      <c r="AC8" s="65"/>
      <c r="AD8" s="66"/>
      <c r="AE8" s="64" t="s">
        <v>44</v>
      </c>
      <c r="AF8" s="65"/>
      <c r="AG8" s="65"/>
      <c r="AH8" s="65"/>
      <c r="AI8" s="65"/>
      <c r="AJ8" s="66"/>
      <c r="AK8" s="1"/>
    </row>
    <row r="9" spans="1:41" s="60" customFormat="1" ht="78.75" x14ac:dyDescent="0.25">
      <c r="A9" s="52" t="s">
        <v>1</v>
      </c>
      <c r="B9" s="53" t="s">
        <v>0</v>
      </c>
      <c r="C9" s="54" t="s">
        <v>7</v>
      </c>
      <c r="D9" s="54" t="s">
        <v>29</v>
      </c>
      <c r="E9" s="54" t="s">
        <v>69</v>
      </c>
      <c r="F9" s="54" t="s">
        <v>52</v>
      </c>
      <c r="G9" s="54" t="s">
        <v>60</v>
      </c>
      <c r="H9" s="54" t="s">
        <v>8</v>
      </c>
      <c r="I9" s="54" t="s">
        <v>20</v>
      </c>
      <c r="J9" s="54" t="s">
        <v>21</v>
      </c>
      <c r="K9" s="54" t="s">
        <v>22</v>
      </c>
      <c r="L9" s="54" t="s">
        <v>23</v>
      </c>
      <c r="M9" s="54" t="s">
        <v>9</v>
      </c>
      <c r="N9" s="55" t="s">
        <v>53</v>
      </c>
      <c r="O9" s="54" t="s">
        <v>24</v>
      </c>
      <c r="P9" s="54" t="s">
        <v>56</v>
      </c>
      <c r="Q9" s="54" t="s">
        <v>70</v>
      </c>
      <c r="R9" s="54" t="s">
        <v>10</v>
      </c>
      <c r="S9" s="51" t="s">
        <v>55</v>
      </c>
      <c r="T9" s="54" t="s">
        <v>57</v>
      </c>
      <c r="U9" s="54" t="s">
        <v>11</v>
      </c>
      <c r="V9" s="54" t="s">
        <v>71</v>
      </c>
      <c r="W9" s="55" t="s">
        <v>54</v>
      </c>
      <c r="X9" s="54" t="s">
        <v>61</v>
      </c>
      <c r="Y9" s="54" t="s">
        <v>62</v>
      </c>
      <c r="Z9" s="54" t="s">
        <v>12</v>
      </c>
      <c r="AA9" s="55" t="s">
        <v>46</v>
      </c>
      <c r="AB9" s="54" t="s">
        <v>72</v>
      </c>
      <c r="AC9" s="54" t="s">
        <v>58</v>
      </c>
      <c r="AD9" s="55" t="s">
        <v>59</v>
      </c>
      <c r="AE9" s="54" t="s">
        <v>13</v>
      </c>
      <c r="AF9" s="54" t="s">
        <v>14</v>
      </c>
      <c r="AG9" s="54" t="s">
        <v>25</v>
      </c>
      <c r="AH9" s="54" t="s">
        <v>26</v>
      </c>
      <c r="AI9" s="54" t="s">
        <v>15</v>
      </c>
      <c r="AJ9" s="54" t="s">
        <v>16</v>
      </c>
      <c r="AK9" s="59"/>
    </row>
    <row r="10" spans="1:41" ht="24.95" customHeight="1" x14ac:dyDescent="0.2">
      <c r="A10" s="27">
        <v>1</v>
      </c>
      <c r="B10" s="9"/>
      <c r="C10" s="6"/>
      <c r="D10" s="5"/>
      <c r="E10" s="22"/>
      <c r="F10" s="30"/>
      <c r="G10" s="22"/>
      <c r="H10" s="22"/>
      <c r="I10" s="21"/>
      <c r="J10" s="21"/>
      <c r="K10" s="21"/>
      <c r="L10" s="21"/>
      <c r="M10" s="22"/>
      <c r="N10" s="23"/>
      <c r="O10" s="22"/>
      <c r="P10" s="23"/>
      <c r="Q10" s="22"/>
      <c r="R10" s="23"/>
      <c r="S10" s="23"/>
      <c r="T10" s="23"/>
      <c r="U10" s="23"/>
      <c r="V10" s="22"/>
      <c r="W10" s="23"/>
      <c r="X10" s="23"/>
      <c r="Y10" s="12" t="str">
        <f>+IF(ISERROR(G10+0.043*POWER(H10,0.809)+(0.434*LN(V10)-0.395)+(0.434*LN(Q10)-0.004)-12.1)=TRUE,"-----",(G10+0.043*POWER(H10,0.809)+(0.434*LN(V10)-0.395)+(0.434*LN(Q10)-0.004)-12.1))</f>
        <v>-----</v>
      </c>
      <c r="Z10" s="13" t="str">
        <f>IF(Y10="-----","-----",IF(Y10&lt;-0.3,"Agua con tendencias corrosivas",IF(Y10&gt;0.3,"Agua con tendencias incrustantes","Agua balanceada")))</f>
        <v>-----</v>
      </c>
      <c r="AA10" s="20"/>
      <c r="AB10" s="20"/>
      <c r="AC10" s="20"/>
      <c r="AD10" s="20">
        <v>3</v>
      </c>
      <c r="AE10" s="14">
        <f>IF((IF(ISBLANK(AA10),1)+IF(ISBLANK(AB10),1)+IF(ISBLANK(AC10),1)+IF(ISBLANK(AD10),1))=4,"-----",(IF(AA10&gt;=200,5%,0)+IF(AB10&gt;0,5%,0)+IF(AC10&gt;0,20%,0)+IF(AD10&gt;0,10%,0)))</f>
        <v>0.1</v>
      </c>
      <c r="AF10" s="14" t="str">
        <f t="shared" ref="AF10:AF15" si="0">IF((IF(ISBLANK(E10),1)+IF(ISBLANK(F10),1))=2,"-----",(IF(ISBLANK(E10),0,(IF(E10&gt;4,5%,0)+IF(E10&lt;2,20%,0)))+IF(ISBLANK(F10),0,IF(F10&lt;0.2,0%,0))+IF(F10&gt;0.2,5%,0)))</f>
        <v>-----</v>
      </c>
      <c r="AG10" s="14" t="str">
        <f t="shared" ref="AG10:AG73" si="1">IF((IF(ISBLANK(G10),1)+IF(ISBLANK(N10),1)+IF(ISBLANK(P10),1))=3,"-----",(IF(ISBLANK(G10),0,(IF(G10&gt;7.5,10%,0)+IF(G10&lt;7,10%,0)))+IF(ISBLANK(N10),0,IF(N10&lt;650,10%,0))+IF(P10&gt;30,10%,0)))</f>
        <v>-----</v>
      </c>
      <c r="AH10" s="14" t="str">
        <f t="shared" ref="AH10:AH41" si="2">IF((IF(ISBLANK(O10),1))=1,"-----",(IF(O10&gt;1,5%,0)))</f>
        <v>-----</v>
      </c>
      <c r="AI10" s="15">
        <f t="shared" ref="AI10:AI41" si="3">IF((IF(AE10="-----",10)+IF(AF10="-----",10)+IF(AG10="-----",10)+IF(AH10="-----",10))=40,"------",(SUM(AE10:AH10)))</f>
        <v>0.1</v>
      </c>
      <c r="AJ10" s="4" t="str">
        <f t="shared" ref="AJ10:AJ74" si="4">IF(AI10="------","-------",IF(AI10&gt;76%,"4. Riesgo Alto",IF(AI10&gt;36%,"3. Riesgo Medio",IF(AI10&gt;11%,"2. Riesgo Bajo","1. Sin Riesgo"))))</f>
        <v>1. Sin Riesgo</v>
      </c>
      <c r="AK10" s="1"/>
    </row>
    <row r="11" spans="1:41" ht="24.95" customHeight="1" x14ac:dyDescent="0.2">
      <c r="A11" s="27">
        <v>2</v>
      </c>
      <c r="B11" s="9"/>
      <c r="C11" s="6"/>
      <c r="D11" s="5"/>
      <c r="E11" s="22"/>
      <c r="F11" s="22"/>
      <c r="G11" s="22"/>
      <c r="H11" s="22"/>
      <c r="I11" s="21"/>
      <c r="J11" s="21"/>
      <c r="K11" s="21"/>
      <c r="L11" s="21"/>
      <c r="M11" s="22"/>
      <c r="N11" s="23"/>
      <c r="O11" s="23"/>
      <c r="P11" s="23"/>
      <c r="Q11" s="22"/>
      <c r="R11" s="23"/>
      <c r="S11" s="23"/>
      <c r="T11" s="23"/>
      <c r="U11" s="23"/>
      <c r="V11" s="22"/>
      <c r="W11" s="23"/>
      <c r="X11" s="23"/>
      <c r="Y11" s="12" t="str">
        <f t="shared" ref="Y11:Y74" si="5">+IF(ISERROR(G11+0.043*POWER(H11,0.809)+(0.434*LN(V11)-0.395)+(0.434*LN(Q11)-0.004)-12.1)=TRUE,"-----",(G11+0.043*POWER(H11,0.809)+(0.434*LN(V11)-0.395)+(0.434*LN(Q11)-0.004)-12.1))</f>
        <v>-----</v>
      </c>
      <c r="Z11" s="13" t="str">
        <f t="shared" ref="Z11:Z74" si="6">IF(Y11="-----","-----",IF(Y11&lt;-0.3,"Agua con tendencias corrosivas",IF(Y11&gt;0.3,"Agua con tendencias incrustantes","Agua balanceada")))</f>
        <v>-----</v>
      </c>
      <c r="AA11" s="21"/>
      <c r="AB11" s="21"/>
      <c r="AC11" s="21"/>
      <c r="AD11" s="21"/>
      <c r="AE11" s="14" t="str">
        <f t="shared" ref="AE11:AE74" si="7">IF((IF(ISBLANK(AA11),1)+IF(ISBLANK(AB11),1)+IF(ISBLANK(AC11),1)+IF(ISBLANK(AD11),1))=4,"-----",(IF(AA11&gt;=200,5%,0)+IF(AB11&gt;0,5%,0)+IF(AC11&gt;0,20%,0)+IF(AD11&gt;0,10%,0)))</f>
        <v>-----</v>
      </c>
      <c r="AF11" s="14" t="str">
        <f t="shared" si="0"/>
        <v>-----</v>
      </c>
      <c r="AG11" s="14" t="str">
        <f t="shared" si="1"/>
        <v>-----</v>
      </c>
      <c r="AH11" s="14" t="str">
        <f t="shared" si="2"/>
        <v>-----</v>
      </c>
      <c r="AI11" s="15" t="str">
        <f t="shared" si="3"/>
        <v>------</v>
      </c>
      <c r="AJ11" s="4" t="str">
        <f t="shared" si="4"/>
        <v>-------</v>
      </c>
      <c r="AK11" s="1"/>
    </row>
    <row r="12" spans="1:41" ht="24.95" customHeight="1" x14ac:dyDescent="0.2">
      <c r="A12" s="27">
        <v>3</v>
      </c>
      <c r="B12" s="9"/>
      <c r="C12" s="6"/>
      <c r="D12" s="5"/>
      <c r="E12" s="22"/>
      <c r="F12" s="22"/>
      <c r="G12" s="22"/>
      <c r="H12" s="22"/>
      <c r="I12" s="21"/>
      <c r="J12" s="21"/>
      <c r="K12" s="21"/>
      <c r="L12" s="21"/>
      <c r="M12" s="22"/>
      <c r="N12" s="23"/>
      <c r="O12" s="22"/>
      <c r="P12" s="23"/>
      <c r="Q12" s="22"/>
      <c r="R12" s="23"/>
      <c r="S12" s="23"/>
      <c r="T12" s="23"/>
      <c r="U12" s="23"/>
      <c r="V12" s="22"/>
      <c r="W12" s="23"/>
      <c r="X12" s="23"/>
      <c r="Y12" s="12" t="str">
        <f t="shared" si="5"/>
        <v>-----</v>
      </c>
      <c r="Z12" s="13" t="str">
        <f t="shared" si="6"/>
        <v>-----</v>
      </c>
      <c r="AA12" s="21"/>
      <c r="AB12" s="20"/>
      <c r="AC12" s="20"/>
      <c r="AD12" s="21"/>
      <c r="AE12" s="14" t="str">
        <f t="shared" si="7"/>
        <v>-----</v>
      </c>
      <c r="AF12" s="14" t="str">
        <f t="shared" si="0"/>
        <v>-----</v>
      </c>
      <c r="AG12" s="14" t="str">
        <f t="shared" si="1"/>
        <v>-----</v>
      </c>
      <c r="AH12" s="14" t="str">
        <f t="shared" si="2"/>
        <v>-----</v>
      </c>
      <c r="AI12" s="15" t="str">
        <f t="shared" si="3"/>
        <v>------</v>
      </c>
      <c r="AJ12" s="4" t="str">
        <f t="shared" si="4"/>
        <v>-------</v>
      </c>
      <c r="AK12" s="1"/>
    </row>
    <row r="13" spans="1:41" ht="24.95" customHeight="1" x14ac:dyDescent="0.2">
      <c r="A13" s="27">
        <v>4</v>
      </c>
      <c r="B13" s="9"/>
      <c r="C13" s="7"/>
      <c r="D13" s="5"/>
      <c r="E13" s="22"/>
      <c r="F13" s="22"/>
      <c r="G13" s="22"/>
      <c r="H13" s="22"/>
      <c r="I13" s="21"/>
      <c r="J13" s="21"/>
      <c r="K13" s="21"/>
      <c r="L13" s="21"/>
      <c r="M13" s="22"/>
      <c r="N13" s="23"/>
      <c r="O13" s="24"/>
      <c r="P13" s="23"/>
      <c r="Q13" s="22"/>
      <c r="R13" s="23"/>
      <c r="S13" s="23"/>
      <c r="T13" s="23"/>
      <c r="U13" s="23"/>
      <c r="V13" s="22"/>
      <c r="W13" s="23"/>
      <c r="X13" s="23"/>
      <c r="Y13" s="12" t="str">
        <f t="shared" si="5"/>
        <v>-----</v>
      </c>
      <c r="Z13" s="13" t="str">
        <f t="shared" si="6"/>
        <v>-----</v>
      </c>
      <c r="AA13" s="21"/>
      <c r="AB13" s="20"/>
      <c r="AC13" s="20"/>
      <c r="AD13" s="21"/>
      <c r="AE13" s="14" t="str">
        <f t="shared" si="7"/>
        <v>-----</v>
      </c>
      <c r="AF13" s="14" t="str">
        <f t="shared" si="0"/>
        <v>-----</v>
      </c>
      <c r="AG13" s="14" t="str">
        <f t="shared" si="1"/>
        <v>-----</v>
      </c>
      <c r="AH13" s="14" t="str">
        <f t="shared" si="2"/>
        <v>-----</v>
      </c>
      <c r="AI13" s="15" t="str">
        <f t="shared" si="3"/>
        <v>------</v>
      </c>
      <c r="AJ13" s="4" t="str">
        <f t="shared" si="4"/>
        <v>-------</v>
      </c>
      <c r="AK13" s="1"/>
    </row>
    <row r="14" spans="1:41" ht="24.95" customHeight="1" x14ac:dyDescent="0.2">
      <c r="A14" s="27">
        <v>5</v>
      </c>
      <c r="B14" s="9"/>
      <c r="C14" s="7"/>
      <c r="D14" s="5"/>
      <c r="E14" s="22"/>
      <c r="F14" s="22"/>
      <c r="G14" s="22"/>
      <c r="H14" s="22"/>
      <c r="I14" s="21"/>
      <c r="J14" s="21"/>
      <c r="K14" s="21"/>
      <c r="L14" s="21"/>
      <c r="M14" s="22"/>
      <c r="N14" s="23"/>
      <c r="O14" s="23"/>
      <c r="P14" s="23"/>
      <c r="Q14" s="22"/>
      <c r="R14" s="23"/>
      <c r="S14" s="23"/>
      <c r="T14" s="23"/>
      <c r="U14" s="23"/>
      <c r="V14" s="22"/>
      <c r="W14" s="23"/>
      <c r="X14" s="23"/>
      <c r="Y14" s="12" t="str">
        <f t="shared" si="5"/>
        <v>-----</v>
      </c>
      <c r="Z14" s="13" t="str">
        <f t="shared" si="6"/>
        <v>-----</v>
      </c>
      <c r="AA14" s="21"/>
      <c r="AB14" s="21"/>
      <c r="AC14" s="21"/>
      <c r="AD14" s="21"/>
      <c r="AE14" s="14" t="str">
        <f t="shared" si="7"/>
        <v>-----</v>
      </c>
      <c r="AF14" s="14" t="str">
        <f t="shared" si="0"/>
        <v>-----</v>
      </c>
      <c r="AG14" s="14" t="str">
        <f t="shared" si="1"/>
        <v>-----</v>
      </c>
      <c r="AH14" s="14" t="str">
        <f t="shared" si="2"/>
        <v>-----</v>
      </c>
      <c r="AI14" s="15" t="str">
        <f t="shared" si="3"/>
        <v>------</v>
      </c>
      <c r="AJ14" s="4" t="str">
        <f t="shared" si="4"/>
        <v>-------</v>
      </c>
      <c r="AK14" s="1"/>
    </row>
    <row r="15" spans="1:41" ht="24.95" customHeight="1" x14ac:dyDescent="0.2">
      <c r="A15" s="27">
        <v>6</v>
      </c>
      <c r="B15" s="9"/>
      <c r="C15" s="7"/>
      <c r="D15" s="5"/>
      <c r="E15" s="22"/>
      <c r="F15" s="22"/>
      <c r="G15" s="22"/>
      <c r="H15" s="22"/>
      <c r="I15" s="21"/>
      <c r="J15" s="21"/>
      <c r="K15" s="21"/>
      <c r="L15" s="21"/>
      <c r="M15" s="22"/>
      <c r="N15" s="23"/>
      <c r="O15" s="22"/>
      <c r="P15" s="23"/>
      <c r="Q15" s="22"/>
      <c r="R15" s="23"/>
      <c r="S15" s="23"/>
      <c r="T15" s="23"/>
      <c r="U15" s="23"/>
      <c r="V15" s="22"/>
      <c r="W15" s="23"/>
      <c r="X15" s="23"/>
      <c r="Y15" s="12" t="str">
        <f t="shared" si="5"/>
        <v>-----</v>
      </c>
      <c r="Z15" s="13" t="str">
        <f t="shared" si="6"/>
        <v>-----</v>
      </c>
      <c r="AA15" s="21"/>
      <c r="AB15" s="20"/>
      <c r="AC15" s="20"/>
      <c r="AD15" s="21"/>
      <c r="AE15" s="14" t="str">
        <f t="shared" si="7"/>
        <v>-----</v>
      </c>
      <c r="AF15" s="14" t="str">
        <f t="shared" si="0"/>
        <v>-----</v>
      </c>
      <c r="AG15" s="14" t="str">
        <f t="shared" si="1"/>
        <v>-----</v>
      </c>
      <c r="AH15" s="14" t="str">
        <f t="shared" si="2"/>
        <v>-----</v>
      </c>
      <c r="AI15" s="15" t="str">
        <f t="shared" si="3"/>
        <v>------</v>
      </c>
      <c r="AJ15" s="4" t="str">
        <f t="shared" si="4"/>
        <v>-------</v>
      </c>
      <c r="AK15" s="1"/>
    </row>
    <row r="16" spans="1:41" ht="24.95" customHeight="1" x14ac:dyDescent="0.2">
      <c r="A16" s="27">
        <v>7</v>
      </c>
      <c r="B16" s="10"/>
      <c r="C16" s="7"/>
      <c r="D16" s="5"/>
      <c r="E16" s="25"/>
      <c r="F16" s="22"/>
      <c r="G16" s="22"/>
      <c r="H16" s="22"/>
      <c r="I16" s="21"/>
      <c r="J16" s="21"/>
      <c r="K16" s="21"/>
      <c r="L16" s="21"/>
      <c r="M16" s="22"/>
      <c r="N16" s="23"/>
      <c r="O16" s="22"/>
      <c r="P16" s="23"/>
      <c r="Q16" s="22"/>
      <c r="R16" s="23"/>
      <c r="S16" s="23"/>
      <c r="T16" s="23"/>
      <c r="U16" s="23"/>
      <c r="V16" s="22"/>
      <c r="W16" s="23"/>
      <c r="X16" s="23"/>
      <c r="Y16" s="12" t="str">
        <f t="shared" si="5"/>
        <v>-----</v>
      </c>
      <c r="Z16" s="13" t="str">
        <f t="shared" si="6"/>
        <v>-----</v>
      </c>
      <c r="AA16" s="21"/>
      <c r="AB16" s="20"/>
      <c r="AC16" s="20"/>
      <c r="AD16" s="21"/>
      <c r="AE16" s="14" t="str">
        <f t="shared" si="7"/>
        <v>-----</v>
      </c>
      <c r="AF16" s="14" t="str">
        <f>IF((IF(ISBLANK(E16),1)+IF(ISBLANK(F16),1))=2,"-----",(IF(ISBLANK(E16),0,(IF(E16&gt;4,5%,0)+IF(E16&lt;2,20%,0)))+IF(ISBLANK(F16),0,IF(F16&lt;0.2,0%,0))+IF(F16&gt;0.2,5%,0)))</f>
        <v>-----</v>
      </c>
      <c r="AG16" s="14" t="str">
        <f t="shared" si="1"/>
        <v>-----</v>
      </c>
      <c r="AH16" s="14" t="str">
        <f t="shared" si="2"/>
        <v>-----</v>
      </c>
      <c r="AI16" s="15" t="str">
        <f t="shared" si="3"/>
        <v>------</v>
      </c>
      <c r="AJ16" s="4" t="str">
        <f t="shared" si="4"/>
        <v>-------</v>
      </c>
      <c r="AK16" s="1"/>
    </row>
    <row r="17" spans="1:37" ht="24.95" customHeight="1" x14ac:dyDescent="0.2">
      <c r="A17" s="27">
        <v>8</v>
      </c>
      <c r="B17" s="10"/>
      <c r="C17" s="7"/>
      <c r="D17" s="5"/>
      <c r="E17" s="25"/>
      <c r="F17" s="22"/>
      <c r="G17" s="22"/>
      <c r="H17" s="22"/>
      <c r="I17" s="21"/>
      <c r="J17" s="21"/>
      <c r="K17" s="21"/>
      <c r="L17" s="21"/>
      <c r="M17" s="22"/>
      <c r="N17" s="23"/>
      <c r="O17" s="23"/>
      <c r="P17" s="23"/>
      <c r="Q17" s="22"/>
      <c r="R17" s="23"/>
      <c r="S17" s="23"/>
      <c r="T17" s="23"/>
      <c r="U17" s="23"/>
      <c r="V17" s="22"/>
      <c r="W17" s="23"/>
      <c r="X17" s="23"/>
      <c r="Y17" s="12" t="str">
        <f t="shared" si="5"/>
        <v>-----</v>
      </c>
      <c r="Z17" s="13" t="str">
        <f t="shared" si="6"/>
        <v>-----</v>
      </c>
      <c r="AA17" s="21"/>
      <c r="AB17" s="21"/>
      <c r="AC17" s="21"/>
      <c r="AD17" s="21"/>
      <c r="AE17" s="14" t="str">
        <f t="shared" si="7"/>
        <v>-----</v>
      </c>
      <c r="AF17" s="14" t="str">
        <f t="shared" ref="AF17:AF80" si="8">IF((IF(ISBLANK(E17),1)+IF(ISBLANK(F17),1))=2,"-----",(IF(ISBLANK(E17),0,(IF(E17&gt;4,5%,0)+IF(E17&lt;2,20%,0)))+IF(ISBLANK(F17),0,IF(F17&lt;0.2,0%,0))+IF(F17&gt;0.2,5%,0)))</f>
        <v>-----</v>
      </c>
      <c r="AG17" s="14" t="str">
        <f t="shared" si="1"/>
        <v>-----</v>
      </c>
      <c r="AH17" s="14" t="str">
        <f t="shared" si="2"/>
        <v>-----</v>
      </c>
      <c r="AI17" s="15" t="str">
        <f t="shared" si="3"/>
        <v>------</v>
      </c>
      <c r="AJ17" s="4" t="str">
        <f t="shared" si="4"/>
        <v>-------</v>
      </c>
      <c r="AK17" s="1"/>
    </row>
    <row r="18" spans="1:37" ht="24.95" customHeight="1" x14ac:dyDescent="0.2">
      <c r="A18" s="27">
        <v>9</v>
      </c>
      <c r="B18" s="10"/>
      <c r="C18" s="7"/>
      <c r="D18" s="5"/>
      <c r="E18" s="25"/>
      <c r="F18" s="22"/>
      <c r="G18" s="22"/>
      <c r="H18" s="22"/>
      <c r="I18" s="21"/>
      <c r="J18" s="21"/>
      <c r="K18" s="21"/>
      <c r="L18" s="21"/>
      <c r="M18" s="22"/>
      <c r="N18" s="23"/>
      <c r="O18" s="22"/>
      <c r="P18" s="23"/>
      <c r="Q18" s="22"/>
      <c r="R18" s="23"/>
      <c r="S18" s="23"/>
      <c r="T18" s="23"/>
      <c r="U18" s="23"/>
      <c r="V18" s="22"/>
      <c r="W18" s="23"/>
      <c r="X18" s="23"/>
      <c r="Y18" s="12" t="str">
        <f t="shared" si="5"/>
        <v>-----</v>
      </c>
      <c r="Z18" s="13" t="str">
        <f t="shared" si="6"/>
        <v>-----</v>
      </c>
      <c r="AA18" s="21"/>
      <c r="AB18" s="20"/>
      <c r="AC18" s="20"/>
      <c r="AD18" s="21"/>
      <c r="AE18" s="14" t="str">
        <f t="shared" si="7"/>
        <v>-----</v>
      </c>
      <c r="AF18" s="14" t="str">
        <f t="shared" si="8"/>
        <v>-----</v>
      </c>
      <c r="AG18" s="14" t="str">
        <f t="shared" si="1"/>
        <v>-----</v>
      </c>
      <c r="AH18" s="14" t="str">
        <f t="shared" si="2"/>
        <v>-----</v>
      </c>
      <c r="AI18" s="15" t="str">
        <f t="shared" si="3"/>
        <v>------</v>
      </c>
      <c r="AJ18" s="4" t="str">
        <f t="shared" si="4"/>
        <v>-------</v>
      </c>
      <c r="AK18" s="1"/>
    </row>
    <row r="19" spans="1:37" ht="24.95" customHeight="1" x14ac:dyDescent="0.2">
      <c r="A19" s="27">
        <v>10</v>
      </c>
      <c r="B19" s="10"/>
      <c r="C19" s="7"/>
      <c r="D19" s="5"/>
      <c r="E19" s="25"/>
      <c r="F19" s="22"/>
      <c r="G19" s="22"/>
      <c r="H19" s="22"/>
      <c r="I19" s="21"/>
      <c r="J19" s="21"/>
      <c r="K19" s="21"/>
      <c r="L19" s="21"/>
      <c r="M19" s="22"/>
      <c r="N19" s="23"/>
      <c r="O19" s="22"/>
      <c r="P19" s="23"/>
      <c r="Q19" s="22"/>
      <c r="R19" s="23"/>
      <c r="S19" s="23"/>
      <c r="T19" s="23"/>
      <c r="U19" s="23"/>
      <c r="V19" s="22"/>
      <c r="W19" s="23"/>
      <c r="X19" s="23"/>
      <c r="Y19" s="12" t="str">
        <f t="shared" si="5"/>
        <v>-----</v>
      </c>
      <c r="Z19" s="13" t="str">
        <f t="shared" si="6"/>
        <v>-----</v>
      </c>
      <c r="AA19" s="21"/>
      <c r="AB19" s="20"/>
      <c r="AC19" s="20"/>
      <c r="AD19" s="21"/>
      <c r="AE19" s="14" t="str">
        <f t="shared" si="7"/>
        <v>-----</v>
      </c>
      <c r="AF19" s="14" t="str">
        <f t="shared" si="8"/>
        <v>-----</v>
      </c>
      <c r="AG19" s="14" t="str">
        <f t="shared" si="1"/>
        <v>-----</v>
      </c>
      <c r="AH19" s="14" t="str">
        <f t="shared" si="2"/>
        <v>-----</v>
      </c>
      <c r="AI19" s="15" t="str">
        <f t="shared" si="3"/>
        <v>------</v>
      </c>
      <c r="AJ19" s="4" t="str">
        <f t="shared" si="4"/>
        <v>-------</v>
      </c>
      <c r="AK19" s="1"/>
    </row>
    <row r="20" spans="1:37" ht="24.95" customHeight="1" x14ac:dyDescent="0.2">
      <c r="A20" s="27">
        <v>11</v>
      </c>
      <c r="B20" s="10"/>
      <c r="C20" s="7"/>
      <c r="D20" s="5"/>
      <c r="E20" s="25"/>
      <c r="F20" s="22"/>
      <c r="G20" s="22"/>
      <c r="H20" s="22"/>
      <c r="I20" s="21"/>
      <c r="J20" s="21"/>
      <c r="K20" s="21"/>
      <c r="L20" s="21"/>
      <c r="M20" s="22"/>
      <c r="N20" s="23"/>
      <c r="O20" s="22"/>
      <c r="P20" s="23"/>
      <c r="Q20" s="22"/>
      <c r="R20" s="23"/>
      <c r="S20" s="23"/>
      <c r="T20" s="23"/>
      <c r="U20" s="23"/>
      <c r="V20" s="22"/>
      <c r="W20" s="23"/>
      <c r="X20" s="23"/>
      <c r="Y20" s="12" t="str">
        <f t="shared" si="5"/>
        <v>-----</v>
      </c>
      <c r="Z20" s="13" t="str">
        <f t="shared" si="6"/>
        <v>-----</v>
      </c>
      <c r="AA20" s="21"/>
      <c r="AB20" s="20"/>
      <c r="AC20" s="20"/>
      <c r="AD20" s="21"/>
      <c r="AE20" s="14" t="str">
        <f t="shared" si="7"/>
        <v>-----</v>
      </c>
      <c r="AF20" s="14" t="str">
        <f t="shared" si="8"/>
        <v>-----</v>
      </c>
      <c r="AG20" s="14" t="str">
        <f t="shared" si="1"/>
        <v>-----</v>
      </c>
      <c r="AH20" s="14" t="str">
        <f t="shared" si="2"/>
        <v>-----</v>
      </c>
      <c r="AI20" s="15" t="str">
        <f t="shared" si="3"/>
        <v>------</v>
      </c>
      <c r="AJ20" s="4" t="str">
        <f t="shared" si="4"/>
        <v>-------</v>
      </c>
      <c r="AK20" s="1"/>
    </row>
    <row r="21" spans="1:37" ht="24.95" customHeight="1" x14ac:dyDescent="0.2">
      <c r="A21" s="27">
        <v>12</v>
      </c>
      <c r="B21" s="10"/>
      <c r="C21" s="7"/>
      <c r="D21" s="5"/>
      <c r="E21" s="22"/>
      <c r="F21" s="22"/>
      <c r="G21" s="22"/>
      <c r="H21" s="22"/>
      <c r="I21" s="21"/>
      <c r="J21" s="21"/>
      <c r="K21" s="21"/>
      <c r="L21" s="21"/>
      <c r="M21" s="22"/>
      <c r="N21" s="23"/>
      <c r="O21" s="22"/>
      <c r="P21" s="23"/>
      <c r="Q21" s="22"/>
      <c r="R21" s="23"/>
      <c r="S21" s="23"/>
      <c r="T21" s="23"/>
      <c r="U21" s="23"/>
      <c r="V21" s="22"/>
      <c r="W21" s="23"/>
      <c r="X21" s="23"/>
      <c r="Y21" s="12" t="str">
        <f t="shared" si="5"/>
        <v>-----</v>
      </c>
      <c r="Z21" s="13" t="str">
        <f t="shared" si="6"/>
        <v>-----</v>
      </c>
      <c r="AA21" s="21"/>
      <c r="AB21" s="20"/>
      <c r="AC21" s="20"/>
      <c r="AD21" s="21"/>
      <c r="AE21" s="14" t="str">
        <f t="shared" si="7"/>
        <v>-----</v>
      </c>
      <c r="AF21" s="14" t="str">
        <f t="shared" si="8"/>
        <v>-----</v>
      </c>
      <c r="AG21" s="14" t="str">
        <f t="shared" si="1"/>
        <v>-----</v>
      </c>
      <c r="AH21" s="14" t="str">
        <f t="shared" si="2"/>
        <v>-----</v>
      </c>
      <c r="AI21" s="15" t="str">
        <f t="shared" si="3"/>
        <v>------</v>
      </c>
      <c r="AJ21" s="4" t="str">
        <f t="shared" si="4"/>
        <v>-------</v>
      </c>
      <c r="AK21" s="1"/>
    </row>
    <row r="22" spans="1:37" ht="24.95" customHeight="1" x14ac:dyDescent="0.2">
      <c r="A22" s="27">
        <v>13</v>
      </c>
      <c r="B22" s="10"/>
      <c r="C22" s="7"/>
      <c r="D22" s="5"/>
      <c r="E22" s="22"/>
      <c r="F22" s="22"/>
      <c r="G22" s="22"/>
      <c r="H22" s="22"/>
      <c r="I22" s="21"/>
      <c r="J22" s="21"/>
      <c r="K22" s="21"/>
      <c r="L22" s="21"/>
      <c r="M22" s="22"/>
      <c r="N22" s="23"/>
      <c r="O22" s="22"/>
      <c r="P22" s="23"/>
      <c r="Q22" s="22"/>
      <c r="R22" s="23"/>
      <c r="S22" s="23"/>
      <c r="T22" s="23"/>
      <c r="U22" s="23"/>
      <c r="V22" s="22"/>
      <c r="W22" s="23"/>
      <c r="X22" s="23"/>
      <c r="Y22" s="12" t="str">
        <f t="shared" si="5"/>
        <v>-----</v>
      </c>
      <c r="Z22" s="13" t="str">
        <f t="shared" si="6"/>
        <v>-----</v>
      </c>
      <c r="AA22" s="21"/>
      <c r="AB22" s="20"/>
      <c r="AC22" s="20"/>
      <c r="AD22" s="21"/>
      <c r="AE22" s="14" t="str">
        <f t="shared" si="7"/>
        <v>-----</v>
      </c>
      <c r="AF22" s="14" t="str">
        <f t="shared" si="8"/>
        <v>-----</v>
      </c>
      <c r="AG22" s="14" t="str">
        <f t="shared" si="1"/>
        <v>-----</v>
      </c>
      <c r="AH22" s="14" t="str">
        <f t="shared" si="2"/>
        <v>-----</v>
      </c>
      <c r="AI22" s="15" t="str">
        <f t="shared" si="3"/>
        <v>------</v>
      </c>
      <c r="AJ22" s="4" t="str">
        <f t="shared" si="4"/>
        <v>-------</v>
      </c>
      <c r="AK22" s="1"/>
    </row>
    <row r="23" spans="1:37" ht="24.95" customHeight="1" x14ac:dyDescent="0.2">
      <c r="A23" s="27">
        <v>14</v>
      </c>
      <c r="B23" s="10"/>
      <c r="C23" s="7"/>
      <c r="D23" s="5"/>
      <c r="E23" s="22"/>
      <c r="F23" s="22"/>
      <c r="G23" s="22"/>
      <c r="H23" s="22"/>
      <c r="I23" s="21"/>
      <c r="J23" s="21"/>
      <c r="K23" s="21"/>
      <c r="L23" s="21"/>
      <c r="M23" s="22"/>
      <c r="N23" s="23"/>
      <c r="O23" s="23"/>
      <c r="P23" s="23"/>
      <c r="Q23" s="22"/>
      <c r="R23" s="23"/>
      <c r="S23" s="23"/>
      <c r="T23" s="23"/>
      <c r="U23" s="23"/>
      <c r="V23" s="22"/>
      <c r="W23" s="23"/>
      <c r="X23" s="23"/>
      <c r="Y23" s="12" t="str">
        <f t="shared" si="5"/>
        <v>-----</v>
      </c>
      <c r="Z23" s="13" t="str">
        <f t="shared" si="6"/>
        <v>-----</v>
      </c>
      <c r="AA23" s="21"/>
      <c r="AB23" s="21"/>
      <c r="AC23" s="21"/>
      <c r="AD23" s="21"/>
      <c r="AE23" s="14" t="str">
        <f t="shared" si="7"/>
        <v>-----</v>
      </c>
      <c r="AF23" s="14" t="str">
        <f t="shared" si="8"/>
        <v>-----</v>
      </c>
      <c r="AG23" s="14" t="str">
        <f t="shared" si="1"/>
        <v>-----</v>
      </c>
      <c r="AH23" s="14" t="str">
        <f t="shared" si="2"/>
        <v>-----</v>
      </c>
      <c r="AI23" s="15" t="str">
        <f t="shared" si="3"/>
        <v>------</v>
      </c>
      <c r="AJ23" s="4" t="str">
        <f t="shared" si="4"/>
        <v>-------</v>
      </c>
      <c r="AK23" s="1"/>
    </row>
    <row r="24" spans="1:37" ht="24.95" customHeight="1" x14ac:dyDescent="0.2">
      <c r="A24" s="27">
        <v>15</v>
      </c>
      <c r="B24" s="10"/>
      <c r="C24" s="7"/>
      <c r="D24" s="5"/>
      <c r="E24" s="22"/>
      <c r="F24" s="22"/>
      <c r="G24" s="22"/>
      <c r="H24" s="22"/>
      <c r="I24" s="21"/>
      <c r="J24" s="21"/>
      <c r="K24" s="21"/>
      <c r="L24" s="21"/>
      <c r="M24" s="22"/>
      <c r="N24" s="23"/>
      <c r="O24" s="22"/>
      <c r="P24" s="23"/>
      <c r="Q24" s="22"/>
      <c r="R24" s="23"/>
      <c r="S24" s="23"/>
      <c r="T24" s="23"/>
      <c r="U24" s="23"/>
      <c r="V24" s="22"/>
      <c r="W24" s="23"/>
      <c r="X24" s="23"/>
      <c r="Y24" s="12" t="str">
        <f t="shared" si="5"/>
        <v>-----</v>
      </c>
      <c r="Z24" s="13" t="str">
        <f t="shared" si="6"/>
        <v>-----</v>
      </c>
      <c r="AA24" s="21"/>
      <c r="AB24" s="20"/>
      <c r="AC24" s="20"/>
      <c r="AD24" s="21"/>
      <c r="AE24" s="14" t="str">
        <f t="shared" si="7"/>
        <v>-----</v>
      </c>
      <c r="AF24" s="14" t="str">
        <f t="shared" si="8"/>
        <v>-----</v>
      </c>
      <c r="AG24" s="14" t="str">
        <f t="shared" si="1"/>
        <v>-----</v>
      </c>
      <c r="AH24" s="14" t="str">
        <f t="shared" si="2"/>
        <v>-----</v>
      </c>
      <c r="AI24" s="15" t="str">
        <f t="shared" si="3"/>
        <v>------</v>
      </c>
      <c r="AJ24" s="4" t="str">
        <f t="shared" si="4"/>
        <v>-------</v>
      </c>
      <c r="AK24" s="1"/>
    </row>
    <row r="25" spans="1:37" ht="24.95" customHeight="1" x14ac:dyDescent="0.2">
      <c r="A25" s="27">
        <v>16</v>
      </c>
      <c r="B25" s="9"/>
      <c r="C25" s="7"/>
      <c r="D25" s="5"/>
      <c r="E25" s="22"/>
      <c r="F25" s="22"/>
      <c r="G25" s="22"/>
      <c r="H25" s="22"/>
      <c r="I25" s="21"/>
      <c r="J25" s="21"/>
      <c r="K25" s="21"/>
      <c r="L25" s="21"/>
      <c r="M25" s="22"/>
      <c r="N25" s="23"/>
      <c r="O25" s="22"/>
      <c r="P25" s="23"/>
      <c r="Q25" s="22"/>
      <c r="R25" s="23"/>
      <c r="S25" s="23"/>
      <c r="T25" s="23"/>
      <c r="U25" s="23"/>
      <c r="V25" s="22"/>
      <c r="W25" s="23"/>
      <c r="X25" s="23"/>
      <c r="Y25" s="12" t="str">
        <f t="shared" si="5"/>
        <v>-----</v>
      </c>
      <c r="Z25" s="13" t="str">
        <f t="shared" si="6"/>
        <v>-----</v>
      </c>
      <c r="AA25" s="21"/>
      <c r="AB25" s="20"/>
      <c r="AC25" s="20"/>
      <c r="AD25" s="21"/>
      <c r="AE25" s="14" t="str">
        <f t="shared" si="7"/>
        <v>-----</v>
      </c>
      <c r="AF25" s="14" t="str">
        <f t="shared" si="8"/>
        <v>-----</v>
      </c>
      <c r="AG25" s="14" t="str">
        <f t="shared" si="1"/>
        <v>-----</v>
      </c>
      <c r="AH25" s="14" t="str">
        <f t="shared" si="2"/>
        <v>-----</v>
      </c>
      <c r="AI25" s="15" t="str">
        <f t="shared" si="3"/>
        <v>------</v>
      </c>
      <c r="AJ25" s="4" t="str">
        <f t="shared" si="4"/>
        <v>-------</v>
      </c>
      <c r="AK25" s="1"/>
    </row>
    <row r="26" spans="1:37" ht="24.95" customHeight="1" x14ac:dyDescent="0.2">
      <c r="A26" s="27">
        <v>17</v>
      </c>
      <c r="B26" s="9"/>
      <c r="C26" s="7"/>
      <c r="D26" s="5"/>
      <c r="E26" s="22"/>
      <c r="F26" s="22"/>
      <c r="G26" s="22"/>
      <c r="H26" s="22"/>
      <c r="I26" s="21"/>
      <c r="J26" s="21"/>
      <c r="K26" s="21"/>
      <c r="L26" s="21"/>
      <c r="M26" s="22"/>
      <c r="N26" s="23"/>
      <c r="O26" s="22"/>
      <c r="P26" s="23"/>
      <c r="Q26" s="22"/>
      <c r="R26" s="23"/>
      <c r="S26" s="23"/>
      <c r="T26" s="23"/>
      <c r="U26" s="23"/>
      <c r="V26" s="22"/>
      <c r="W26" s="23"/>
      <c r="X26" s="23"/>
      <c r="Y26" s="12" t="str">
        <f t="shared" si="5"/>
        <v>-----</v>
      </c>
      <c r="Z26" s="13" t="str">
        <f t="shared" si="6"/>
        <v>-----</v>
      </c>
      <c r="AA26" s="21"/>
      <c r="AB26" s="20"/>
      <c r="AC26" s="20"/>
      <c r="AD26" s="21"/>
      <c r="AE26" s="14" t="str">
        <f t="shared" si="7"/>
        <v>-----</v>
      </c>
      <c r="AF26" s="14" t="str">
        <f t="shared" si="8"/>
        <v>-----</v>
      </c>
      <c r="AG26" s="14" t="str">
        <f t="shared" si="1"/>
        <v>-----</v>
      </c>
      <c r="AH26" s="14" t="str">
        <f t="shared" si="2"/>
        <v>-----</v>
      </c>
      <c r="AI26" s="15" t="str">
        <f t="shared" si="3"/>
        <v>------</v>
      </c>
      <c r="AJ26" s="4" t="str">
        <f t="shared" si="4"/>
        <v>-------</v>
      </c>
      <c r="AK26" s="1"/>
    </row>
    <row r="27" spans="1:37" ht="24.95" customHeight="1" x14ac:dyDescent="0.2">
      <c r="A27" s="27">
        <v>18</v>
      </c>
      <c r="B27" s="9"/>
      <c r="C27" s="7"/>
      <c r="D27" s="5"/>
      <c r="E27" s="22"/>
      <c r="F27" s="22"/>
      <c r="G27" s="22"/>
      <c r="H27" s="22"/>
      <c r="I27" s="21"/>
      <c r="J27" s="21"/>
      <c r="K27" s="21"/>
      <c r="L27" s="21"/>
      <c r="M27" s="22"/>
      <c r="N27" s="23"/>
      <c r="O27" s="22"/>
      <c r="P27" s="23"/>
      <c r="Q27" s="22"/>
      <c r="R27" s="23"/>
      <c r="S27" s="23"/>
      <c r="T27" s="23"/>
      <c r="U27" s="23"/>
      <c r="V27" s="22"/>
      <c r="W27" s="23"/>
      <c r="X27" s="23"/>
      <c r="Y27" s="12" t="str">
        <f t="shared" si="5"/>
        <v>-----</v>
      </c>
      <c r="Z27" s="13" t="str">
        <f t="shared" si="6"/>
        <v>-----</v>
      </c>
      <c r="AA27" s="21"/>
      <c r="AB27" s="20"/>
      <c r="AC27" s="20"/>
      <c r="AD27" s="21"/>
      <c r="AE27" s="14" t="str">
        <f t="shared" si="7"/>
        <v>-----</v>
      </c>
      <c r="AF27" s="14" t="str">
        <f t="shared" si="8"/>
        <v>-----</v>
      </c>
      <c r="AG27" s="14" t="str">
        <f t="shared" si="1"/>
        <v>-----</v>
      </c>
      <c r="AH27" s="14" t="str">
        <f t="shared" si="2"/>
        <v>-----</v>
      </c>
      <c r="AI27" s="15" t="str">
        <f t="shared" si="3"/>
        <v>------</v>
      </c>
      <c r="AJ27" s="4" t="str">
        <f t="shared" si="4"/>
        <v>-------</v>
      </c>
      <c r="AK27" s="1"/>
    </row>
    <row r="28" spans="1:37" ht="24.95" customHeight="1" x14ac:dyDescent="0.2">
      <c r="A28" s="27">
        <v>19</v>
      </c>
      <c r="B28" s="9"/>
      <c r="C28" s="7"/>
      <c r="D28" s="5"/>
      <c r="E28" s="22"/>
      <c r="F28" s="22"/>
      <c r="G28" s="22"/>
      <c r="H28" s="22"/>
      <c r="I28" s="21"/>
      <c r="J28" s="21"/>
      <c r="K28" s="21"/>
      <c r="L28" s="21"/>
      <c r="M28" s="22"/>
      <c r="N28" s="23"/>
      <c r="O28" s="22"/>
      <c r="P28" s="23"/>
      <c r="Q28" s="22"/>
      <c r="R28" s="23"/>
      <c r="S28" s="23"/>
      <c r="T28" s="23"/>
      <c r="U28" s="23"/>
      <c r="V28" s="22"/>
      <c r="W28" s="23"/>
      <c r="X28" s="23"/>
      <c r="Y28" s="12" t="str">
        <f t="shared" si="5"/>
        <v>-----</v>
      </c>
      <c r="Z28" s="13" t="str">
        <f t="shared" si="6"/>
        <v>-----</v>
      </c>
      <c r="AA28" s="21"/>
      <c r="AB28" s="20"/>
      <c r="AC28" s="20"/>
      <c r="AD28" s="21"/>
      <c r="AE28" s="14" t="str">
        <f t="shared" si="7"/>
        <v>-----</v>
      </c>
      <c r="AF28" s="14" t="str">
        <f t="shared" si="8"/>
        <v>-----</v>
      </c>
      <c r="AG28" s="14" t="str">
        <f t="shared" si="1"/>
        <v>-----</v>
      </c>
      <c r="AH28" s="14" t="str">
        <f t="shared" si="2"/>
        <v>-----</v>
      </c>
      <c r="AI28" s="15" t="str">
        <f t="shared" si="3"/>
        <v>------</v>
      </c>
      <c r="AJ28" s="4" t="str">
        <f t="shared" si="4"/>
        <v>-------</v>
      </c>
      <c r="AK28" s="1"/>
    </row>
    <row r="29" spans="1:37" ht="24.95" customHeight="1" x14ac:dyDescent="0.2">
      <c r="A29" s="27">
        <v>20</v>
      </c>
      <c r="B29" s="9"/>
      <c r="C29" s="7"/>
      <c r="D29" s="5"/>
      <c r="E29" s="22"/>
      <c r="F29" s="22"/>
      <c r="G29" s="22"/>
      <c r="H29" s="22"/>
      <c r="I29" s="21"/>
      <c r="J29" s="21"/>
      <c r="K29" s="21"/>
      <c r="L29" s="21"/>
      <c r="M29" s="22"/>
      <c r="N29" s="23"/>
      <c r="O29" s="22"/>
      <c r="P29" s="23"/>
      <c r="Q29" s="22"/>
      <c r="R29" s="23"/>
      <c r="S29" s="23"/>
      <c r="T29" s="23"/>
      <c r="U29" s="23"/>
      <c r="V29" s="22"/>
      <c r="W29" s="23"/>
      <c r="X29" s="23"/>
      <c r="Y29" s="12" t="str">
        <f t="shared" si="5"/>
        <v>-----</v>
      </c>
      <c r="Z29" s="13" t="str">
        <f t="shared" si="6"/>
        <v>-----</v>
      </c>
      <c r="AA29" s="21"/>
      <c r="AB29" s="20"/>
      <c r="AC29" s="20"/>
      <c r="AD29" s="21"/>
      <c r="AE29" s="14" t="str">
        <f t="shared" si="7"/>
        <v>-----</v>
      </c>
      <c r="AF29" s="14" t="str">
        <f t="shared" si="8"/>
        <v>-----</v>
      </c>
      <c r="AG29" s="14" t="str">
        <f t="shared" si="1"/>
        <v>-----</v>
      </c>
      <c r="AH29" s="14" t="str">
        <f t="shared" si="2"/>
        <v>-----</v>
      </c>
      <c r="AI29" s="15" t="str">
        <f t="shared" si="3"/>
        <v>------</v>
      </c>
      <c r="AJ29" s="4" t="str">
        <f t="shared" si="4"/>
        <v>-------</v>
      </c>
      <c r="AK29" s="1"/>
    </row>
    <row r="30" spans="1:37" ht="24.95" customHeight="1" x14ac:dyDescent="0.2">
      <c r="A30" s="27">
        <v>21</v>
      </c>
      <c r="B30" s="9"/>
      <c r="C30" s="7"/>
      <c r="D30" s="5"/>
      <c r="E30" s="22"/>
      <c r="F30" s="22"/>
      <c r="G30" s="22"/>
      <c r="H30" s="22"/>
      <c r="I30" s="21"/>
      <c r="J30" s="21"/>
      <c r="K30" s="21"/>
      <c r="L30" s="21"/>
      <c r="M30" s="22"/>
      <c r="N30" s="23"/>
      <c r="O30" s="22"/>
      <c r="P30" s="23"/>
      <c r="Q30" s="22"/>
      <c r="R30" s="23"/>
      <c r="S30" s="23"/>
      <c r="T30" s="23"/>
      <c r="U30" s="23"/>
      <c r="V30" s="22"/>
      <c r="W30" s="23"/>
      <c r="X30" s="23"/>
      <c r="Y30" s="12" t="str">
        <f t="shared" si="5"/>
        <v>-----</v>
      </c>
      <c r="Z30" s="13" t="str">
        <f t="shared" si="6"/>
        <v>-----</v>
      </c>
      <c r="AA30" s="21"/>
      <c r="AB30" s="20"/>
      <c r="AC30" s="20"/>
      <c r="AD30" s="21"/>
      <c r="AE30" s="14" t="str">
        <f t="shared" si="7"/>
        <v>-----</v>
      </c>
      <c r="AF30" s="14" t="str">
        <f t="shared" si="8"/>
        <v>-----</v>
      </c>
      <c r="AG30" s="14" t="str">
        <f t="shared" si="1"/>
        <v>-----</v>
      </c>
      <c r="AH30" s="14" t="str">
        <f t="shared" si="2"/>
        <v>-----</v>
      </c>
      <c r="AI30" s="15" t="str">
        <f t="shared" si="3"/>
        <v>------</v>
      </c>
      <c r="AJ30" s="4" t="str">
        <f t="shared" si="4"/>
        <v>-------</v>
      </c>
      <c r="AK30" s="1"/>
    </row>
    <row r="31" spans="1:37" ht="24.95" customHeight="1" x14ac:dyDescent="0.2">
      <c r="A31" s="27">
        <v>22</v>
      </c>
      <c r="B31" s="10"/>
      <c r="C31" s="7"/>
      <c r="D31" s="5"/>
      <c r="E31" s="22"/>
      <c r="F31" s="22"/>
      <c r="G31" s="22"/>
      <c r="H31" s="22"/>
      <c r="I31" s="21"/>
      <c r="J31" s="21"/>
      <c r="K31" s="21"/>
      <c r="L31" s="21"/>
      <c r="M31" s="22"/>
      <c r="N31" s="23"/>
      <c r="O31" s="23"/>
      <c r="P31" s="23"/>
      <c r="Q31" s="22"/>
      <c r="R31" s="23"/>
      <c r="S31" s="23"/>
      <c r="T31" s="23"/>
      <c r="U31" s="23"/>
      <c r="V31" s="23"/>
      <c r="W31" s="23"/>
      <c r="X31" s="23"/>
      <c r="Y31" s="12" t="str">
        <f t="shared" si="5"/>
        <v>-----</v>
      </c>
      <c r="Z31" s="13" t="str">
        <f t="shared" si="6"/>
        <v>-----</v>
      </c>
      <c r="AA31" s="21"/>
      <c r="AB31" s="21"/>
      <c r="AC31" s="21"/>
      <c r="AD31" s="21"/>
      <c r="AE31" s="14" t="str">
        <f t="shared" si="7"/>
        <v>-----</v>
      </c>
      <c r="AF31" s="14" t="str">
        <f t="shared" si="8"/>
        <v>-----</v>
      </c>
      <c r="AG31" s="14" t="str">
        <f t="shared" si="1"/>
        <v>-----</v>
      </c>
      <c r="AH31" s="14" t="str">
        <f t="shared" si="2"/>
        <v>-----</v>
      </c>
      <c r="AI31" s="15" t="str">
        <f t="shared" si="3"/>
        <v>------</v>
      </c>
      <c r="AJ31" s="4" t="str">
        <f t="shared" si="4"/>
        <v>-------</v>
      </c>
      <c r="AK31" s="1"/>
    </row>
    <row r="32" spans="1:37" ht="24.95" customHeight="1" x14ac:dyDescent="0.2">
      <c r="A32" s="27">
        <v>23</v>
      </c>
      <c r="B32" s="9"/>
      <c r="C32" s="7"/>
      <c r="D32" s="5"/>
      <c r="E32" s="22"/>
      <c r="F32" s="22"/>
      <c r="G32" s="22"/>
      <c r="H32" s="22"/>
      <c r="I32" s="21"/>
      <c r="J32" s="21"/>
      <c r="K32" s="21"/>
      <c r="L32" s="21"/>
      <c r="M32" s="22"/>
      <c r="N32" s="23"/>
      <c r="O32" s="22"/>
      <c r="P32" s="23"/>
      <c r="Q32" s="22"/>
      <c r="R32" s="23"/>
      <c r="S32" s="23"/>
      <c r="T32" s="23"/>
      <c r="U32" s="23"/>
      <c r="V32" s="22"/>
      <c r="W32" s="23"/>
      <c r="X32" s="23"/>
      <c r="Y32" s="12" t="str">
        <f t="shared" si="5"/>
        <v>-----</v>
      </c>
      <c r="Z32" s="13" t="str">
        <f t="shared" si="6"/>
        <v>-----</v>
      </c>
      <c r="AA32" s="21"/>
      <c r="AB32" s="20"/>
      <c r="AC32" s="20"/>
      <c r="AD32" s="21"/>
      <c r="AE32" s="14" t="str">
        <f t="shared" si="7"/>
        <v>-----</v>
      </c>
      <c r="AF32" s="14" t="str">
        <f t="shared" si="8"/>
        <v>-----</v>
      </c>
      <c r="AG32" s="14" t="str">
        <f t="shared" si="1"/>
        <v>-----</v>
      </c>
      <c r="AH32" s="14" t="str">
        <f t="shared" si="2"/>
        <v>-----</v>
      </c>
      <c r="AI32" s="15" t="str">
        <f t="shared" si="3"/>
        <v>------</v>
      </c>
      <c r="AJ32" s="4" t="str">
        <f t="shared" si="4"/>
        <v>-------</v>
      </c>
      <c r="AK32" s="1"/>
    </row>
    <row r="33" spans="1:37" ht="24.95" customHeight="1" x14ac:dyDescent="0.2">
      <c r="A33" s="27">
        <v>24</v>
      </c>
      <c r="B33" s="9"/>
      <c r="C33" s="7"/>
      <c r="D33" s="5"/>
      <c r="E33" s="22"/>
      <c r="F33" s="22"/>
      <c r="G33" s="22"/>
      <c r="H33" s="22"/>
      <c r="I33" s="21"/>
      <c r="J33" s="21"/>
      <c r="K33" s="21"/>
      <c r="L33" s="21"/>
      <c r="M33" s="22"/>
      <c r="N33" s="23"/>
      <c r="O33" s="22"/>
      <c r="P33" s="23"/>
      <c r="Q33" s="22"/>
      <c r="R33" s="23"/>
      <c r="S33" s="23"/>
      <c r="T33" s="23"/>
      <c r="U33" s="23"/>
      <c r="V33" s="22"/>
      <c r="W33" s="23"/>
      <c r="X33" s="23"/>
      <c r="Y33" s="12" t="str">
        <f t="shared" si="5"/>
        <v>-----</v>
      </c>
      <c r="Z33" s="13" t="str">
        <f t="shared" si="6"/>
        <v>-----</v>
      </c>
      <c r="AA33" s="21"/>
      <c r="AB33" s="20"/>
      <c r="AC33" s="20"/>
      <c r="AD33" s="21"/>
      <c r="AE33" s="14" t="str">
        <f t="shared" si="7"/>
        <v>-----</v>
      </c>
      <c r="AF33" s="14" t="str">
        <f t="shared" si="8"/>
        <v>-----</v>
      </c>
      <c r="AG33" s="14" t="str">
        <f t="shared" si="1"/>
        <v>-----</v>
      </c>
      <c r="AH33" s="14" t="str">
        <f t="shared" si="2"/>
        <v>-----</v>
      </c>
      <c r="AI33" s="15" t="str">
        <f t="shared" si="3"/>
        <v>------</v>
      </c>
      <c r="AJ33" s="4" t="str">
        <f t="shared" si="4"/>
        <v>-------</v>
      </c>
      <c r="AK33" s="1"/>
    </row>
    <row r="34" spans="1:37" ht="24.95" customHeight="1" x14ac:dyDescent="0.2">
      <c r="A34" s="27">
        <v>25</v>
      </c>
      <c r="B34" s="10"/>
      <c r="C34" s="7"/>
      <c r="D34" s="5"/>
      <c r="E34" s="22"/>
      <c r="F34" s="22"/>
      <c r="G34" s="22"/>
      <c r="H34" s="22"/>
      <c r="I34" s="21"/>
      <c r="J34" s="21"/>
      <c r="K34" s="21"/>
      <c r="L34" s="21"/>
      <c r="M34" s="22"/>
      <c r="N34" s="23"/>
      <c r="O34" s="22"/>
      <c r="P34" s="23"/>
      <c r="Q34" s="22"/>
      <c r="R34" s="23"/>
      <c r="S34" s="23"/>
      <c r="T34" s="23"/>
      <c r="U34" s="23"/>
      <c r="V34" s="22"/>
      <c r="W34" s="23"/>
      <c r="X34" s="23"/>
      <c r="Y34" s="12" t="str">
        <f t="shared" si="5"/>
        <v>-----</v>
      </c>
      <c r="Z34" s="13" t="str">
        <f t="shared" si="6"/>
        <v>-----</v>
      </c>
      <c r="AA34" s="21"/>
      <c r="AB34" s="20"/>
      <c r="AC34" s="20"/>
      <c r="AD34" s="21"/>
      <c r="AE34" s="14" t="str">
        <f t="shared" si="7"/>
        <v>-----</v>
      </c>
      <c r="AF34" s="14" t="str">
        <f t="shared" si="8"/>
        <v>-----</v>
      </c>
      <c r="AG34" s="14" t="str">
        <f t="shared" si="1"/>
        <v>-----</v>
      </c>
      <c r="AH34" s="14" t="str">
        <f t="shared" si="2"/>
        <v>-----</v>
      </c>
      <c r="AI34" s="15" t="str">
        <f t="shared" si="3"/>
        <v>------</v>
      </c>
      <c r="AJ34" s="4" t="str">
        <f t="shared" si="4"/>
        <v>-------</v>
      </c>
      <c r="AK34" s="1"/>
    </row>
    <row r="35" spans="1:37" ht="24.95" customHeight="1" x14ac:dyDescent="0.2">
      <c r="A35" s="27">
        <v>26</v>
      </c>
      <c r="B35" s="10"/>
      <c r="C35" s="7"/>
      <c r="D35" s="5"/>
      <c r="E35" s="22"/>
      <c r="F35" s="22"/>
      <c r="G35" s="22"/>
      <c r="H35" s="22"/>
      <c r="I35" s="21"/>
      <c r="J35" s="21"/>
      <c r="K35" s="21"/>
      <c r="L35" s="21"/>
      <c r="M35" s="22"/>
      <c r="N35" s="23"/>
      <c r="O35" s="22"/>
      <c r="P35" s="23"/>
      <c r="Q35" s="22"/>
      <c r="R35" s="23"/>
      <c r="S35" s="23"/>
      <c r="T35" s="23"/>
      <c r="U35" s="23"/>
      <c r="V35" s="22"/>
      <c r="W35" s="23"/>
      <c r="X35" s="23"/>
      <c r="Y35" s="12" t="str">
        <f t="shared" si="5"/>
        <v>-----</v>
      </c>
      <c r="Z35" s="13" t="str">
        <f t="shared" si="6"/>
        <v>-----</v>
      </c>
      <c r="AA35" s="21"/>
      <c r="AB35" s="20"/>
      <c r="AC35" s="20"/>
      <c r="AD35" s="21"/>
      <c r="AE35" s="14" t="str">
        <f t="shared" si="7"/>
        <v>-----</v>
      </c>
      <c r="AF35" s="14" t="str">
        <f t="shared" si="8"/>
        <v>-----</v>
      </c>
      <c r="AG35" s="14" t="str">
        <f t="shared" si="1"/>
        <v>-----</v>
      </c>
      <c r="AH35" s="14" t="str">
        <f t="shared" si="2"/>
        <v>-----</v>
      </c>
      <c r="AI35" s="15" t="str">
        <f t="shared" si="3"/>
        <v>------</v>
      </c>
      <c r="AJ35" s="4" t="str">
        <f t="shared" si="4"/>
        <v>-------</v>
      </c>
      <c r="AK35" s="1"/>
    </row>
    <row r="36" spans="1:37" ht="24.95" customHeight="1" x14ac:dyDescent="0.2">
      <c r="A36" s="27">
        <v>27</v>
      </c>
      <c r="B36" s="10"/>
      <c r="C36" s="7"/>
      <c r="D36" s="5"/>
      <c r="E36" s="22"/>
      <c r="F36" s="22"/>
      <c r="G36" s="22"/>
      <c r="H36" s="22"/>
      <c r="I36" s="21"/>
      <c r="J36" s="21"/>
      <c r="K36" s="21"/>
      <c r="L36" s="21"/>
      <c r="M36" s="22"/>
      <c r="N36" s="23"/>
      <c r="O36" s="22"/>
      <c r="P36" s="23"/>
      <c r="Q36" s="22"/>
      <c r="R36" s="23"/>
      <c r="S36" s="23"/>
      <c r="T36" s="23"/>
      <c r="U36" s="23"/>
      <c r="V36" s="22"/>
      <c r="W36" s="23"/>
      <c r="X36" s="23"/>
      <c r="Y36" s="12" t="str">
        <f t="shared" si="5"/>
        <v>-----</v>
      </c>
      <c r="Z36" s="13" t="str">
        <f t="shared" si="6"/>
        <v>-----</v>
      </c>
      <c r="AA36" s="21"/>
      <c r="AB36" s="20"/>
      <c r="AC36" s="20"/>
      <c r="AD36" s="21"/>
      <c r="AE36" s="14" t="str">
        <f t="shared" si="7"/>
        <v>-----</v>
      </c>
      <c r="AF36" s="14" t="str">
        <f t="shared" si="8"/>
        <v>-----</v>
      </c>
      <c r="AG36" s="14" t="str">
        <f t="shared" si="1"/>
        <v>-----</v>
      </c>
      <c r="AH36" s="14" t="str">
        <f t="shared" si="2"/>
        <v>-----</v>
      </c>
      <c r="AI36" s="15" t="str">
        <f t="shared" si="3"/>
        <v>------</v>
      </c>
      <c r="AJ36" s="4" t="str">
        <f t="shared" si="4"/>
        <v>-------</v>
      </c>
      <c r="AK36" s="1"/>
    </row>
    <row r="37" spans="1:37" ht="24.95" customHeight="1" x14ac:dyDescent="0.2">
      <c r="A37" s="27">
        <v>28</v>
      </c>
      <c r="B37" s="10"/>
      <c r="C37" s="7"/>
      <c r="D37" s="5"/>
      <c r="E37" s="22"/>
      <c r="F37" s="22"/>
      <c r="G37" s="22"/>
      <c r="H37" s="22"/>
      <c r="I37" s="21"/>
      <c r="J37" s="21"/>
      <c r="K37" s="21"/>
      <c r="L37" s="21"/>
      <c r="M37" s="22"/>
      <c r="N37" s="23"/>
      <c r="O37" s="22"/>
      <c r="P37" s="23"/>
      <c r="Q37" s="22"/>
      <c r="R37" s="23"/>
      <c r="S37" s="23"/>
      <c r="T37" s="23"/>
      <c r="U37" s="23"/>
      <c r="V37" s="22"/>
      <c r="W37" s="23"/>
      <c r="X37" s="23"/>
      <c r="Y37" s="12" t="str">
        <f t="shared" si="5"/>
        <v>-----</v>
      </c>
      <c r="Z37" s="13" t="str">
        <f t="shared" si="6"/>
        <v>-----</v>
      </c>
      <c r="AA37" s="21"/>
      <c r="AB37" s="20"/>
      <c r="AC37" s="20"/>
      <c r="AD37" s="21"/>
      <c r="AE37" s="14" t="str">
        <f t="shared" si="7"/>
        <v>-----</v>
      </c>
      <c r="AF37" s="14" t="str">
        <f t="shared" si="8"/>
        <v>-----</v>
      </c>
      <c r="AG37" s="14" t="str">
        <f t="shared" si="1"/>
        <v>-----</v>
      </c>
      <c r="AH37" s="14" t="str">
        <f t="shared" si="2"/>
        <v>-----</v>
      </c>
      <c r="AI37" s="15" t="str">
        <f t="shared" si="3"/>
        <v>------</v>
      </c>
      <c r="AJ37" s="4" t="str">
        <f t="shared" si="4"/>
        <v>-------</v>
      </c>
      <c r="AK37" s="1"/>
    </row>
    <row r="38" spans="1:37" ht="24.95" customHeight="1" x14ac:dyDescent="0.2">
      <c r="A38" s="27">
        <v>29</v>
      </c>
      <c r="B38" s="10"/>
      <c r="C38" s="7"/>
      <c r="D38" s="5"/>
      <c r="E38" s="22"/>
      <c r="F38" s="22"/>
      <c r="G38" s="22"/>
      <c r="H38" s="22"/>
      <c r="I38" s="21"/>
      <c r="J38" s="21"/>
      <c r="K38" s="21"/>
      <c r="L38" s="21"/>
      <c r="M38" s="22"/>
      <c r="N38" s="23"/>
      <c r="O38" s="22"/>
      <c r="P38" s="23"/>
      <c r="Q38" s="22"/>
      <c r="R38" s="23"/>
      <c r="S38" s="23"/>
      <c r="T38" s="23"/>
      <c r="U38" s="23"/>
      <c r="V38" s="22"/>
      <c r="W38" s="23"/>
      <c r="X38" s="23"/>
      <c r="Y38" s="12" t="str">
        <f t="shared" si="5"/>
        <v>-----</v>
      </c>
      <c r="Z38" s="13" t="str">
        <f t="shared" si="6"/>
        <v>-----</v>
      </c>
      <c r="AA38" s="21"/>
      <c r="AB38" s="20"/>
      <c r="AC38" s="20"/>
      <c r="AD38" s="21"/>
      <c r="AE38" s="14" t="str">
        <f t="shared" si="7"/>
        <v>-----</v>
      </c>
      <c r="AF38" s="14" t="str">
        <f t="shared" si="8"/>
        <v>-----</v>
      </c>
      <c r="AG38" s="14" t="str">
        <f t="shared" si="1"/>
        <v>-----</v>
      </c>
      <c r="AH38" s="14" t="str">
        <f t="shared" si="2"/>
        <v>-----</v>
      </c>
      <c r="AI38" s="15" t="str">
        <f t="shared" si="3"/>
        <v>------</v>
      </c>
      <c r="AJ38" s="4" t="str">
        <f t="shared" si="4"/>
        <v>-------</v>
      </c>
      <c r="AK38" s="1"/>
    </row>
    <row r="39" spans="1:37" ht="24.95" customHeight="1" x14ac:dyDescent="0.2">
      <c r="A39" s="27">
        <v>30</v>
      </c>
      <c r="B39" s="10"/>
      <c r="C39" s="7"/>
      <c r="D39" s="5"/>
      <c r="E39" s="22"/>
      <c r="F39" s="22"/>
      <c r="G39" s="22"/>
      <c r="H39" s="22"/>
      <c r="I39" s="21"/>
      <c r="J39" s="21"/>
      <c r="K39" s="21"/>
      <c r="L39" s="21"/>
      <c r="M39" s="22"/>
      <c r="N39" s="23"/>
      <c r="O39" s="22"/>
      <c r="P39" s="23"/>
      <c r="Q39" s="22"/>
      <c r="R39" s="23"/>
      <c r="S39" s="23"/>
      <c r="T39" s="23"/>
      <c r="U39" s="23"/>
      <c r="V39" s="22"/>
      <c r="W39" s="23"/>
      <c r="X39" s="23"/>
      <c r="Y39" s="12" t="str">
        <f t="shared" si="5"/>
        <v>-----</v>
      </c>
      <c r="Z39" s="13" t="str">
        <f t="shared" si="6"/>
        <v>-----</v>
      </c>
      <c r="AA39" s="21"/>
      <c r="AB39" s="20"/>
      <c r="AC39" s="20"/>
      <c r="AD39" s="21"/>
      <c r="AE39" s="14" t="str">
        <f t="shared" si="7"/>
        <v>-----</v>
      </c>
      <c r="AF39" s="14" t="str">
        <f t="shared" si="8"/>
        <v>-----</v>
      </c>
      <c r="AG39" s="14" t="str">
        <f t="shared" si="1"/>
        <v>-----</v>
      </c>
      <c r="AH39" s="14" t="str">
        <f t="shared" si="2"/>
        <v>-----</v>
      </c>
      <c r="AI39" s="15" t="str">
        <f t="shared" si="3"/>
        <v>------</v>
      </c>
      <c r="AJ39" s="4" t="str">
        <f t="shared" si="4"/>
        <v>-------</v>
      </c>
      <c r="AK39" s="1"/>
    </row>
    <row r="40" spans="1:37" ht="24.95" customHeight="1" x14ac:dyDescent="0.2">
      <c r="A40" s="27">
        <v>31</v>
      </c>
      <c r="B40" s="9"/>
      <c r="C40" s="7"/>
      <c r="D40" s="5"/>
      <c r="E40" s="22"/>
      <c r="F40" s="22"/>
      <c r="G40" s="22"/>
      <c r="H40" s="22"/>
      <c r="I40" s="21"/>
      <c r="J40" s="21"/>
      <c r="K40" s="21"/>
      <c r="L40" s="21"/>
      <c r="M40" s="22"/>
      <c r="N40" s="23"/>
      <c r="O40" s="22"/>
      <c r="P40" s="23"/>
      <c r="Q40" s="22"/>
      <c r="R40" s="23"/>
      <c r="S40" s="23"/>
      <c r="T40" s="23"/>
      <c r="U40" s="23"/>
      <c r="V40" s="22"/>
      <c r="W40" s="23"/>
      <c r="X40" s="23"/>
      <c r="Y40" s="12" t="str">
        <f t="shared" si="5"/>
        <v>-----</v>
      </c>
      <c r="Z40" s="13" t="str">
        <f t="shared" si="6"/>
        <v>-----</v>
      </c>
      <c r="AA40" s="21"/>
      <c r="AB40" s="20"/>
      <c r="AC40" s="20"/>
      <c r="AD40" s="21"/>
      <c r="AE40" s="14" t="str">
        <f t="shared" si="7"/>
        <v>-----</v>
      </c>
      <c r="AF40" s="14" t="str">
        <f t="shared" si="8"/>
        <v>-----</v>
      </c>
      <c r="AG40" s="14" t="str">
        <f t="shared" si="1"/>
        <v>-----</v>
      </c>
      <c r="AH40" s="14" t="str">
        <f t="shared" si="2"/>
        <v>-----</v>
      </c>
      <c r="AI40" s="15" t="str">
        <f t="shared" si="3"/>
        <v>------</v>
      </c>
      <c r="AJ40" s="4" t="str">
        <f t="shared" si="4"/>
        <v>-------</v>
      </c>
      <c r="AK40" s="1"/>
    </row>
    <row r="41" spans="1:37" ht="24.95" customHeight="1" x14ac:dyDescent="0.2">
      <c r="A41" s="27">
        <v>32</v>
      </c>
      <c r="B41" s="9"/>
      <c r="C41" s="7"/>
      <c r="D41" s="5"/>
      <c r="E41" s="22"/>
      <c r="F41" s="22"/>
      <c r="G41" s="22"/>
      <c r="H41" s="22"/>
      <c r="I41" s="21"/>
      <c r="J41" s="21"/>
      <c r="K41" s="21"/>
      <c r="L41" s="21"/>
      <c r="M41" s="22"/>
      <c r="N41" s="23"/>
      <c r="O41" s="22"/>
      <c r="P41" s="23"/>
      <c r="Q41" s="22"/>
      <c r="R41" s="23"/>
      <c r="S41" s="23"/>
      <c r="T41" s="23"/>
      <c r="U41" s="23"/>
      <c r="V41" s="22"/>
      <c r="W41" s="23"/>
      <c r="X41" s="23"/>
      <c r="Y41" s="12" t="str">
        <f t="shared" si="5"/>
        <v>-----</v>
      </c>
      <c r="Z41" s="13" t="str">
        <f t="shared" si="6"/>
        <v>-----</v>
      </c>
      <c r="AA41" s="21"/>
      <c r="AB41" s="20"/>
      <c r="AC41" s="20"/>
      <c r="AD41" s="21"/>
      <c r="AE41" s="14" t="str">
        <f t="shared" si="7"/>
        <v>-----</v>
      </c>
      <c r="AF41" s="14" t="str">
        <f t="shared" si="8"/>
        <v>-----</v>
      </c>
      <c r="AG41" s="14" t="str">
        <f t="shared" si="1"/>
        <v>-----</v>
      </c>
      <c r="AH41" s="14" t="str">
        <f t="shared" si="2"/>
        <v>-----</v>
      </c>
      <c r="AI41" s="15" t="str">
        <f t="shared" si="3"/>
        <v>------</v>
      </c>
      <c r="AJ41" s="4" t="str">
        <f t="shared" si="4"/>
        <v>-------</v>
      </c>
      <c r="AK41" s="1"/>
    </row>
    <row r="42" spans="1:37" ht="24.95" customHeight="1" x14ac:dyDescent="0.2">
      <c r="A42" s="27">
        <v>33</v>
      </c>
      <c r="B42" s="9"/>
      <c r="C42" s="7"/>
      <c r="D42" s="5"/>
      <c r="E42" s="22"/>
      <c r="F42" s="22"/>
      <c r="G42" s="22"/>
      <c r="H42" s="22"/>
      <c r="I42" s="21"/>
      <c r="J42" s="21"/>
      <c r="K42" s="21"/>
      <c r="L42" s="21"/>
      <c r="M42" s="22"/>
      <c r="N42" s="23"/>
      <c r="O42" s="22"/>
      <c r="P42" s="23"/>
      <c r="Q42" s="22"/>
      <c r="R42" s="23"/>
      <c r="S42" s="23"/>
      <c r="T42" s="23"/>
      <c r="U42" s="23"/>
      <c r="V42" s="22"/>
      <c r="W42" s="23"/>
      <c r="X42" s="23"/>
      <c r="Y42" s="12" t="str">
        <f t="shared" si="5"/>
        <v>-----</v>
      </c>
      <c r="Z42" s="13" t="str">
        <f t="shared" si="6"/>
        <v>-----</v>
      </c>
      <c r="AA42" s="21"/>
      <c r="AB42" s="20"/>
      <c r="AC42" s="20"/>
      <c r="AD42" s="21"/>
      <c r="AE42" s="14" t="str">
        <f t="shared" si="7"/>
        <v>-----</v>
      </c>
      <c r="AF42" s="14" t="str">
        <f t="shared" si="8"/>
        <v>-----</v>
      </c>
      <c r="AG42" s="14" t="str">
        <f t="shared" si="1"/>
        <v>-----</v>
      </c>
      <c r="AH42" s="14" t="str">
        <f t="shared" ref="AH42:AH73" si="9">IF((IF(ISBLANK(O42),1))=1,"-----",(IF(O42&gt;1,5%,0)))</f>
        <v>-----</v>
      </c>
      <c r="AI42" s="15" t="str">
        <f t="shared" ref="AI42:AI73" si="10">IF((IF(AE42="-----",10)+IF(AF42="-----",10)+IF(AG42="-----",10)+IF(AH42="-----",10))=40,"------",(SUM(AE42:AH42)))</f>
        <v>------</v>
      </c>
      <c r="AJ42" s="4" t="str">
        <f t="shared" si="4"/>
        <v>-------</v>
      </c>
      <c r="AK42" s="1"/>
    </row>
    <row r="43" spans="1:37" ht="24.95" customHeight="1" x14ac:dyDescent="0.2">
      <c r="A43" s="27">
        <v>34</v>
      </c>
      <c r="B43" s="9"/>
      <c r="C43" s="6"/>
      <c r="D43" s="5"/>
      <c r="E43" s="22"/>
      <c r="F43" s="22"/>
      <c r="G43" s="22"/>
      <c r="H43" s="22"/>
      <c r="I43" s="21"/>
      <c r="J43" s="21"/>
      <c r="K43" s="21"/>
      <c r="L43" s="21"/>
      <c r="M43" s="22"/>
      <c r="N43" s="23"/>
      <c r="O43" s="22"/>
      <c r="P43" s="23"/>
      <c r="Q43" s="22"/>
      <c r="R43" s="23"/>
      <c r="S43" s="23"/>
      <c r="T43" s="23"/>
      <c r="U43" s="23"/>
      <c r="V43" s="22"/>
      <c r="W43" s="23"/>
      <c r="X43" s="23"/>
      <c r="Y43" s="12" t="str">
        <f t="shared" si="5"/>
        <v>-----</v>
      </c>
      <c r="Z43" s="13" t="str">
        <f t="shared" si="6"/>
        <v>-----</v>
      </c>
      <c r="AA43" s="21"/>
      <c r="AB43" s="20"/>
      <c r="AC43" s="20"/>
      <c r="AD43" s="21"/>
      <c r="AE43" s="14" t="str">
        <f t="shared" si="7"/>
        <v>-----</v>
      </c>
      <c r="AF43" s="14" t="str">
        <f t="shared" si="8"/>
        <v>-----</v>
      </c>
      <c r="AG43" s="14" t="str">
        <f t="shared" si="1"/>
        <v>-----</v>
      </c>
      <c r="AH43" s="14" t="str">
        <f t="shared" si="9"/>
        <v>-----</v>
      </c>
      <c r="AI43" s="15" t="str">
        <f t="shared" si="10"/>
        <v>------</v>
      </c>
      <c r="AJ43" s="4" t="str">
        <f t="shared" si="4"/>
        <v>-------</v>
      </c>
      <c r="AK43" s="1"/>
    </row>
    <row r="44" spans="1:37" ht="24.95" customHeight="1" x14ac:dyDescent="0.2">
      <c r="A44" s="27">
        <v>35</v>
      </c>
      <c r="B44" s="10"/>
      <c r="C44" s="6"/>
      <c r="D44" s="5"/>
      <c r="E44" s="22"/>
      <c r="F44" s="22"/>
      <c r="G44" s="22"/>
      <c r="H44" s="22"/>
      <c r="I44" s="21"/>
      <c r="J44" s="21"/>
      <c r="K44" s="21"/>
      <c r="L44" s="21"/>
      <c r="M44" s="22"/>
      <c r="N44" s="23"/>
      <c r="O44" s="22"/>
      <c r="P44" s="23"/>
      <c r="Q44" s="22"/>
      <c r="R44" s="23"/>
      <c r="S44" s="23"/>
      <c r="T44" s="23"/>
      <c r="U44" s="23"/>
      <c r="V44" s="22"/>
      <c r="W44" s="23"/>
      <c r="X44" s="23"/>
      <c r="Y44" s="12" t="str">
        <f t="shared" si="5"/>
        <v>-----</v>
      </c>
      <c r="Z44" s="13" t="str">
        <f t="shared" si="6"/>
        <v>-----</v>
      </c>
      <c r="AA44" s="21"/>
      <c r="AB44" s="20"/>
      <c r="AC44" s="20"/>
      <c r="AD44" s="21"/>
      <c r="AE44" s="14" t="str">
        <f t="shared" si="7"/>
        <v>-----</v>
      </c>
      <c r="AF44" s="14" t="str">
        <f t="shared" si="8"/>
        <v>-----</v>
      </c>
      <c r="AG44" s="14" t="str">
        <f t="shared" si="1"/>
        <v>-----</v>
      </c>
      <c r="AH44" s="14" t="str">
        <f t="shared" si="9"/>
        <v>-----</v>
      </c>
      <c r="AI44" s="15" t="str">
        <f t="shared" si="10"/>
        <v>------</v>
      </c>
      <c r="AJ44" s="4" t="str">
        <f t="shared" si="4"/>
        <v>-------</v>
      </c>
      <c r="AK44" s="1"/>
    </row>
    <row r="45" spans="1:37" ht="24.95" customHeight="1" x14ac:dyDescent="0.2">
      <c r="A45" s="27">
        <v>36</v>
      </c>
      <c r="B45" s="9"/>
      <c r="C45" s="6"/>
      <c r="D45" s="5"/>
      <c r="E45" s="22"/>
      <c r="F45" s="22"/>
      <c r="G45" s="22"/>
      <c r="H45" s="22"/>
      <c r="I45" s="21"/>
      <c r="J45" s="21"/>
      <c r="K45" s="21"/>
      <c r="L45" s="21"/>
      <c r="M45" s="22"/>
      <c r="N45" s="23"/>
      <c r="O45" s="22"/>
      <c r="P45" s="23"/>
      <c r="Q45" s="22"/>
      <c r="R45" s="23"/>
      <c r="S45" s="23"/>
      <c r="T45" s="23"/>
      <c r="U45" s="23"/>
      <c r="V45" s="22"/>
      <c r="W45" s="23"/>
      <c r="X45" s="23"/>
      <c r="Y45" s="12" t="str">
        <f t="shared" si="5"/>
        <v>-----</v>
      </c>
      <c r="Z45" s="13" t="str">
        <f t="shared" si="6"/>
        <v>-----</v>
      </c>
      <c r="AA45" s="21"/>
      <c r="AB45" s="20"/>
      <c r="AC45" s="20"/>
      <c r="AD45" s="21"/>
      <c r="AE45" s="14" t="str">
        <f t="shared" si="7"/>
        <v>-----</v>
      </c>
      <c r="AF45" s="14" t="str">
        <f t="shared" si="8"/>
        <v>-----</v>
      </c>
      <c r="AG45" s="14" t="str">
        <f t="shared" si="1"/>
        <v>-----</v>
      </c>
      <c r="AH45" s="14" t="str">
        <f t="shared" si="9"/>
        <v>-----</v>
      </c>
      <c r="AI45" s="15" t="str">
        <f t="shared" si="10"/>
        <v>------</v>
      </c>
      <c r="AJ45" s="4" t="str">
        <f t="shared" si="4"/>
        <v>-------</v>
      </c>
      <c r="AK45" s="1"/>
    </row>
    <row r="46" spans="1:37" ht="24.95" customHeight="1" x14ac:dyDescent="0.2">
      <c r="A46" s="27">
        <v>37</v>
      </c>
      <c r="B46" s="9"/>
      <c r="C46" s="7"/>
      <c r="D46" s="5"/>
      <c r="E46" s="22"/>
      <c r="F46" s="22"/>
      <c r="G46" s="22"/>
      <c r="H46" s="22"/>
      <c r="I46" s="21"/>
      <c r="J46" s="21"/>
      <c r="K46" s="21"/>
      <c r="L46" s="21"/>
      <c r="M46" s="22"/>
      <c r="N46" s="23"/>
      <c r="O46" s="22"/>
      <c r="P46" s="23"/>
      <c r="Q46" s="22"/>
      <c r="R46" s="23"/>
      <c r="S46" s="23"/>
      <c r="T46" s="23"/>
      <c r="U46" s="23"/>
      <c r="V46" s="22"/>
      <c r="W46" s="23"/>
      <c r="X46" s="23"/>
      <c r="Y46" s="12" t="str">
        <f t="shared" si="5"/>
        <v>-----</v>
      </c>
      <c r="Z46" s="13" t="str">
        <f t="shared" si="6"/>
        <v>-----</v>
      </c>
      <c r="AA46" s="21"/>
      <c r="AB46" s="20"/>
      <c r="AC46" s="20"/>
      <c r="AD46" s="21"/>
      <c r="AE46" s="14" t="str">
        <f t="shared" si="7"/>
        <v>-----</v>
      </c>
      <c r="AF46" s="14" t="str">
        <f t="shared" si="8"/>
        <v>-----</v>
      </c>
      <c r="AG46" s="14" t="str">
        <f t="shared" si="1"/>
        <v>-----</v>
      </c>
      <c r="AH46" s="14" t="str">
        <f t="shared" si="9"/>
        <v>-----</v>
      </c>
      <c r="AI46" s="15" t="str">
        <f t="shared" si="10"/>
        <v>------</v>
      </c>
      <c r="AJ46" s="4" t="str">
        <f t="shared" si="4"/>
        <v>-------</v>
      </c>
      <c r="AK46" s="1"/>
    </row>
    <row r="47" spans="1:37" ht="24.95" customHeight="1" x14ac:dyDescent="0.2">
      <c r="A47" s="27">
        <v>38</v>
      </c>
      <c r="B47" s="9"/>
      <c r="C47" s="7"/>
      <c r="D47" s="5"/>
      <c r="E47" s="22"/>
      <c r="F47" s="22"/>
      <c r="G47" s="22"/>
      <c r="H47" s="22"/>
      <c r="I47" s="21"/>
      <c r="J47" s="21"/>
      <c r="K47" s="21"/>
      <c r="L47" s="21"/>
      <c r="M47" s="22"/>
      <c r="N47" s="23"/>
      <c r="O47" s="22"/>
      <c r="P47" s="23"/>
      <c r="Q47" s="22"/>
      <c r="R47" s="23"/>
      <c r="S47" s="23"/>
      <c r="T47" s="23"/>
      <c r="U47" s="23"/>
      <c r="V47" s="22"/>
      <c r="W47" s="23"/>
      <c r="X47" s="23"/>
      <c r="Y47" s="12" t="str">
        <f t="shared" si="5"/>
        <v>-----</v>
      </c>
      <c r="Z47" s="13" t="str">
        <f t="shared" si="6"/>
        <v>-----</v>
      </c>
      <c r="AA47" s="21"/>
      <c r="AB47" s="20"/>
      <c r="AC47" s="20"/>
      <c r="AD47" s="21"/>
      <c r="AE47" s="14" t="str">
        <f t="shared" si="7"/>
        <v>-----</v>
      </c>
      <c r="AF47" s="14" t="str">
        <f t="shared" si="8"/>
        <v>-----</v>
      </c>
      <c r="AG47" s="14" t="str">
        <f t="shared" si="1"/>
        <v>-----</v>
      </c>
      <c r="AH47" s="14" t="str">
        <f t="shared" si="9"/>
        <v>-----</v>
      </c>
      <c r="AI47" s="15" t="str">
        <f t="shared" si="10"/>
        <v>------</v>
      </c>
      <c r="AJ47" s="4" t="str">
        <f t="shared" si="4"/>
        <v>-------</v>
      </c>
      <c r="AK47" s="1"/>
    </row>
    <row r="48" spans="1:37" ht="24.95" customHeight="1" x14ac:dyDescent="0.2">
      <c r="A48" s="27">
        <v>39</v>
      </c>
      <c r="B48" s="10"/>
      <c r="C48" s="7"/>
      <c r="D48" s="5"/>
      <c r="E48" s="22"/>
      <c r="F48" s="22"/>
      <c r="G48" s="22"/>
      <c r="H48" s="23"/>
      <c r="I48" s="21"/>
      <c r="J48" s="21"/>
      <c r="K48" s="21"/>
      <c r="L48" s="21"/>
      <c r="M48" s="22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12" t="str">
        <f t="shared" si="5"/>
        <v>-----</v>
      </c>
      <c r="Z48" s="13" t="str">
        <f t="shared" si="6"/>
        <v>-----</v>
      </c>
      <c r="AA48" s="21"/>
      <c r="AB48" s="21"/>
      <c r="AC48" s="21"/>
      <c r="AD48" s="21"/>
      <c r="AE48" s="14" t="str">
        <f t="shared" si="7"/>
        <v>-----</v>
      </c>
      <c r="AF48" s="14" t="str">
        <f t="shared" si="8"/>
        <v>-----</v>
      </c>
      <c r="AG48" s="14" t="str">
        <f t="shared" si="1"/>
        <v>-----</v>
      </c>
      <c r="AH48" s="14" t="str">
        <f t="shared" si="9"/>
        <v>-----</v>
      </c>
      <c r="AI48" s="15" t="str">
        <f t="shared" si="10"/>
        <v>------</v>
      </c>
      <c r="AJ48" s="4" t="str">
        <f t="shared" si="4"/>
        <v>-------</v>
      </c>
      <c r="AK48" s="1"/>
    </row>
    <row r="49" spans="1:37" ht="24.95" customHeight="1" x14ac:dyDescent="0.2">
      <c r="A49" s="27">
        <v>40</v>
      </c>
      <c r="B49" s="11"/>
      <c r="C49" s="7"/>
      <c r="D49" s="8"/>
      <c r="E49" s="23"/>
      <c r="F49" s="22"/>
      <c r="G49" s="22"/>
      <c r="H49" s="23"/>
      <c r="I49" s="21"/>
      <c r="J49" s="21"/>
      <c r="K49" s="21"/>
      <c r="L49" s="21"/>
      <c r="M49" s="22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12" t="str">
        <f t="shared" si="5"/>
        <v>-----</v>
      </c>
      <c r="Z49" s="13" t="str">
        <f t="shared" si="6"/>
        <v>-----</v>
      </c>
      <c r="AA49" s="21"/>
      <c r="AB49" s="21"/>
      <c r="AC49" s="21"/>
      <c r="AD49" s="21"/>
      <c r="AE49" s="14" t="str">
        <f t="shared" si="7"/>
        <v>-----</v>
      </c>
      <c r="AF49" s="14" t="str">
        <f t="shared" si="8"/>
        <v>-----</v>
      </c>
      <c r="AG49" s="14" t="str">
        <f t="shared" si="1"/>
        <v>-----</v>
      </c>
      <c r="AH49" s="14" t="str">
        <f t="shared" si="9"/>
        <v>-----</v>
      </c>
      <c r="AI49" s="15" t="str">
        <f t="shared" si="10"/>
        <v>------</v>
      </c>
      <c r="AJ49" s="4" t="str">
        <f t="shared" si="4"/>
        <v>-------</v>
      </c>
      <c r="AK49" s="1"/>
    </row>
    <row r="50" spans="1:37" ht="24.95" customHeight="1" x14ac:dyDescent="0.2">
      <c r="A50" s="27">
        <v>41</v>
      </c>
      <c r="B50" s="9"/>
      <c r="C50" s="7"/>
      <c r="D50" s="8"/>
      <c r="E50" s="23"/>
      <c r="F50" s="22"/>
      <c r="G50" s="22"/>
      <c r="H50" s="23"/>
      <c r="I50" s="21"/>
      <c r="J50" s="21"/>
      <c r="K50" s="21"/>
      <c r="L50" s="21"/>
      <c r="M50" s="22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12" t="str">
        <f t="shared" si="5"/>
        <v>-----</v>
      </c>
      <c r="Z50" s="13" t="str">
        <f t="shared" si="6"/>
        <v>-----</v>
      </c>
      <c r="AA50" s="21"/>
      <c r="AB50" s="21"/>
      <c r="AC50" s="21"/>
      <c r="AD50" s="21"/>
      <c r="AE50" s="14" t="str">
        <f t="shared" si="7"/>
        <v>-----</v>
      </c>
      <c r="AF50" s="14" t="str">
        <f t="shared" si="8"/>
        <v>-----</v>
      </c>
      <c r="AG50" s="14" t="str">
        <f t="shared" si="1"/>
        <v>-----</v>
      </c>
      <c r="AH50" s="14" t="str">
        <f t="shared" si="9"/>
        <v>-----</v>
      </c>
      <c r="AI50" s="15" t="str">
        <f t="shared" si="10"/>
        <v>------</v>
      </c>
      <c r="AJ50" s="4" t="str">
        <f t="shared" si="4"/>
        <v>-------</v>
      </c>
      <c r="AK50" s="1"/>
    </row>
    <row r="51" spans="1:37" ht="24.95" customHeight="1" x14ac:dyDescent="0.2">
      <c r="A51" s="27">
        <v>42</v>
      </c>
      <c r="B51" s="11"/>
      <c r="C51" s="7"/>
      <c r="D51" s="8"/>
      <c r="E51" s="23"/>
      <c r="F51" s="22"/>
      <c r="G51" s="22"/>
      <c r="H51" s="23"/>
      <c r="I51" s="21"/>
      <c r="J51" s="21"/>
      <c r="K51" s="21"/>
      <c r="L51" s="21"/>
      <c r="M51" s="22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12" t="str">
        <f t="shared" si="5"/>
        <v>-----</v>
      </c>
      <c r="Z51" s="13" t="str">
        <f t="shared" si="6"/>
        <v>-----</v>
      </c>
      <c r="AA51" s="21"/>
      <c r="AB51" s="21"/>
      <c r="AC51" s="21"/>
      <c r="AD51" s="21"/>
      <c r="AE51" s="14" t="str">
        <f t="shared" si="7"/>
        <v>-----</v>
      </c>
      <c r="AF51" s="14" t="str">
        <f t="shared" si="8"/>
        <v>-----</v>
      </c>
      <c r="AG51" s="14" t="str">
        <f t="shared" si="1"/>
        <v>-----</v>
      </c>
      <c r="AH51" s="14" t="str">
        <f t="shared" si="9"/>
        <v>-----</v>
      </c>
      <c r="AI51" s="15" t="str">
        <f t="shared" si="10"/>
        <v>------</v>
      </c>
      <c r="AJ51" s="4" t="str">
        <f t="shared" si="4"/>
        <v>-------</v>
      </c>
      <c r="AK51" s="1"/>
    </row>
    <row r="52" spans="1:37" ht="24.95" customHeight="1" x14ac:dyDescent="0.2">
      <c r="A52" s="27">
        <v>43</v>
      </c>
      <c r="B52" s="9"/>
      <c r="C52" s="7"/>
      <c r="D52" s="8"/>
      <c r="E52" s="22"/>
      <c r="F52" s="22"/>
      <c r="G52" s="22"/>
      <c r="H52" s="22"/>
      <c r="I52" s="21"/>
      <c r="J52" s="21"/>
      <c r="K52" s="21"/>
      <c r="L52" s="21"/>
      <c r="M52" s="22"/>
      <c r="N52" s="23"/>
      <c r="O52" s="22"/>
      <c r="P52" s="23"/>
      <c r="Q52" s="22"/>
      <c r="R52" s="23"/>
      <c r="S52" s="23"/>
      <c r="T52" s="23"/>
      <c r="U52" s="23"/>
      <c r="V52" s="22"/>
      <c r="W52" s="23"/>
      <c r="X52" s="23"/>
      <c r="Y52" s="12" t="str">
        <f t="shared" si="5"/>
        <v>-----</v>
      </c>
      <c r="Z52" s="13" t="str">
        <f t="shared" si="6"/>
        <v>-----</v>
      </c>
      <c r="AA52" s="21"/>
      <c r="AB52" s="20"/>
      <c r="AC52" s="20"/>
      <c r="AD52" s="21"/>
      <c r="AE52" s="14" t="str">
        <f t="shared" si="7"/>
        <v>-----</v>
      </c>
      <c r="AF52" s="14" t="str">
        <f t="shared" si="8"/>
        <v>-----</v>
      </c>
      <c r="AG52" s="14" t="str">
        <f t="shared" si="1"/>
        <v>-----</v>
      </c>
      <c r="AH52" s="14" t="str">
        <f t="shared" si="9"/>
        <v>-----</v>
      </c>
      <c r="AI52" s="15" t="str">
        <f t="shared" si="10"/>
        <v>------</v>
      </c>
      <c r="AJ52" s="4" t="str">
        <f t="shared" si="4"/>
        <v>-------</v>
      </c>
      <c r="AK52" s="1"/>
    </row>
    <row r="53" spans="1:37" ht="24.95" customHeight="1" x14ac:dyDescent="0.2">
      <c r="A53" s="27">
        <v>44</v>
      </c>
      <c r="B53" s="9"/>
      <c r="C53" s="7"/>
      <c r="D53" s="8"/>
      <c r="E53" s="22"/>
      <c r="F53" s="22"/>
      <c r="G53" s="22"/>
      <c r="H53" s="22"/>
      <c r="I53" s="21"/>
      <c r="J53" s="21"/>
      <c r="K53" s="21"/>
      <c r="L53" s="21"/>
      <c r="M53" s="22"/>
      <c r="N53" s="23"/>
      <c r="O53" s="22"/>
      <c r="P53" s="23"/>
      <c r="Q53" s="22"/>
      <c r="R53" s="23"/>
      <c r="S53" s="23"/>
      <c r="T53" s="23"/>
      <c r="U53" s="23"/>
      <c r="V53" s="22"/>
      <c r="W53" s="23"/>
      <c r="X53" s="23"/>
      <c r="Y53" s="12" t="str">
        <f t="shared" si="5"/>
        <v>-----</v>
      </c>
      <c r="Z53" s="13" t="str">
        <f t="shared" si="6"/>
        <v>-----</v>
      </c>
      <c r="AA53" s="21"/>
      <c r="AB53" s="20"/>
      <c r="AC53" s="20"/>
      <c r="AD53" s="21"/>
      <c r="AE53" s="14" t="str">
        <f t="shared" si="7"/>
        <v>-----</v>
      </c>
      <c r="AF53" s="14" t="str">
        <f t="shared" si="8"/>
        <v>-----</v>
      </c>
      <c r="AG53" s="14" t="str">
        <f t="shared" si="1"/>
        <v>-----</v>
      </c>
      <c r="AH53" s="14" t="str">
        <f t="shared" si="9"/>
        <v>-----</v>
      </c>
      <c r="AI53" s="15" t="str">
        <f t="shared" si="10"/>
        <v>------</v>
      </c>
      <c r="AJ53" s="4" t="str">
        <f t="shared" si="4"/>
        <v>-------</v>
      </c>
      <c r="AK53" s="1"/>
    </row>
    <row r="54" spans="1:37" ht="24.95" customHeight="1" x14ac:dyDescent="0.2">
      <c r="A54" s="27">
        <v>45</v>
      </c>
      <c r="B54" s="9"/>
      <c r="C54" s="6"/>
      <c r="D54" s="5"/>
      <c r="E54" s="22"/>
      <c r="F54" s="22"/>
      <c r="G54" s="22"/>
      <c r="H54" s="22"/>
      <c r="I54" s="21"/>
      <c r="J54" s="21"/>
      <c r="K54" s="21"/>
      <c r="L54" s="21"/>
      <c r="M54" s="22"/>
      <c r="N54" s="23"/>
      <c r="O54" s="22"/>
      <c r="P54" s="23"/>
      <c r="Q54" s="22"/>
      <c r="R54" s="23"/>
      <c r="S54" s="23"/>
      <c r="T54" s="23"/>
      <c r="U54" s="23"/>
      <c r="V54" s="22"/>
      <c r="W54" s="23"/>
      <c r="X54" s="23"/>
      <c r="Y54" s="12" t="str">
        <f t="shared" si="5"/>
        <v>-----</v>
      </c>
      <c r="Z54" s="13" t="str">
        <f t="shared" si="6"/>
        <v>-----</v>
      </c>
      <c r="AA54" s="21"/>
      <c r="AB54" s="20"/>
      <c r="AC54" s="20"/>
      <c r="AD54" s="21"/>
      <c r="AE54" s="14" t="str">
        <f t="shared" si="7"/>
        <v>-----</v>
      </c>
      <c r="AF54" s="14" t="str">
        <f t="shared" si="8"/>
        <v>-----</v>
      </c>
      <c r="AG54" s="14" t="str">
        <f t="shared" si="1"/>
        <v>-----</v>
      </c>
      <c r="AH54" s="14" t="str">
        <f t="shared" si="9"/>
        <v>-----</v>
      </c>
      <c r="AI54" s="15" t="str">
        <f t="shared" si="10"/>
        <v>------</v>
      </c>
      <c r="AJ54" s="4" t="str">
        <f t="shared" si="4"/>
        <v>-------</v>
      </c>
      <c r="AK54" s="1"/>
    </row>
    <row r="55" spans="1:37" ht="24.95" customHeight="1" x14ac:dyDescent="0.2">
      <c r="A55" s="27">
        <v>46</v>
      </c>
      <c r="B55" s="9"/>
      <c r="C55" s="3"/>
      <c r="D55" s="5"/>
      <c r="E55" s="23"/>
      <c r="F55" s="22"/>
      <c r="G55" s="22"/>
      <c r="H55" s="23"/>
      <c r="I55" s="21"/>
      <c r="J55" s="21"/>
      <c r="K55" s="21"/>
      <c r="L55" s="21"/>
      <c r="M55" s="22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12" t="str">
        <f t="shared" si="5"/>
        <v>-----</v>
      </c>
      <c r="Z55" s="13" t="str">
        <f t="shared" si="6"/>
        <v>-----</v>
      </c>
      <c r="AA55" s="21"/>
      <c r="AB55" s="21"/>
      <c r="AC55" s="21"/>
      <c r="AD55" s="21"/>
      <c r="AE55" s="14" t="str">
        <f t="shared" si="7"/>
        <v>-----</v>
      </c>
      <c r="AF55" s="14" t="str">
        <f t="shared" si="8"/>
        <v>-----</v>
      </c>
      <c r="AG55" s="14" t="str">
        <f t="shared" si="1"/>
        <v>-----</v>
      </c>
      <c r="AH55" s="14" t="str">
        <f t="shared" si="9"/>
        <v>-----</v>
      </c>
      <c r="AI55" s="15" t="str">
        <f t="shared" si="10"/>
        <v>------</v>
      </c>
      <c r="AJ55" s="4" t="str">
        <f t="shared" si="4"/>
        <v>-------</v>
      </c>
      <c r="AK55" s="1"/>
    </row>
    <row r="56" spans="1:37" ht="24.95" customHeight="1" x14ac:dyDescent="0.2">
      <c r="A56" s="27">
        <v>47</v>
      </c>
      <c r="B56" s="9"/>
      <c r="C56" s="3"/>
      <c r="D56" s="5"/>
      <c r="E56" s="23"/>
      <c r="F56" s="22"/>
      <c r="G56" s="22"/>
      <c r="H56" s="23"/>
      <c r="I56" s="21"/>
      <c r="J56" s="21"/>
      <c r="K56" s="21"/>
      <c r="L56" s="21"/>
      <c r="M56" s="22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12" t="str">
        <f t="shared" si="5"/>
        <v>-----</v>
      </c>
      <c r="Z56" s="13" t="str">
        <f t="shared" si="6"/>
        <v>-----</v>
      </c>
      <c r="AA56" s="21"/>
      <c r="AB56" s="21"/>
      <c r="AC56" s="21"/>
      <c r="AD56" s="21"/>
      <c r="AE56" s="14" t="str">
        <f t="shared" si="7"/>
        <v>-----</v>
      </c>
      <c r="AF56" s="14" t="str">
        <f t="shared" si="8"/>
        <v>-----</v>
      </c>
      <c r="AG56" s="14" t="str">
        <f t="shared" si="1"/>
        <v>-----</v>
      </c>
      <c r="AH56" s="14" t="str">
        <f t="shared" si="9"/>
        <v>-----</v>
      </c>
      <c r="AI56" s="15" t="str">
        <f t="shared" si="10"/>
        <v>------</v>
      </c>
      <c r="AJ56" s="4" t="str">
        <f t="shared" si="4"/>
        <v>-------</v>
      </c>
      <c r="AK56" s="1"/>
    </row>
    <row r="57" spans="1:37" ht="24.95" customHeight="1" x14ac:dyDescent="0.2">
      <c r="A57" s="27">
        <v>48</v>
      </c>
      <c r="B57" s="9"/>
      <c r="C57" s="6"/>
      <c r="D57" s="5"/>
      <c r="E57" s="22"/>
      <c r="F57" s="22"/>
      <c r="G57" s="22"/>
      <c r="H57" s="22"/>
      <c r="I57" s="21"/>
      <c r="J57" s="21"/>
      <c r="K57" s="21"/>
      <c r="L57" s="21"/>
      <c r="M57" s="22"/>
      <c r="N57" s="23"/>
      <c r="O57" s="22"/>
      <c r="P57" s="23"/>
      <c r="Q57" s="22"/>
      <c r="R57" s="23"/>
      <c r="S57" s="23"/>
      <c r="T57" s="23"/>
      <c r="U57" s="23"/>
      <c r="V57" s="22"/>
      <c r="W57" s="23"/>
      <c r="X57" s="23"/>
      <c r="Y57" s="12" t="str">
        <f t="shared" si="5"/>
        <v>-----</v>
      </c>
      <c r="Z57" s="13" t="str">
        <f t="shared" si="6"/>
        <v>-----</v>
      </c>
      <c r="AA57" s="21"/>
      <c r="AB57" s="20"/>
      <c r="AC57" s="20"/>
      <c r="AD57" s="21"/>
      <c r="AE57" s="14" t="str">
        <f t="shared" si="7"/>
        <v>-----</v>
      </c>
      <c r="AF57" s="14" t="str">
        <f t="shared" si="8"/>
        <v>-----</v>
      </c>
      <c r="AG57" s="14" t="str">
        <f t="shared" si="1"/>
        <v>-----</v>
      </c>
      <c r="AH57" s="14" t="str">
        <f t="shared" si="9"/>
        <v>-----</v>
      </c>
      <c r="AI57" s="15" t="str">
        <f t="shared" si="10"/>
        <v>------</v>
      </c>
      <c r="AJ57" s="4" t="str">
        <f t="shared" si="4"/>
        <v>-------</v>
      </c>
      <c r="AK57" s="1"/>
    </row>
    <row r="58" spans="1:37" ht="24.95" customHeight="1" x14ac:dyDescent="0.2">
      <c r="A58" s="27">
        <v>49</v>
      </c>
      <c r="B58" s="9"/>
      <c r="C58" s="6"/>
      <c r="D58" s="5"/>
      <c r="E58" s="22"/>
      <c r="F58" s="22"/>
      <c r="G58" s="22"/>
      <c r="H58" s="22"/>
      <c r="I58" s="21"/>
      <c r="J58" s="21"/>
      <c r="K58" s="21"/>
      <c r="L58" s="21"/>
      <c r="M58" s="22"/>
      <c r="N58" s="23"/>
      <c r="O58" s="22"/>
      <c r="P58" s="23"/>
      <c r="Q58" s="22"/>
      <c r="R58" s="23"/>
      <c r="S58" s="23"/>
      <c r="T58" s="23"/>
      <c r="U58" s="23"/>
      <c r="V58" s="22"/>
      <c r="W58" s="23"/>
      <c r="X58" s="23"/>
      <c r="Y58" s="12" t="str">
        <f t="shared" si="5"/>
        <v>-----</v>
      </c>
      <c r="Z58" s="13" t="str">
        <f t="shared" si="6"/>
        <v>-----</v>
      </c>
      <c r="AA58" s="21"/>
      <c r="AB58" s="20"/>
      <c r="AC58" s="20"/>
      <c r="AD58" s="21"/>
      <c r="AE58" s="14" t="str">
        <f t="shared" si="7"/>
        <v>-----</v>
      </c>
      <c r="AF58" s="14" t="str">
        <f t="shared" si="8"/>
        <v>-----</v>
      </c>
      <c r="AG58" s="14" t="str">
        <f t="shared" si="1"/>
        <v>-----</v>
      </c>
      <c r="AH58" s="14" t="str">
        <f t="shared" si="9"/>
        <v>-----</v>
      </c>
      <c r="AI58" s="15" t="str">
        <f t="shared" si="10"/>
        <v>------</v>
      </c>
      <c r="AJ58" s="4" t="str">
        <f t="shared" si="4"/>
        <v>-------</v>
      </c>
      <c r="AK58" s="1"/>
    </row>
    <row r="59" spans="1:37" ht="24.95" customHeight="1" x14ac:dyDescent="0.2">
      <c r="A59" s="27">
        <v>50</v>
      </c>
      <c r="B59" s="9"/>
      <c r="C59" s="7"/>
      <c r="D59" s="5"/>
      <c r="E59" s="22"/>
      <c r="F59" s="22"/>
      <c r="G59" s="22"/>
      <c r="H59" s="22"/>
      <c r="I59" s="21"/>
      <c r="J59" s="21"/>
      <c r="K59" s="21"/>
      <c r="L59" s="21"/>
      <c r="M59" s="22"/>
      <c r="N59" s="23"/>
      <c r="O59" s="22"/>
      <c r="P59" s="23"/>
      <c r="Q59" s="22"/>
      <c r="R59" s="23"/>
      <c r="S59" s="23"/>
      <c r="T59" s="23"/>
      <c r="U59" s="23"/>
      <c r="V59" s="22"/>
      <c r="W59" s="23"/>
      <c r="X59" s="23"/>
      <c r="Y59" s="12" t="str">
        <f t="shared" si="5"/>
        <v>-----</v>
      </c>
      <c r="Z59" s="13" t="str">
        <f t="shared" si="6"/>
        <v>-----</v>
      </c>
      <c r="AA59" s="21"/>
      <c r="AB59" s="20"/>
      <c r="AC59" s="20"/>
      <c r="AD59" s="21"/>
      <c r="AE59" s="14" t="str">
        <f t="shared" si="7"/>
        <v>-----</v>
      </c>
      <c r="AF59" s="14" t="str">
        <f t="shared" si="8"/>
        <v>-----</v>
      </c>
      <c r="AG59" s="14" t="str">
        <f t="shared" si="1"/>
        <v>-----</v>
      </c>
      <c r="AH59" s="14" t="str">
        <f t="shared" si="9"/>
        <v>-----</v>
      </c>
      <c r="AI59" s="15" t="str">
        <f t="shared" si="10"/>
        <v>------</v>
      </c>
      <c r="AJ59" s="4" t="str">
        <f t="shared" si="4"/>
        <v>-------</v>
      </c>
      <c r="AK59" s="1"/>
    </row>
    <row r="60" spans="1:37" ht="24.95" customHeight="1" x14ac:dyDescent="0.2">
      <c r="A60" s="27">
        <v>51</v>
      </c>
      <c r="B60" s="9"/>
      <c r="C60" s="7"/>
      <c r="D60" s="5"/>
      <c r="E60" s="22"/>
      <c r="F60" s="22"/>
      <c r="G60" s="22"/>
      <c r="H60" s="22"/>
      <c r="I60" s="21"/>
      <c r="J60" s="21"/>
      <c r="K60" s="21"/>
      <c r="L60" s="21"/>
      <c r="M60" s="22"/>
      <c r="N60" s="23"/>
      <c r="O60" s="22"/>
      <c r="P60" s="23"/>
      <c r="Q60" s="22"/>
      <c r="R60" s="23"/>
      <c r="S60" s="23"/>
      <c r="T60" s="23"/>
      <c r="U60" s="23"/>
      <c r="V60" s="22"/>
      <c r="W60" s="23"/>
      <c r="X60" s="23"/>
      <c r="Y60" s="12" t="str">
        <f t="shared" si="5"/>
        <v>-----</v>
      </c>
      <c r="Z60" s="13" t="str">
        <f t="shared" si="6"/>
        <v>-----</v>
      </c>
      <c r="AA60" s="21"/>
      <c r="AB60" s="20"/>
      <c r="AC60" s="20"/>
      <c r="AD60" s="21"/>
      <c r="AE60" s="14" t="str">
        <f t="shared" si="7"/>
        <v>-----</v>
      </c>
      <c r="AF60" s="14" t="str">
        <f t="shared" si="8"/>
        <v>-----</v>
      </c>
      <c r="AG60" s="14" t="str">
        <f t="shared" si="1"/>
        <v>-----</v>
      </c>
      <c r="AH60" s="14" t="str">
        <f t="shared" si="9"/>
        <v>-----</v>
      </c>
      <c r="AI60" s="15" t="str">
        <f t="shared" si="10"/>
        <v>------</v>
      </c>
      <c r="AJ60" s="4" t="str">
        <f t="shared" si="4"/>
        <v>-------</v>
      </c>
      <c r="AK60" s="1"/>
    </row>
    <row r="61" spans="1:37" ht="24.95" customHeight="1" x14ac:dyDescent="0.2">
      <c r="A61" s="27">
        <v>52</v>
      </c>
      <c r="B61" s="9"/>
      <c r="C61" s="7"/>
      <c r="D61" s="5"/>
      <c r="E61" s="22"/>
      <c r="F61" s="22"/>
      <c r="G61" s="22"/>
      <c r="H61" s="22"/>
      <c r="I61" s="21"/>
      <c r="J61" s="21"/>
      <c r="K61" s="21"/>
      <c r="L61" s="21"/>
      <c r="M61" s="22"/>
      <c r="N61" s="23"/>
      <c r="O61" s="22"/>
      <c r="P61" s="23"/>
      <c r="Q61" s="22"/>
      <c r="R61" s="23"/>
      <c r="S61" s="23"/>
      <c r="T61" s="23"/>
      <c r="U61" s="23"/>
      <c r="V61" s="22"/>
      <c r="W61" s="23"/>
      <c r="X61" s="23"/>
      <c r="Y61" s="12" t="str">
        <f t="shared" si="5"/>
        <v>-----</v>
      </c>
      <c r="Z61" s="13" t="str">
        <f t="shared" si="6"/>
        <v>-----</v>
      </c>
      <c r="AA61" s="21"/>
      <c r="AB61" s="20"/>
      <c r="AC61" s="20"/>
      <c r="AD61" s="21"/>
      <c r="AE61" s="14" t="str">
        <f t="shared" si="7"/>
        <v>-----</v>
      </c>
      <c r="AF61" s="14" t="str">
        <f t="shared" si="8"/>
        <v>-----</v>
      </c>
      <c r="AG61" s="14" t="str">
        <f t="shared" si="1"/>
        <v>-----</v>
      </c>
      <c r="AH61" s="14" t="str">
        <f t="shared" si="9"/>
        <v>-----</v>
      </c>
      <c r="AI61" s="15" t="str">
        <f t="shared" si="10"/>
        <v>------</v>
      </c>
      <c r="AJ61" s="4" t="str">
        <f t="shared" si="4"/>
        <v>-------</v>
      </c>
      <c r="AK61" s="1"/>
    </row>
    <row r="62" spans="1:37" ht="24.95" customHeight="1" x14ac:dyDescent="0.2">
      <c r="A62" s="27">
        <v>53</v>
      </c>
      <c r="B62" s="9"/>
      <c r="C62" s="7"/>
      <c r="D62" s="5"/>
      <c r="E62" s="22"/>
      <c r="F62" s="22"/>
      <c r="G62" s="22"/>
      <c r="H62" s="22"/>
      <c r="I62" s="21"/>
      <c r="J62" s="21"/>
      <c r="K62" s="21"/>
      <c r="L62" s="21"/>
      <c r="M62" s="22"/>
      <c r="N62" s="23"/>
      <c r="O62" s="22"/>
      <c r="P62" s="23"/>
      <c r="Q62" s="22"/>
      <c r="R62" s="23"/>
      <c r="S62" s="23"/>
      <c r="T62" s="23"/>
      <c r="U62" s="23"/>
      <c r="V62" s="22"/>
      <c r="W62" s="23"/>
      <c r="X62" s="23"/>
      <c r="Y62" s="12" t="str">
        <f t="shared" si="5"/>
        <v>-----</v>
      </c>
      <c r="Z62" s="13" t="str">
        <f t="shared" si="6"/>
        <v>-----</v>
      </c>
      <c r="AA62" s="21"/>
      <c r="AB62" s="20"/>
      <c r="AC62" s="20"/>
      <c r="AD62" s="21"/>
      <c r="AE62" s="14" t="str">
        <f t="shared" si="7"/>
        <v>-----</v>
      </c>
      <c r="AF62" s="14" t="str">
        <f t="shared" si="8"/>
        <v>-----</v>
      </c>
      <c r="AG62" s="14" t="str">
        <f t="shared" si="1"/>
        <v>-----</v>
      </c>
      <c r="AH62" s="14" t="str">
        <f t="shared" si="9"/>
        <v>-----</v>
      </c>
      <c r="AI62" s="15" t="str">
        <f t="shared" si="10"/>
        <v>------</v>
      </c>
      <c r="AJ62" s="4" t="str">
        <f t="shared" si="4"/>
        <v>-------</v>
      </c>
      <c r="AK62" s="1"/>
    </row>
    <row r="63" spans="1:37" ht="24.95" customHeight="1" x14ac:dyDescent="0.2">
      <c r="A63" s="27">
        <v>54</v>
      </c>
      <c r="B63" s="11"/>
      <c r="C63" s="3"/>
      <c r="D63" s="8"/>
      <c r="E63" s="23"/>
      <c r="F63" s="22"/>
      <c r="G63" s="22"/>
      <c r="H63" s="23"/>
      <c r="I63" s="21"/>
      <c r="J63" s="21"/>
      <c r="K63" s="21"/>
      <c r="L63" s="21"/>
      <c r="M63" s="22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12" t="str">
        <f t="shared" si="5"/>
        <v>-----</v>
      </c>
      <c r="Z63" s="13" t="str">
        <f t="shared" si="6"/>
        <v>-----</v>
      </c>
      <c r="AA63" s="21"/>
      <c r="AB63" s="21"/>
      <c r="AC63" s="21"/>
      <c r="AD63" s="21"/>
      <c r="AE63" s="14" t="str">
        <f t="shared" si="7"/>
        <v>-----</v>
      </c>
      <c r="AF63" s="14" t="str">
        <f t="shared" si="8"/>
        <v>-----</v>
      </c>
      <c r="AG63" s="14" t="str">
        <f t="shared" si="1"/>
        <v>-----</v>
      </c>
      <c r="AH63" s="14" t="str">
        <f t="shared" si="9"/>
        <v>-----</v>
      </c>
      <c r="AI63" s="15" t="str">
        <f t="shared" si="10"/>
        <v>------</v>
      </c>
      <c r="AJ63" s="4" t="str">
        <f t="shared" si="4"/>
        <v>-------</v>
      </c>
      <c r="AK63" s="1"/>
    </row>
    <row r="64" spans="1:37" ht="24.95" customHeight="1" x14ac:dyDescent="0.2">
      <c r="A64" s="27">
        <v>55</v>
      </c>
      <c r="B64" s="9"/>
      <c r="C64" s="7"/>
      <c r="D64" s="8"/>
      <c r="E64" s="22"/>
      <c r="F64" s="22"/>
      <c r="G64" s="22"/>
      <c r="H64" s="22"/>
      <c r="I64" s="21"/>
      <c r="J64" s="21"/>
      <c r="K64" s="21"/>
      <c r="L64" s="21"/>
      <c r="M64" s="22"/>
      <c r="N64" s="23"/>
      <c r="O64" s="22"/>
      <c r="P64" s="23"/>
      <c r="Q64" s="22"/>
      <c r="R64" s="23"/>
      <c r="S64" s="23"/>
      <c r="T64" s="23"/>
      <c r="U64" s="23"/>
      <c r="V64" s="22"/>
      <c r="W64" s="23"/>
      <c r="X64" s="23"/>
      <c r="Y64" s="12" t="str">
        <f t="shared" si="5"/>
        <v>-----</v>
      </c>
      <c r="Z64" s="13" t="str">
        <f t="shared" si="6"/>
        <v>-----</v>
      </c>
      <c r="AA64" s="21"/>
      <c r="AB64" s="20"/>
      <c r="AC64" s="20"/>
      <c r="AD64" s="21"/>
      <c r="AE64" s="14" t="str">
        <f t="shared" si="7"/>
        <v>-----</v>
      </c>
      <c r="AF64" s="14" t="str">
        <f t="shared" si="8"/>
        <v>-----</v>
      </c>
      <c r="AG64" s="14" t="str">
        <f t="shared" si="1"/>
        <v>-----</v>
      </c>
      <c r="AH64" s="14" t="str">
        <f t="shared" si="9"/>
        <v>-----</v>
      </c>
      <c r="AI64" s="15" t="str">
        <f t="shared" si="10"/>
        <v>------</v>
      </c>
      <c r="AJ64" s="4" t="str">
        <f t="shared" si="4"/>
        <v>-------</v>
      </c>
      <c r="AK64" s="1"/>
    </row>
    <row r="65" spans="1:37" ht="24.95" customHeight="1" x14ac:dyDescent="0.2">
      <c r="A65" s="27">
        <v>56</v>
      </c>
      <c r="B65" s="9"/>
      <c r="C65" s="7"/>
      <c r="D65" s="8"/>
      <c r="E65" s="22"/>
      <c r="F65" s="22"/>
      <c r="G65" s="22"/>
      <c r="H65" s="22"/>
      <c r="I65" s="21"/>
      <c r="J65" s="21"/>
      <c r="K65" s="21"/>
      <c r="L65" s="21"/>
      <c r="M65" s="22"/>
      <c r="N65" s="23"/>
      <c r="O65" s="22"/>
      <c r="P65" s="23"/>
      <c r="Q65" s="22"/>
      <c r="R65" s="23"/>
      <c r="S65" s="23"/>
      <c r="T65" s="23"/>
      <c r="U65" s="23"/>
      <c r="V65" s="22"/>
      <c r="W65" s="23"/>
      <c r="X65" s="23"/>
      <c r="Y65" s="12" t="str">
        <f t="shared" si="5"/>
        <v>-----</v>
      </c>
      <c r="Z65" s="13" t="str">
        <f t="shared" si="6"/>
        <v>-----</v>
      </c>
      <c r="AA65" s="21"/>
      <c r="AB65" s="20"/>
      <c r="AC65" s="20"/>
      <c r="AD65" s="21"/>
      <c r="AE65" s="14" t="str">
        <f t="shared" si="7"/>
        <v>-----</v>
      </c>
      <c r="AF65" s="14" t="str">
        <f t="shared" si="8"/>
        <v>-----</v>
      </c>
      <c r="AG65" s="14" t="str">
        <f t="shared" si="1"/>
        <v>-----</v>
      </c>
      <c r="AH65" s="14" t="str">
        <f t="shared" si="9"/>
        <v>-----</v>
      </c>
      <c r="AI65" s="15" t="str">
        <f t="shared" si="10"/>
        <v>------</v>
      </c>
      <c r="AJ65" s="4" t="str">
        <f t="shared" si="4"/>
        <v>-------</v>
      </c>
      <c r="AK65" s="1"/>
    </row>
    <row r="66" spans="1:37" ht="24.95" customHeight="1" x14ac:dyDescent="0.2">
      <c r="A66" s="27">
        <v>57</v>
      </c>
      <c r="B66" s="9"/>
      <c r="C66" s="7"/>
      <c r="D66" s="8"/>
      <c r="E66" s="22"/>
      <c r="F66" s="22"/>
      <c r="G66" s="22"/>
      <c r="H66" s="22"/>
      <c r="I66" s="21"/>
      <c r="J66" s="21"/>
      <c r="K66" s="21"/>
      <c r="L66" s="21"/>
      <c r="M66" s="22"/>
      <c r="N66" s="23"/>
      <c r="O66" s="22"/>
      <c r="P66" s="23"/>
      <c r="Q66" s="22"/>
      <c r="R66" s="23"/>
      <c r="S66" s="23"/>
      <c r="T66" s="23"/>
      <c r="U66" s="23"/>
      <c r="V66" s="22"/>
      <c r="W66" s="23"/>
      <c r="X66" s="23"/>
      <c r="Y66" s="12" t="str">
        <f t="shared" si="5"/>
        <v>-----</v>
      </c>
      <c r="Z66" s="13" t="str">
        <f t="shared" si="6"/>
        <v>-----</v>
      </c>
      <c r="AA66" s="21"/>
      <c r="AB66" s="20"/>
      <c r="AC66" s="20"/>
      <c r="AD66" s="21"/>
      <c r="AE66" s="14" t="str">
        <f t="shared" si="7"/>
        <v>-----</v>
      </c>
      <c r="AF66" s="14" t="str">
        <f t="shared" si="8"/>
        <v>-----</v>
      </c>
      <c r="AG66" s="14" t="str">
        <f t="shared" si="1"/>
        <v>-----</v>
      </c>
      <c r="AH66" s="14" t="str">
        <f t="shared" si="9"/>
        <v>-----</v>
      </c>
      <c r="AI66" s="15" t="str">
        <f t="shared" si="10"/>
        <v>------</v>
      </c>
      <c r="AJ66" s="4" t="str">
        <f t="shared" si="4"/>
        <v>-------</v>
      </c>
      <c r="AK66" s="1"/>
    </row>
    <row r="67" spans="1:37" ht="24.95" customHeight="1" x14ac:dyDescent="0.2">
      <c r="A67" s="27">
        <v>58</v>
      </c>
      <c r="B67" s="10"/>
      <c r="C67" s="3"/>
      <c r="D67" s="8"/>
      <c r="E67" s="23"/>
      <c r="F67" s="22"/>
      <c r="G67" s="22"/>
      <c r="H67" s="23"/>
      <c r="I67" s="21"/>
      <c r="J67" s="21"/>
      <c r="K67" s="21"/>
      <c r="L67" s="21"/>
      <c r="M67" s="22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12" t="str">
        <f t="shared" si="5"/>
        <v>-----</v>
      </c>
      <c r="Z67" s="13" t="str">
        <f t="shared" si="6"/>
        <v>-----</v>
      </c>
      <c r="AA67" s="21"/>
      <c r="AB67" s="21"/>
      <c r="AC67" s="21"/>
      <c r="AD67" s="21"/>
      <c r="AE67" s="14" t="str">
        <f t="shared" si="7"/>
        <v>-----</v>
      </c>
      <c r="AF67" s="14" t="str">
        <f t="shared" si="8"/>
        <v>-----</v>
      </c>
      <c r="AG67" s="14" t="str">
        <f t="shared" si="1"/>
        <v>-----</v>
      </c>
      <c r="AH67" s="14" t="str">
        <f t="shared" si="9"/>
        <v>-----</v>
      </c>
      <c r="AI67" s="15" t="str">
        <f t="shared" si="10"/>
        <v>------</v>
      </c>
      <c r="AJ67" s="4" t="str">
        <f t="shared" si="4"/>
        <v>-------</v>
      </c>
      <c r="AK67" s="1"/>
    </row>
    <row r="68" spans="1:37" ht="24.95" customHeight="1" x14ac:dyDescent="0.2">
      <c r="A68" s="27">
        <v>59</v>
      </c>
      <c r="B68" s="11"/>
      <c r="C68" s="3"/>
      <c r="D68" s="8"/>
      <c r="E68" s="23"/>
      <c r="F68" s="22"/>
      <c r="G68" s="22"/>
      <c r="H68" s="23"/>
      <c r="I68" s="21"/>
      <c r="J68" s="21"/>
      <c r="K68" s="21"/>
      <c r="L68" s="21"/>
      <c r="M68" s="22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12" t="str">
        <f t="shared" si="5"/>
        <v>-----</v>
      </c>
      <c r="Z68" s="13" t="str">
        <f t="shared" si="6"/>
        <v>-----</v>
      </c>
      <c r="AA68" s="21"/>
      <c r="AB68" s="21"/>
      <c r="AC68" s="21"/>
      <c r="AD68" s="21"/>
      <c r="AE68" s="14" t="str">
        <f t="shared" si="7"/>
        <v>-----</v>
      </c>
      <c r="AF68" s="14" t="str">
        <f t="shared" si="8"/>
        <v>-----</v>
      </c>
      <c r="AG68" s="14" t="str">
        <f t="shared" si="1"/>
        <v>-----</v>
      </c>
      <c r="AH68" s="14" t="str">
        <f t="shared" si="9"/>
        <v>-----</v>
      </c>
      <c r="AI68" s="15" t="str">
        <f t="shared" si="10"/>
        <v>------</v>
      </c>
      <c r="AJ68" s="4" t="str">
        <f t="shared" si="4"/>
        <v>-------</v>
      </c>
      <c r="AK68" s="1"/>
    </row>
    <row r="69" spans="1:37" ht="24.95" customHeight="1" x14ac:dyDescent="0.2">
      <c r="A69" s="27">
        <v>60</v>
      </c>
      <c r="B69" s="9"/>
      <c r="C69" s="3"/>
      <c r="D69" s="8"/>
      <c r="E69" s="23"/>
      <c r="F69" s="22"/>
      <c r="G69" s="22"/>
      <c r="H69" s="23"/>
      <c r="I69" s="21"/>
      <c r="J69" s="21"/>
      <c r="K69" s="21"/>
      <c r="L69" s="21"/>
      <c r="M69" s="22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12" t="str">
        <f t="shared" si="5"/>
        <v>-----</v>
      </c>
      <c r="Z69" s="13" t="str">
        <f t="shared" si="6"/>
        <v>-----</v>
      </c>
      <c r="AA69" s="21"/>
      <c r="AB69" s="21"/>
      <c r="AC69" s="21"/>
      <c r="AD69" s="21"/>
      <c r="AE69" s="14" t="str">
        <f t="shared" si="7"/>
        <v>-----</v>
      </c>
      <c r="AF69" s="14" t="str">
        <f t="shared" si="8"/>
        <v>-----</v>
      </c>
      <c r="AG69" s="14" t="str">
        <f t="shared" si="1"/>
        <v>-----</v>
      </c>
      <c r="AH69" s="14" t="str">
        <f t="shared" si="9"/>
        <v>-----</v>
      </c>
      <c r="AI69" s="15" t="str">
        <f t="shared" si="10"/>
        <v>------</v>
      </c>
      <c r="AJ69" s="4" t="str">
        <f t="shared" si="4"/>
        <v>-------</v>
      </c>
      <c r="AK69" s="1"/>
    </row>
    <row r="70" spans="1:37" ht="24.95" customHeight="1" x14ac:dyDescent="0.2">
      <c r="A70" s="27">
        <v>61</v>
      </c>
      <c r="B70" s="9"/>
      <c r="C70" s="7"/>
      <c r="D70" s="8"/>
      <c r="E70" s="22"/>
      <c r="F70" s="22"/>
      <c r="G70" s="22"/>
      <c r="H70" s="22"/>
      <c r="I70" s="21"/>
      <c r="J70" s="21"/>
      <c r="K70" s="21"/>
      <c r="L70" s="21"/>
      <c r="M70" s="22"/>
      <c r="N70" s="23"/>
      <c r="O70" s="22"/>
      <c r="P70" s="23"/>
      <c r="Q70" s="22"/>
      <c r="R70" s="23"/>
      <c r="S70" s="23"/>
      <c r="T70" s="23"/>
      <c r="U70" s="23"/>
      <c r="V70" s="22"/>
      <c r="W70" s="23"/>
      <c r="X70" s="23"/>
      <c r="Y70" s="12" t="str">
        <f t="shared" si="5"/>
        <v>-----</v>
      </c>
      <c r="Z70" s="13" t="str">
        <f t="shared" si="6"/>
        <v>-----</v>
      </c>
      <c r="AA70" s="21"/>
      <c r="AB70" s="20"/>
      <c r="AC70" s="20"/>
      <c r="AD70" s="21"/>
      <c r="AE70" s="14" t="str">
        <f t="shared" si="7"/>
        <v>-----</v>
      </c>
      <c r="AF70" s="14" t="str">
        <f t="shared" si="8"/>
        <v>-----</v>
      </c>
      <c r="AG70" s="14" t="str">
        <f t="shared" si="1"/>
        <v>-----</v>
      </c>
      <c r="AH70" s="14" t="str">
        <f t="shared" si="9"/>
        <v>-----</v>
      </c>
      <c r="AI70" s="15" t="str">
        <f t="shared" si="10"/>
        <v>------</v>
      </c>
      <c r="AJ70" s="4" t="str">
        <f t="shared" si="4"/>
        <v>-------</v>
      </c>
      <c r="AK70" s="1"/>
    </row>
    <row r="71" spans="1:37" ht="24.95" customHeight="1" x14ac:dyDescent="0.2">
      <c r="A71" s="27">
        <v>62</v>
      </c>
      <c r="B71" s="9"/>
      <c r="C71" s="7"/>
      <c r="D71" s="8"/>
      <c r="E71" s="22"/>
      <c r="F71" s="22"/>
      <c r="G71" s="22"/>
      <c r="H71" s="22"/>
      <c r="I71" s="21"/>
      <c r="J71" s="21"/>
      <c r="K71" s="21"/>
      <c r="L71" s="21"/>
      <c r="M71" s="22"/>
      <c r="N71" s="23"/>
      <c r="O71" s="22"/>
      <c r="P71" s="23"/>
      <c r="Q71" s="22"/>
      <c r="R71" s="23"/>
      <c r="S71" s="23"/>
      <c r="T71" s="23"/>
      <c r="U71" s="23"/>
      <c r="V71" s="22"/>
      <c r="W71" s="23"/>
      <c r="X71" s="23"/>
      <c r="Y71" s="12" t="str">
        <f t="shared" si="5"/>
        <v>-----</v>
      </c>
      <c r="Z71" s="13" t="str">
        <f t="shared" si="6"/>
        <v>-----</v>
      </c>
      <c r="AA71" s="21"/>
      <c r="AB71" s="20"/>
      <c r="AC71" s="20"/>
      <c r="AD71" s="21"/>
      <c r="AE71" s="14" t="str">
        <f t="shared" si="7"/>
        <v>-----</v>
      </c>
      <c r="AF71" s="14" t="str">
        <f t="shared" si="8"/>
        <v>-----</v>
      </c>
      <c r="AG71" s="14" t="str">
        <f t="shared" si="1"/>
        <v>-----</v>
      </c>
      <c r="AH71" s="14" t="str">
        <f t="shared" si="9"/>
        <v>-----</v>
      </c>
      <c r="AI71" s="15" t="str">
        <f t="shared" si="10"/>
        <v>------</v>
      </c>
      <c r="AJ71" s="4" t="str">
        <f t="shared" si="4"/>
        <v>-------</v>
      </c>
      <c r="AK71" s="1"/>
    </row>
    <row r="72" spans="1:37" ht="24.95" customHeight="1" x14ac:dyDescent="0.2">
      <c r="A72" s="27">
        <v>63</v>
      </c>
      <c r="B72" s="10"/>
      <c r="C72" s="3"/>
      <c r="D72" s="8"/>
      <c r="E72" s="23"/>
      <c r="F72" s="22"/>
      <c r="G72" s="22"/>
      <c r="H72" s="23"/>
      <c r="I72" s="21"/>
      <c r="J72" s="21"/>
      <c r="K72" s="21"/>
      <c r="L72" s="21"/>
      <c r="M72" s="22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12" t="str">
        <f t="shared" si="5"/>
        <v>-----</v>
      </c>
      <c r="Z72" s="13" t="str">
        <f t="shared" si="6"/>
        <v>-----</v>
      </c>
      <c r="AA72" s="21"/>
      <c r="AB72" s="21"/>
      <c r="AC72" s="21"/>
      <c r="AD72" s="21"/>
      <c r="AE72" s="14" t="str">
        <f t="shared" si="7"/>
        <v>-----</v>
      </c>
      <c r="AF72" s="14" t="str">
        <f t="shared" si="8"/>
        <v>-----</v>
      </c>
      <c r="AG72" s="14" t="str">
        <f t="shared" si="1"/>
        <v>-----</v>
      </c>
      <c r="AH72" s="14" t="str">
        <f t="shared" si="9"/>
        <v>-----</v>
      </c>
      <c r="AI72" s="15" t="str">
        <f t="shared" si="10"/>
        <v>------</v>
      </c>
      <c r="AJ72" s="4" t="str">
        <f t="shared" si="4"/>
        <v>-------</v>
      </c>
      <c r="AK72" s="1"/>
    </row>
    <row r="73" spans="1:37" ht="24.95" customHeight="1" x14ac:dyDescent="0.2">
      <c r="A73" s="27">
        <v>64</v>
      </c>
      <c r="B73" s="11"/>
      <c r="C73" s="3"/>
      <c r="D73" s="8"/>
      <c r="E73" s="23"/>
      <c r="F73" s="22"/>
      <c r="G73" s="22"/>
      <c r="H73" s="23"/>
      <c r="I73" s="21"/>
      <c r="J73" s="21"/>
      <c r="K73" s="21"/>
      <c r="L73" s="21"/>
      <c r="M73" s="22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12" t="str">
        <f t="shared" si="5"/>
        <v>-----</v>
      </c>
      <c r="Z73" s="13" t="str">
        <f t="shared" si="6"/>
        <v>-----</v>
      </c>
      <c r="AA73" s="21"/>
      <c r="AB73" s="21"/>
      <c r="AC73" s="21"/>
      <c r="AD73" s="21"/>
      <c r="AE73" s="14" t="str">
        <f t="shared" si="7"/>
        <v>-----</v>
      </c>
      <c r="AF73" s="14" t="str">
        <f t="shared" si="8"/>
        <v>-----</v>
      </c>
      <c r="AG73" s="14" t="str">
        <f t="shared" si="1"/>
        <v>-----</v>
      </c>
      <c r="AH73" s="14" t="str">
        <f t="shared" si="9"/>
        <v>-----</v>
      </c>
      <c r="AI73" s="15" t="str">
        <f t="shared" si="10"/>
        <v>------</v>
      </c>
      <c r="AJ73" s="4" t="str">
        <f t="shared" si="4"/>
        <v>-------</v>
      </c>
      <c r="AK73" s="1"/>
    </row>
    <row r="74" spans="1:37" ht="24.95" customHeight="1" x14ac:dyDescent="0.2">
      <c r="A74" s="27">
        <v>65</v>
      </c>
      <c r="B74" s="9"/>
      <c r="C74" s="6"/>
      <c r="D74" s="8"/>
      <c r="E74" s="22"/>
      <c r="F74" s="22"/>
      <c r="G74" s="22"/>
      <c r="H74" s="22"/>
      <c r="I74" s="21"/>
      <c r="J74" s="21"/>
      <c r="K74" s="21"/>
      <c r="L74" s="21"/>
      <c r="M74" s="22"/>
      <c r="N74" s="23"/>
      <c r="O74" s="22"/>
      <c r="P74" s="23"/>
      <c r="Q74" s="22"/>
      <c r="R74" s="23"/>
      <c r="S74" s="23"/>
      <c r="T74" s="23"/>
      <c r="U74" s="23"/>
      <c r="V74" s="22"/>
      <c r="W74" s="23"/>
      <c r="X74" s="23"/>
      <c r="Y74" s="12" t="str">
        <f t="shared" si="5"/>
        <v>-----</v>
      </c>
      <c r="Z74" s="13" t="str">
        <f t="shared" si="6"/>
        <v>-----</v>
      </c>
      <c r="AA74" s="21"/>
      <c r="AB74" s="20"/>
      <c r="AC74" s="20"/>
      <c r="AD74" s="21"/>
      <c r="AE74" s="14" t="str">
        <f t="shared" si="7"/>
        <v>-----</v>
      </c>
      <c r="AF74" s="14" t="str">
        <f t="shared" si="8"/>
        <v>-----</v>
      </c>
      <c r="AG74" s="14" t="str">
        <f t="shared" ref="AG74:AG120" si="11">IF((IF(ISBLANK(G74),1)+IF(ISBLANK(N74),1)+IF(ISBLANK(P74),1))=3,"-----",(IF(ISBLANK(G74),0,(IF(G74&gt;7.5,10%,0)+IF(G74&lt;7,10%,0)))+IF(ISBLANK(N74),0,IF(N74&lt;650,10%,0))+IF(P74&gt;30,10%,0)))</f>
        <v>-----</v>
      </c>
      <c r="AH74" s="14" t="str">
        <f t="shared" ref="AH74:AH105" si="12">IF((IF(ISBLANK(O74),1))=1,"-----",(IF(O74&gt;1,5%,0)))</f>
        <v>-----</v>
      </c>
      <c r="AI74" s="15" t="str">
        <f t="shared" ref="AI74:AI105" si="13">IF((IF(AE74="-----",10)+IF(AF74="-----",10)+IF(AG74="-----",10)+IF(AH74="-----",10))=40,"------",(SUM(AE74:AH74)))</f>
        <v>------</v>
      </c>
      <c r="AJ74" s="4" t="str">
        <f t="shared" si="4"/>
        <v>-------</v>
      </c>
      <c r="AK74" s="1"/>
    </row>
    <row r="75" spans="1:37" ht="24.95" customHeight="1" x14ac:dyDescent="0.2">
      <c r="A75" s="27">
        <v>66</v>
      </c>
      <c r="B75" s="9"/>
      <c r="C75" s="7"/>
      <c r="D75" s="5"/>
      <c r="E75" s="22"/>
      <c r="F75" s="22"/>
      <c r="G75" s="22"/>
      <c r="H75" s="22"/>
      <c r="I75" s="21"/>
      <c r="J75" s="21"/>
      <c r="K75" s="21"/>
      <c r="L75" s="21"/>
      <c r="M75" s="22"/>
      <c r="N75" s="23"/>
      <c r="O75" s="22"/>
      <c r="P75" s="23"/>
      <c r="Q75" s="22"/>
      <c r="R75" s="23"/>
      <c r="S75" s="23"/>
      <c r="T75" s="23"/>
      <c r="U75" s="23"/>
      <c r="V75" s="22"/>
      <c r="W75" s="23"/>
      <c r="X75" s="23"/>
      <c r="Y75" s="12" t="str">
        <f t="shared" ref="Y75:Y120" si="14">+IF(ISERROR(G75+0.043*POWER(H75,0.809)+(0.434*LN(V75)-0.395)+(0.434*LN(Q75)-0.004)-12.1)=TRUE,"-----",(G75+0.043*POWER(H75,0.809)+(0.434*LN(V75)-0.395)+(0.434*LN(Q75)-0.004)-12.1))</f>
        <v>-----</v>
      </c>
      <c r="Z75" s="13" t="str">
        <f t="shared" ref="Z75:Z120" si="15">IF(Y75="-----","-----",IF(Y75&lt;-0.3,"Agua con tendencias corrosivas",IF(Y75&gt;0.3,"Agua con tendencias incrustantes","Agua balanceada")))</f>
        <v>-----</v>
      </c>
      <c r="AA75" s="21"/>
      <c r="AB75" s="20"/>
      <c r="AC75" s="20"/>
      <c r="AD75" s="21"/>
      <c r="AE75" s="14" t="str">
        <f t="shared" ref="AE75:AE120" si="16">IF((IF(ISBLANK(AA75),1)+IF(ISBLANK(AB75),1)+IF(ISBLANK(AC75),1)+IF(ISBLANK(AD75),1))=4,"-----",(IF(AA75&gt;=200,5%,0)+IF(AB75&gt;0,5%,0)+IF(AC75&gt;0,20%,0)+IF(AD75&gt;0,10%,0)))</f>
        <v>-----</v>
      </c>
      <c r="AF75" s="14" t="str">
        <f t="shared" si="8"/>
        <v>-----</v>
      </c>
      <c r="AG75" s="14" t="str">
        <f t="shared" si="11"/>
        <v>-----</v>
      </c>
      <c r="AH75" s="14" t="str">
        <f t="shared" si="12"/>
        <v>-----</v>
      </c>
      <c r="AI75" s="15" t="str">
        <f t="shared" si="13"/>
        <v>------</v>
      </c>
      <c r="AJ75" s="4" t="str">
        <f t="shared" ref="AJ75:AJ120" si="17">IF(AI75="------","-------",IF(AI75&gt;76%,"4. Riesgo Alto",IF(AI75&gt;36%,"3. Riesgo Medio",IF(AI75&gt;11%,"2. Riesgo Bajo","1. Sin Riesgo"))))</f>
        <v>-------</v>
      </c>
      <c r="AK75" s="1"/>
    </row>
    <row r="76" spans="1:37" ht="24.95" customHeight="1" x14ac:dyDescent="0.2">
      <c r="A76" s="27">
        <v>67</v>
      </c>
      <c r="B76" s="9"/>
      <c r="C76" s="7"/>
      <c r="D76" s="5"/>
      <c r="E76" s="22"/>
      <c r="F76" s="22"/>
      <c r="G76" s="22"/>
      <c r="H76" s="22"/>
      <c r="I76" s="21"/>
      <c r="J76" s="21"/>
      <c r="K76" s="21"/>
      <c r="L76" s="21"/>
      <c r="M76" s="22"/>
      <c r="N76" s="23"/>
      <c r="O76" s="22"/>
      <c r="P76" s="23"/>
      <c r="Q76" s="22"/>
      <c r="R76" s="23"/>
      <c r="S76" s="23"/>
      <c r="T76" s="23"/>
      <c r="U76" s="23"/>
      <c r="V76" s="22"/>
      <c r="W76" s="23"/>
      <c r="X76" s="23"/>
      <c r="Y76" s="12" t="str">
        <f t="shared" si="14"/>
        <v>-----</v>
      </c>
      <c r="Z76" s="13" t="str">
        <f t="shared" si="15"/>
        <v>-----</v>
      </c>
      <c r="AA76" s="21"/>
      <c r="AB76" s="20"/>
      <c r="AC76" s="20"/>
      <c r="AD76" s="21"/>
      <c r="AE76" s="14" t="str">
        <f t="shared" si="16"/>
        <v>-----</v>
      </c>
      <c r="AF76" s="14" t="str">
        <f t="shared" si="8"/>
        <v>-----</v>
      </c>
      <c r="AG76" s="14" t="str">
        <f t="shared" si="11"/>
        <v>-----</v>
      </c>
      <c r="AH76" s="14" t="str">
        <f t="shared" si="12"/>
        <v>-----</v>
      </c>
      <c r="AI76" s="15" t="str">
        <f t="shared" si="13"/>
        <v>------</v>
      </c>
      <c r="AJ76" s="4" t="str">
        <f t="shared" si="17"/>
        <v>-------</v>
      </c>
      <c r="AK76" s="1"/>
    </row>
    <row r="77" spans="1:37" ht="24.95" customHeight="1" x14ac:dyDescent="0.2">
      <c r="A77" s="27">
        <v>68</v>
      </c>
      <c r="B77" s="9"/>
      <c r="C77" s="7"/>
      <c r="D77" s="5"/>
      <c r="E77" s="22"/>
      <c r="F77" s="22"/>
      <c r="G77" s="22"/>
      <c r="H77" s="22"/>
      <c r="I77" s="21"/>
      <c r="J77" s="21"/>
      <c r="K77" s="21"/>
      <c r="L77" s="21"/>
      <c r="M77" s="22"/>
      <c r="N77" s="23"/>
      <c r="O77" s="22"/>
      <c r="P77" s="23"/>
      <c r="Q77" s="22"/>
      <c r="R77" s="23"/>
      <c r="S77" s="23"/>
      <c r="T77" s="23"/>
      <c r="U77" s="23"/>
      <c r="V77" s="22"/>
      <c r="W77" s="23"/>
      <c r="X77" s="23"/>
      <c r="Y77" s="12" t="str">
        <f t="shared" si="14"/>
        <v>-----</v>
      </c>
      <c r="Z77" s="13" t="str">
        <f t="shared" si="15"/>
        <v>-----</v>
      </c>
      <c r="AA77" s="21"/>
      <c r="AB77" s="20"/>
      <c r="AC77" s="20"/>
      <c r="AD77" s="21"/>
      <c r="AE77" s="14" t="str">
        <f t="shared" si="16"/>
        <v>-----</v>
      </c>
      <c r="AF77" s="14" t="str">
        <f t="shared" si="8"/>
        <v>-----</v>
      </c>
      <c r="AG77" s="14" t="str">
        <f t="shared" si="11"/>
        <v>-----</v>
      </c>
      <c r="AH77" s="14" t="str">
        <f t="shared" si="12"/>
        <v>-----</v>
      </c>
      <c r="AI77" s="15" t="str">
        <f t="shared" si="13"/>
        <v>------</v>
      </c>
      <c r="AJ77" s="4" t="str">
        <f t="shared" si="17"/>
        <v>-------</v>
      </c>
      <c r="AK77" s="1"/>
    </row>
    <row r="78" spans="1:37" ht="24.95" customHeight="1" x14ac:dyDescent="0.2">
      <c r="A78" s="27">
        <v>69</v>
      </c>
      <c r="B78" s="9"/>
      <c r="C78" s="7"/>
      <c r="D78" s="5"/>
      <c r="E78" s="22"/>
      <c r="F78" s="22"/>
      <c r="G78" s="22"/>
      <c r="H78" s="22"/>
      <c r="I78" s="21"/>
      <c r="J78" s="21"/>
      <c r="K78" s="21"/>
      <c r="L78" s="21"/>
      <c r="M78" s="22"/>
      <c r="N78" s="23"/>
      <c r="O78" s="22"/>
      <c r="P78" s="23"/>
      <c r="Q78" s="22"/>
      <c r="R78" s="23"/>
      <c r="S78" s="23"/>
      <c r="T78" s="23"/>
      <c r="U78" s="23"/>
      <c r="V78" s="22"/>
      <c r="W78" s="23"/>
      <c r="X78" s="23"/>
      <c r="Y78" s="12" t="str">
        <f t="shared" si="14"/>
        <v>-----</v>
      </c>
      <c r="Z78" s="13" t="str">
        <f t="shared" si="15"/>
        <v>-----</v>
      </c>
      <c r="AA78" s="21"/>
      <c r="AB78" s="20"/>
      <c r="AC78" s="20"/>
      <c r="AD78" s="21"/>
      <c r="AE78" s="14" t="str">
        <f t="shared" si="16"/>
        <v>-----</v>
      </c>
      <c r="AF78" s="14" t="str">
        <f t="shared" si="8"/>
        <v>-----</v>
      </c>
      <c r="AG78" s="14" t="str">
        <f t="shared" si="11"/>
        <v>-----</v>
      </c>
      <c r="AH78" s="14" t="str">
        <f t="shared" si="12"/>
        <v>-----</v>
      </c>
      <c r="AI78" s="15" t="str">
        <f t="shared" si="13"/>
        <v>------</v>
      </c>
      <c r="AJ78" s="4" t="str">
        <f t="shared" si="17"/>
        <v>-------</v>
      </c>
      <c r="AK78" s="1"/>
    </row>
    <row r="79" spans="1:37" ht="24.95" customHeight="1" x14ac:dyDescent="0.2">
      <c r="A79" s="27">
        <v>70</v>
      </c>
      <c r="B79" s="9"/>
      <c r="C79" s="7"/>
      <c r="D79" s="5"/>
      <c r="E79" s="22"/>
      <c r="F79" s="22"/>
      <c r="G79" s="22"/>
      <c r="H79" s="22"/>
      <c r="I79" s="21"/>
      <c r="J79" s="21"/>
      <c r="K79" s="21"/>
      <c r="L79" s="21"/>
      <c r="M79" s="22"/>
      <c r="N79" s="23"/>
      <c r="O79" s="22"/>
      <c r="P79" s="23"/>
      <c r="Q79" s="22"/>
      <c r="R79" s="23"/>
      <c r="S79" s="23"/>
      <c r="T79" s="23"/>
      <c r="U79" s="23"/>
      <c r="V79" s="22"/>
      <c r="W79" s="23"/>
      <c r="X79" s="23"/>
      <c r="Y79" s="12" t="str">
        <f t="shared" si="14"/>
        <v>-----</v>
      </c>
      <c r="Z79" s="13" t="str">
        <f t="shared" si="15"/>
        <v>-----</v>
      </c>
      <c r="AA79" s="21"/>
      <c r="AB79" s="20"/>
      <c r="AC79" s="20"/>
      <c r="AD79" s="21"/>
      <c r="AE79" s="14" t="str">
        <f t="shared" si="16"/>
        <v>-----</v>
      </c>
      <c r="AF79" s="14" t="str">
        <f t="shared" si="8"/>
        <v>-----</v>
      </c>
      <c r="AG79" s="14" t="str">
        <f t="shared" si="11"/>
        <v>-----</v>
      </c>
      <c r="AH79" s="14" t="str">
        <f t="shared" si="12"/>
        <v>-----</v>
      </c>
      <c r="AI79" s="15" t="str">
        <f t="shared" si="13"/>
        <v>------</v>
      </c>
      <c r="AJ79" s="4" t="str">
        <f t="shared" si="17"/>
        <v>-------</v>
      </c>
      <c r="AK79" s="1"/>
    </row>
    <row r="80" spans="1:37" ht="24.95" customHeight="1" x14ac:dyDescent="0.2">
      <c r="A80" s="27">
        <v>71</v>
      </c>
      <c r="B80" s="11"/>
      <c r="C80" s="3"/>
      <c r="D80" s="5"/>
      <c r="E80" s="23"/>
      <c r="F80" s="22"/>
      <c r="G80" s="22"/>
      <c r="H80" s="23"/>
      <c r="I80" s="21"/>
      <c r="J80" s="21"/>
      <c r="K80" s="21"/>
      <c r="L80" s="21"/>
      <c r="M80" s="22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12" t="str">
        <f t="shared" si="14"/>
        <v>-----</v>
      </c>
      <c r="Z80" s="13" t="str">
        <f t="shared" si="15"/>
        <v>-----</v>
      </c>
      <c r="AA80" s="21"/>
      <c r="AB80" s="21"/>
      <c r="AC80" s="21"/>
      <c r="AD80" s="21"/>
      <c r="AE80" s="14" t="str">
        <f t="shared" si="16"/>
        <v>-----</v>
      </c>
      <c r="AF80" s="14" t="str">
        <f t="shared" si="8"/>
        <v>-----</v>
      </c>
      <c r="AG80" s="14" t="str">
        <f t="shared" si="11"/>
        <v>-----</v>
      </c>
      <c r="AH80" s="14" t="str">
        <f t="shared" si="12"/>
        <v>-----</v>
      </c>
      <c r="AI80" s="15" t="str">
        <f t="shared" si="13"/>
        <v>------</v>
      </c>
      <c r="AJ80" s="4" t="str">
        <f t="shared" si="17"/>
        <v>-------</v>
      </c>
      <c r="AK80" s="1"/>
    </row>
    <row r="81" spans="1:37" ht="24.95" customHeight="1" x14ac:dyDescent="0.2">
      <c r="A81" s="27">
        <v>72</v>
      </c>
      <c r="B81" s="9"/>
      <c r="C81" s="7"/>
      <c r="D81" s="5"/>
      <c r="E81" s="22"/>
      <c r="F81" s="22"/>
      <c r="G81" s="22"/>
      <c r="H81" s="22"/>
      <c r="I81" s="21"/>
      <c r="J81" s="21"/>
      <c r="K81" s="21"/>
      <c r="L81" s="21"/>
      <c r="M81" s="22"/>
      <c r="N81" s="23"/>
      <c r="O81" s="22"/>
      <c r="P81" s="23"/>
      <c r="Q81" s="22"/>
      <c r="R81" s="23"/>
      <c r="S81" s="23"/>
      <c r="T81" s="23"/>
      <c r="U81" s="23"/>
      <c r="V81" s="22"/>
      <c r="W81" s="23"/>
      <c r="X81" s="23"/>
      <c r="Y81" s="12" t="str">
        <f t="shared" si="14"/>
        <v>-----</v>
      </c>
      <c r="Z81" s="13" t="str">
        <f t="shared" si="15"/>
        <v>-----</v>
      </c>
      <c r="AA81" s="21"/>
      <c r="AB81" s="20"/>
      <c r="AC81" s="20"/>
      <c r="AD81" s="21"/>
      <c r="AE81" s="14" t="str">
        <f t="shared" si="16"/>
        <v>-----</v>
      </c>
      <c r="AF81" s="14" t="str">
        <f t="shared" ref="AF81:AF120" si="18">IF((IF(ISBLANK(E81),1)+IF(ISBLANK(F81),1))=2,"-----",(IF(ISBLANK(E81),0,(IF(E81&gt;4,5%,0)+IF(E81&lt;2,20%,0)))+IF(ISBLANK(F81),0,IF(F81&lt;0.2,0%,0))+IF(F81&gt;0.2,5%,0)))</f>
        <v>-----</v>
      </c>
      <c r="AG81" s="14" t="str">
        <f t="shared" si="11"/>
        <v>-----</v>
      </c>
      <c r="AH81" s="14" t="str">
        <f t="shared" si="12"/>
        <v>-----</v>
      </c>
      <c r="AI81" s="15" t="str">
        <f t="shared" si="13"/>
        <v>------</v>
      </c>
      <c r="AJ81" s="4" t="str">
        <f t="shared" si="17"/>
        <v>-------</v>
      </c>
      <c r="AK81" s="1"/>
    </row>
    <row r="82" spans="1:37" ht="24.95" customHeight="1" x14ac:dyDescent="0.2">
      <c r="A82" s="27">
        <v>73</v>
      </c>
      <c r="B82" s="9"/>
      <c r="C82" s="3"/>
      <c r="D82" s="5"/>
      <c r="E82" s="23"/>
      <c r="F82" s="22"/>
      <c r="G82" s="22"/>
      <c r="H82" s="23"/>
      <c r="I82" s="21"/>
      <c r="J82" s="21"/>
      <c r="K82" s="21"/>
      <c r="L82" s="21"/>
      <c r="M82" s="22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12" t="str">
        <f t="shared" si="14"/>
        <v>-----</v>
      </c>
      <c r="Z82" s="13" t="str">
        <f t="shared" si="15"/>
        <v>-----</v>
      </c>
      <c r="AA82" s="21"/>
      <c r="AB82" s="21"/>
      <c r="AC82" s="21"/>
      <c r="AD82" s="21"/>
      <c r="AE82" s="14" t="str">
        <f t="shared" si="16"/>
        <v>-----</v>
      </c>
      <c r="AF82" s="14" t="str">
        <f t="shared" si="18"/>
        <v>-----</v>
      </c>
      <c r="AG82" s="14" t="str">
        <f t="shared" si="11"/>
        <v>-----</v>
      </c>
      <c r="AH82" s="14" t="str">
        <f t="shared" si="12"/>
        <v>-----</v>
      </c>
      <c r="AI82" s="15" t="str">
        <f t="shared" si="13"/>
        <v>------</v>
      </c>
      <c r="AJ82" s="4" t="str">
        <f t="shared" si="17"/>
        <v>-------</v>
      </c>
      <c r="AK82" s="1"/>
    </row>
    <row r="83" spans="1:37" ht="24.95" customHeight="1" x14ac:dyDescent="0.2">
      <c r="A83" s="27">
        <v>74</v>
      </c>
      <c r="B83" s="11"/>
      <c r="C83" s="3"/>
      <c r="D83" s="5"/>
      <c r="E83" s="23"/>
      <c r="F83" s="22"/>
      <c r="G83" s="22"/>
      <c r="H83" s="23"/>
      <c r="I83" s="21"/>
      <c r="J83" s="21"/>
      <c r="K83" s="21"/>
      <c r="L83" s="21"/>
      <c r="M83" s="22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12" t="str">
        <f t="shared" si="14"/>
        <v>-----</v>
      </c>
      <c r="Z83" s="13" t="str">
        <f t="shared" si="15"/>
        <v>-----</v>
      </c>
      <c r="AA83" s="21"/>
      <c r="AB83" s="21"/>
      <c r="AC83" s="21"/>
      <c r="AD83" s="21"/>
      <c r="AE83" s="14" t="str">
        <f t="shared" si="16"/>
        <v>-----</v>
      </c>
      <c r="AF83" s="14" t="str">
        <f t="shared" si="18"/>
        <v>-----</v>
      </c>
      <c r="AG83" s="14" t="str">
        <f t="shared" si="11"/>
        <v>-----</v>
      </c>
      <c r="AH83" s="14" t="str">
        <f t="shared" si="12"/>
        <v>-----</v>
      </c>
      <c r="AI83" s="15" t="str">
        <f t="shared" si="13"/>
        <v>------</v>
      </c>
      <c r="AJ83" s="4" t="str">
        <f t="shared" si="17"/>
        <v>-------</v>
      </c>
      <c r="AK83" s="1"/>
    </row>
    <row r="84" spans="1:37" ht="24.95" customHeight="1" x14ac:dyDescent="0.2">
      <c r="A84" s="27">
        <v>75</v>
      </c>
      <c r="B84" s="11"/>
      <c r="C84" s="3"/>
      <c r="D84" s="5"/>
      <c r="E84" s="23"/>
      <c r="F84" s="22"/>
      <c r="G84" s="22"/>
      <c r="H84" s="23"/>
      <c r="I84" s="21"/>
      <c r="J84" s="21"/>
      <c r="K84" s="21"/>
      <c r="L84" s="21"/>
      <c r="M84" s="22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12" t="str">
        <f t="shared" si="14"/>
        <v>-----</v>
      </c>
      <c r="Z84" s="13" t="str">
        <f t="shared" si="15"/>
        <v>-----</v>
      </c>
      <c r="AA84" s="21"/>
      <c r="AB84" s="21"/>
      <c r="AC84" s="21"/>
      <c r="AD84" s="21"/>
      <c r="AE84" s="14" t="str">
        <f t="shared" si="16"/>
        <v>-----</v>
      </c>
      <c r="AF84" s="14" t="str">
        <f t="shared" si="18"/>
        <v>-----</v>
      </c>
      <c r="AG84" s="14" t="str">
        <f t="shared" si="11"/>
        <v>-----</v>
      </c>
      <c r="AH84" s="14" t="str">
        <f t="shared" si="12"/>
        <v>-----</v>
      </c>
      <c r="AI84" s="15" t="str">
        <f t="shared" si="13"/>
        <v>------</v>
      </c>
      <c r="AJ84" s="4" t="str">
        <f t="shared" si="17"/>
        <v>-------</v>
      </c>
      <c r="AK84" s="1"/>
    </row>
    <row r="85" spans="1:37" ht="24.95" customHeight="1" x14ac:dyDescent="0.2">
      <c r="A85" s="27">
        <v>76</v>
      </c>
      <c r="B85" s="9"/>
      <c r="C85" s="7"/>
      <c r="D85" s="5"/>
      <c r="E85" s="22"/>
      <c r="F85" s="22"/>
      <c r="G85" s="22"/>
      <c r="H85" s="22"/>
      <c r="I85" s="21"/>
      <c r="J85" s="21"/>
      <c r="K85" s="21"/>
      <c r="L85" s="21"/>
      <c r="M85" s="22"/>
      <c r="N85" s="23"/>
      <c r="O85" s="22"/>
      <c r="P85" s="23"/>
      <c r="Q85" s="22"/>
      <c r="R85" s="23"/>
      <c r="S85" s="23"/>
      <c r="T85" s="23"/>
      <c r="U85" s="23"/>
      <c r="V85" s="22"/>
      <c r="W85" s="23"/>
      <c r="X85" s="23"/>
      <c r="Y85" s="12" t="str">
        <f t="shared" si="14"/>
        <v>-----</v>
      </c>
      <c r="Z85" s="13" t="str">
        <f t="shared" si="15"/>
        <v>-----</v>
      </c>
      <c r="AA85" s="21"/>
      <c r="AB85" s="20"/>
      <c r="AC85" s="20"/>
      <c r="AD85" s="21"/>
      <c r="AE85" s="14" t="str">
        <f t="shared" si="16"/>
        <v>-----</v>
      </c>
      <c r="AF85" s="14" t="str">
        <f t="shared" si="18"/>
        <v>-----</v>
      </c>
      <c r="AG85" s="14" t="str">
        <f t="shared" si="11"/>
        <v>-----</v>
      </c>
      <c r="AH85" s="14" t="str">
        <f t="shared" si="12"/>
        <v>-----</v>
      </c>
      <c r="AI85" s="15" t="str">
        <f t="shared" si="13"/>
        <v>------</v>
      </c>
      <c r="AJ85" s="4" t="str">
        <f t="shared" si="17"/>
        <v>-------</v>
      </c>
      <c r="AK85" s="1"/>
    </row>
    <row r="86" spans="1:37" ht="24.95" customHeight="1" x14ac:dyDescent="0.2">
      <c r="A86" s="27">
        <v>77</v>
      </c>
      <c r="B86" s="9"/>
      <c r="C86" s="7"/>
      <c r="D86" s="5"/>
      <c r="E86" s="22"/>
      <c r="F86" s="22"/>
      <c r="G86" s="22"/>
      <c r="H86" s="22"/>
      <c r="I86" s="21"/>
      <c r="J86" s="21"/>
      <c r="K86" s="21"/>
      <c r="L86" s="21"/>
      <c r="M86" s="22"/>
      <c r="N86" s="23"/>
      <c r="O86" s="24"/>
      <c r="P86" s="23"/>
      <c r="Q86" s="22"/>
      <c r="R86" s="23"/>
      <c r="S86" s="23"/>
      <c r="T86" s="23"/>
      <c r="U86" s="23"/>
      <c r="V86" s="22"/>
      <c r="W86" s="23"/>
      <c r="X86" s="23"/>
      <c r="Y86" s="12" t="str">
        <f t="shared" si="14"/>
        <v>-----</v>
      </c>
      <c r="Z86" s="13" t="str">
        <f t="shared" si="15"/>
        <v>-----</v>
      </c>
      <c r="AA86" s="21"/>
      <c r="AB86" s="20"/>
      <c r="AC86" s="20"/>
      <c r="AD86" s="21"/>
      <c r="AE86" s="14" t="str">
        <f t="shared" si="16"/>
        <v>-----</v>
      </c>
      <c r="AF86" s="14" t="str">
        <f t="shared" si="18"/>
        <v>-----</v>
      </c>
      <c r="AG86" s="14" t="str">
        <f t="shared" si="11"/>
        <v>-----</v>
      </c>
      <c r="AH86" s="14" t="str">
        <f t="shared" si="12"/>
        <v>-----</v>
      </c>
      <c r="AI86" s="15" t="str">
        <f t="shared" si="13"/>
        <v>------</v>
      </c>
      <c r="AJ86" s="4" t="str">
        <f t="shared" si="17"/>
        <v>-------</v>
      </c>
      <c r="AK86" s="1"/>
    </row>
    <row r="87" spans="1:37" ht="24.95" customHeight="1" x14ac:dyDescent="0.2">
      <c r="A87" s="27">
        <v>78</v>
      </c>
      <c r="B87" s="9"/>
      <c r="C87" s="7"/>
      <c r="D87" s="5"/>
      <c r="E87" s="22">
        <v>2</v>
      </c>
      <c r="F87" s="22">
        <v>3</v>
      </c>
      <c r="G87" s="22">
        <v>3</v>
      </c>
      <c r="H87" s="22">
        <v>3</v>
      </c>
      <c r="I87" s="21" t="s">
        <v>87</v>
      </c>
      <c r="J87" s="21" t="s">
        <v>88</v>
      </c>
      <c r="K87" s="21" t="s">
        <v>89</v>
      </c>
      <c r="L87" s="21" t="s">
        <v>90</v>
      </c>
      <c r="M87" s="22">
        <v>100</v>
      </c>
      <c r="N87" s="23">
        <v>65</v>
      </c>
      <c r="O87" s="22"/>
      <c r="P87" s="23"/>
      <c r="Q87" s="22">
        <v>45</v>
      </c>
      <c r="R87" s="23"/>
      <c r="S87" s="23"/>
      <c r="T87" s="23"/>
      <c r="U87" s="23"/>
      <c r="V87" s="22">
        <v>23</v>
      </c>
      <c r="W87" s="23"/>
      <c r="X87" s="23"/>
      <c r="Y87" s="12">
        <f t="shared" si="14"/>
        <v>-6.3815213617584297</v>
      </c>
      <c r="Z87" s="13" t="str">
        <f t="shared" si="15"/>
        <v>Agua con tendencias corrosivas</v>
      </c>
      <c r="AA87" s="21">
        <v>2509</v>
      </c>
      <c r="AB87" s="20">
        <v>6</v>
      </c>
      <c r="AC87" s="20">
        <v>4</v>
      </c>
      <c r="AD87" s="21">
        <v>2</v>
      </c>
      <c r="AE87" s="14">
        <f t="shared" si="16"/>
        <v>0.4</v>
      </c>
      <c r="AF87" s="14">
        <f t="shared" si="18"/>
        <v>0.05</v>
      </c>
      <c r="AG87" s="14">
        <f t="shared" si="11"/>
        <v>0.2</v>
      </c>
      <c r="AH87" s="14" t="str">
        <f t="shared" si="12"/>
        <v>-----</v>
      </c>
      <c r="AI87" s="15">
        <f t="shared" si="13"/>
        <v>0.65</v>
      </c>
      <c r="AJ87" s="4" t="str">
        <f t="shared" si="17"/>
        <v>3. Riesgo Medio</v>
      </c>
      <c r="AK87" s="1"/>
    </row>
    <row r="88" spans="1:37" ht="24.95" customHeight="1" x14ac:dyDescent="0.2">
      <c r="A88" s="27">
        <v>79</v>
      </c>
      <c r="B88" s="9"/>
      <c r="C88" s="7"/>
      <c r="D88" s="5"/>
      <c r="E88" s="22"/>
      <c r="F88" s="22"/>
      <c r="G88" s="22"/>
      <c r="H88" s="22"/>
      <c r="I88" s="21"/>
      <c r="J88" s="21"/>
      <c r="K88" s="21"/>
      <c r="L88" s="21"/>
      <c r="M88" s="22"/>
      <c r="N88" s="23"/>
      <c r="O88" s="22"/>
      <c r="P88" s="23"/>
      <c r="Q88" s="22"/>
      <c r="R88" s="23"/>
      <c r="S88" s="23"/>
      <c r="T88" s="23"/>
      <c r="U88" s="23"/>
      <c r="V88" s="22"/>
      <c r="W88" s="23"/>
      <c r="X88" s="23"/>
      <c r="Y88" s="12" t="str">
        <f t="shared" si="14"/>
        <v>-----</v>
      </c>
      <c r="Z88" s="13" t="str">
        <f t="shared" si="15"/>
        <v>-----</v>
      </c>
      <c r="AA88" s="21"/>
      <c r="AB88" s="20"/>
      <c r="AC88" s="20"/>
      <c r="AD88" s="21"/>
      <c r="AE88" s="14" t="str">
        <f t="shared" si="16"/>
        <v>-----</v>
      </c>
      <c r="AF88" s="14" t="str">
        <f t="shared" si="18"/>
        <v>-----</v>
      </c>
      <c r="AG88" s="14" t="str">
        <f t="shared" si="11"/>
        <v>-----</v>
      </c>
      <c r="AH88" s="14" t="str">
        <f t="shared" si="12"/>
        <v>-----</v>
      </c>
      <c r="AI88" s="15" t="str">
        <f t="shared" si="13"/>
        <v>------</v>
      </c>
      <c r="AJ88" s="4" t="str">
        <f t="shared" si="17"/>
        <v>-------</v>
      </c>
      <c r="AK88" s="1"/>
    </row>
    <row r="89" spans="1:37" ht="24.95" customHeight="1" x14ac:dyDescent="0.2">
      <c r="A89" s="27">
        <v>80</v>
      </c>
      <c r="B89" s="9"/>
      <c r="C89" s="7"/>
      <c r="D89" s="5"/>
      <c r="E89" s="22"/>
      <c r="F89" s="22"/>
      <c r="G89" s="22"/>
      <c r="H89" s="22"/>
      <c r="I89" s="21"/>
      <c r="J89" s="21"/>
      <c r="K89" s="21"/>
      <c r="L89" s="21"/>
      <c r="M89" s="22"/>
      <c r="N89" s="23"/>
      <c r="O89" s="22"/>
      <c r="P89" s="23"/>
      <c r="Q89" s="22"/>
      <c r="R89" s="23"/>
      <c r="S89" s="23"/>
      <c r="T89" s="23"/>
      <c r="U89" s="23"/>
      <c r="V89" s="22"/>
      <c r="W89" s="23"/>
      <c r="X89" s="23"/>
      <c r="Y89" s="12" t="str">
        <f t="shared" si="14"/>
        <v>-----</v>
      </c>
      <c r="Z89" s="13" t="str">
        <f t="shared" si="15"/>
        <v>-----</v>
      </c>
      <c r="AA89" s="21"/>
      <c r="AB89" s="20"/>
      <c r="AC89" s="20"/>
      <c r="AD89" s="21"/>
      <c r="AE89" s="14" t="str">
        <f t="shared" si="16"/>
        <v>-----</v>
      </c>
      <c r="AF89" s="14" t="str">
        <f t="shared" si="18"/>
        <v>-----</v>
      </c>
      <c r="AG89" s="14" t="str">
        <f t="shared" si="11"/>
        <v>-----</v>
      </c>
      <c r="AH89" s="14" t="str">
        <f t="shared" si="12"/>
        <v>-----</v>
      </c>
      <c r="AI89" s="15" t="str">
        <f t="shared" si="13"/>
        <v>------</v>
      </c>
      <c r="AJ89" s="4" t="str">
        <f t="shared" si="17"/>
        <v>-------</v>
      </c>
      <c r="AK89" s="1"/>
    </row>
    <row r="90" spans="1:37" ht="24.95" customHeight="1" x14ac:dyDescent="0.2">
      <c r="A90" s="27">
        <v>81</v>
      </c>
      <c r="B90" s="9"/>
      <c r="C90" s="7"/>
      <c r="D90" s="5"/>
      <c r="E90" s="22"/>
      <c r="F90" s="22"/>
      <c r="G90" s="22"/>
      <c r="H90" s="22"/>
      <c r="I90" s="21"/>
      <c r="J90" s="21"/>
      <c r="K90" s="21"/>
      <c r="L90" s="21"/>
      <c r="M90" s="22"/>
      <c r="N90" s="23"/>
      <c r="O90" s="22"/>
      <c r="P90" s="23"/>
      <c r="Q90" s="22"/>
      <c r="R90" s="23"/>
      <c r="S90" s="23"/>
      <c r="T90" s="23"/>
      <c r="U90" s="23"/>
      <c r="V90" s="22"/>
      <c r="W90" s="23"/>
      <c r="X90" s="23"/>
      <c r="Y90" s="12" t="str">
        <f t="shared" si="14"/>
        <v>-----</v>
      </c>
      <c r="Z90" s="13" t="str">
        <f t="shared" si="15"/>
        <v>-----</v>
      </c>
      <c r="AA90" s="21"/>
      <c r="AB90" s="20"/>
      <c r="AC90" s="20"/>
      <c r="AD90" s="21"/>
      <c r="AE90" s="14" t="str">
        <f t="shared" si="16"/>
        <v>-----</v>
      </c>
      <c r="AF90" s="14" t="str">
        <f t="shared" si="18"/>
        <v>-----</v>
      </c>
      <c r="AG90" s="14" t="str">
        <f t="shared" si="11"/>
        <v>-----</v>
      </c>
      <c r="AH90" s="14" t="str">
        <f t="shared" si="12"/>
        <v>-----</v>
      </c>
      <c r="AI90" s="15" t="str">
        <f t="shared" si="13"/>
        <v>------</v>
      </c>
      <c r="AJ90" s="4" t="str">
        <f t="shared" si="17"/>
        <v>-------</v>
      </c>
      <c r="AK90" s="1"/>
    </row>
    <row r="91" spans="1:37" ht="24.95" customHeight="1" x14ac:dyDescent="0.2">
      <c r="A91" s="27">
        <v>82</v>
      </c>
      <c r="B91" s="9"/>
      <c r="C91" s="7"/>
      <c r="D91" s="5"/>
      <c r="E91" s="22"/>
      <c r="F91" s="22"/>
      <c r="G91" s="22"/>
      <c r="H91" s="22"/>
      <c r="I91" s="21"/>
      <c r="J91" s="21"/>
      <c r="K91" s="21"/>
      <c r="L91" s="21"/>
      <c r="M91" s="22"/>
      <c r="N91" s="23"/>
      <c r="O91" s="22"/>
      <c r="P91" s="23"/>
      <c r="Q91" s="22"/>
      <c r="R91" s="23"/>
      <c r="S91" s="23"/>
      <c r="T91" s="23"/>
      <c r="U91" s="23"/>
      <c r="V91" s="22"/>
      <c r="W91" s="23"/>
      <c r="X91" s="23"/>
      <c r="Y91" s="12" t="str">
        <f t="shared" si="14"/>
        <v>-----</v>
      </c>
      <c r="Z91" s="13" t="str">
        <f t="shared" si="15"/>
        <v>-----</v>
      </c>
      <c r="AA91" s="21"/>
      <c r="AB91" s="20"/>
      <c r="AC91" s="20"/>
      <c r="AD91" s="21"/>
      <c r="AE91" s="14" t="str">
        <f t="shared" si="16"/>
        <v>-----</v>
      </c>
      <c r="AF91" s="14" t="str">
        <f t="shared" si="18"/>
        <v>-----</v>
      </c>
      <c r="AG91" s="14" t="str">
        <f t="shared" si="11"/>
        <v>-----</v>
      </c>
      <c r="AH91" s="14" t="str">
        <f t="shared" si="12"/>
        <v>-----</v>
      </c>
      <c r="AI91" s="15" t="str">
        <f t="shared" si="13"/>
        <v>------</v>
      </c>
      <c r="AJ91" s="4" t="str">
        <f t="shared" si="17"/>
        <v>-------</v>
      </c>
      <c r="AK91" s="1"/>
    </row>
    <row r="92" spans="1:37" ht="24.95" customHeight="1" x14ac:dyDescent="0.2">
      <c r="A92" s="27">
        <v>83</v>
      </c>
      <c r="B92" s="9"/>
      <c r="C92" s="7"/>
      <c r="D92" s="5"/>
      <c r="E92" s="22"/>
      <c r="F92" s="22"/>
      <c r="G92" s="22"/>
      <c r="H92" s="22"/>
      <c r="I92" s="21"/>
      <c r="J92" s="21"/>
      <c r="K92" s="21"/>
      <c r="L92" s="21"/>
      <c r="M92" s="22"/>
      <c r="N92" s="23"/>
      <c r="O92" s="22"/>
      <c r="P92" s="23"/>
      <c r="Q92" s="22"/>
      <c r="R92" s="23"/>
      <c r="S92" s="23"/>
      <c r="T92" s="23"/>
      <c r="U92" s="23"/>
      <c r="V92" s="22"/>
      <c r="W92" s="23"/>
      <c r="X92" s="23"/>
      <c r="Y92" s="12" t="str">
        <f t="shared" si="14"/>
        <v>-----</v>
      </c>
      <c r="Z92" s="13" t="str">
        <f t="shared" si="15"/>
        <v>-----</v>
      </c>
      <c r="AA92" s="21"/>
      <c r="AB92" s="20"/>
      <c r="AC92" s="20"/>
      <c r="AD92" s="21"/>
      <c r="AE92" s="14" t="str">
        <f t="shared" si="16"/>
        <v>-----</v>
      </c>
      <c r="AF92" s="14" t="str">
        <f t="shared" si="18"/>
        <v>-----</v>
      </c>
      <c r="AG92" s="14" t="str">
        <f t="shared" si="11"/>
        <v>-----</v>
      </c>
      <c r="AH92" s="14" t="str">
        <f t="shared" si="12"/>
        <v>-----</v>
      </c>
      <c r="AI92" s="15" t="str">
        <f t="shared" si="13"/>
        <v>------</v>
      </c>
      <c r="AJ92" s="4" t="str">
        <f t="shared" si="17"/>
        <v>-------</v>
      </c>
      <c r="AK92" s="1"/>
    </row>
    <row r="93" spans="1:37" ht="24.95" customHeight="1" x14ac:dyDescent="0.2">
      <c r="A93" s="27">
        <v>84</v>
      </c>
      <c r="B93" s="9"/>
      <c r="C93" s="7"/>
      <c r="D93" s="5"/>
      <c r="E93" s="22"/>
      <c r="F93" s="22"/>
      <c r="G93" s="22"/>
      <c r="H93" s="22"/>
      <c r="I93" s="21"/>
      <c r="J93" s="21"/>
      <c r="K93" s="21"/>
      <c r="L93" s="21"/>
      <c r="M93" s="22"/>
      <c r="N93" s="23"/>
      <c r="O93" s="22"/>
      <c r="P93" s="23"/>
      <c r="Q93" s="22"/>
      <c r="R93" s="23"/>
      <c r="S93" s="23"/>
      <c r="T93" s="23"/>
      <c r="U93" s="23"/>
      <c r="V93" s="22"/>
      <c r="W93" s="23"/>
      <c r="X93" s="23"/>
      <c r="Y93" s="12" t="str">
        <f t="shared" si="14"/>
        <v>-----</v>
      </c>
      <c r="Z93" s="13" t="str">
        <f t="shared" si="15"/>
        <v>-----</v>
      </c>
      <c r="AA93" s="21"/>
      <c r="AB93" s="20"/>
      <c r="AC93" s="20"/>
      <c r="AD93" s="21"/>
      <c r="AE93" s="14" t="str">
        <f t="shared" si="16"/>
        <v>-----</v>
      </c>
      <c r="AF93" s="14" t="str">
        <f t="shared" si="18"/>
        <v>-----</v>
      </c>
      <c r="AG93" s="14" t="str">
        <f t="shared" si="11"/>
        <v>-----</v>
      </c>
      <c r="AH93" s="14" t="str">
        <f t="shared" si="12"/>
        <v>-----</v>
      </c>
      <c r="AI93" s="15" t="str">
        <f t="shared" si="13"/>
        <v>------</v>
      </c>
      <c r="AJ93" s="4" t="str">
        <f t="shared" si="17"/>
        <v>-------</v>
      </c>
      <c r="AK93" s="1"/>
    </row>
    <row r="94" spans="1:37" ht="24.95" customHeight="1" x14ac:dyDescent="0.2">
      <c r="A94" s="27">
        <v>85</v>
      </c>
      <c r="B94" s="10"/>
      <c r="C94" s="7"/>
      <c r="D94" s="5"/>
      <c r="E94" s="22"/>
      <c r="F94" s="22"/>
      <c r="G94" s="22"/>
      <c r="H94" s="22"/>
      <c r="I94" s="21"/>
      <c r="J94" s="21"/>
      <c r="K94" s="21"/>
      <c r="L94" s="21"/>
      <c r="M94" s="22"/>
      <c r="N94" s="23"/>
      <c r="O94" s="22"/>
      <c r="P94" s="23"/>
      <c r="Q94" s="22"/>
      <c r="R94" s="23"/>
      <c r="S94" s="23"/>
      <c r="T94" s="23"/>
      <c r="U94" s="23"/>
      <c r="V94" s="22"/>
      <c r="W94" s="23"/>
      <c r="X94" s="23"/>
      <c r="Y94" s="12" t="str">
        <f t="shared" si="14"/>
        <v>-----</v>
      </c>
      <c r="Z94" s="13" t="str">
        <f t="shared" si="15"/>
        <v>-----</v>
      </c>
      <c r="AA94" s="21"/>
      <c r="AB94" s="20"/>
      <c r="AC94" s="20"/>
      <c r="AD94" s="21"/>
      <c r="AE94" s="14" t="str">
        <f t="shared" si="16"/>
        <v>-----</v>
      </c>
      <c r="AF94" s="14" t="str">
        <f t="shared" si="18"/>
        <v>-----</v>
      </c>
      <c r="AG94" s="14" t="str">
        <f t="shared" si="11"/>
        <v>-----</v>
      </c>
      <c r="AH94" s="14" t="str">
        <f t="shared" si="12"/>
        <v>-----</v>
      </c>
      <c r="AI94" s="15" t="str">
        <f t="shared" si="13"/>
        <v>------</v>
      </c>
      <c r="AJ94" s="4" t="str">
        <f t="shared" si="17"/>
        <v>-------</v>
      </c>
      <c r="AK94" s="1"/>
    </row>
    <row r="95" spans="1:37" ht="24.95" customHeight="1" x14ac:dyDescent="0.2">
      <c r="A95" s="27">
        <v>86</v>
      </c>
      <c r="B95" s="10"/>
      <c r="C95" s="7"/>
      <c r="D95" s="5"/>
      <c r="E95" s="22"/>
      <c r="F95" s="22"/>
      <c r="G95" s="22"/>
      <c r="H95" s="22"/>
      <c r="I95" s="21"/>
      <c r="J95" s="21"/>
      <c r="K95" s="21"/>
      <c r="L95" s="21"/>
      <c r="M95" s="22"/>
      <c r="N95" s="23"/>
      <c r="O95" s="22"/>
      <c r="P95" s="23"/>
      <c r="Q95" s="22"/>
      <c r="R95" s="23"/>
      <c r="S95" s="23"/>
      <c r="T95" s="23"/>
      <c r="U95" s="23"/>
      <c r="V95" s="22"/>
      <c r="W95" s="23"/>
      <c r="X95" s="23"/>
      <c r="Y95" s="12" t="str">
        <f t="shared" si="14"/>
        <v>-----</v>
      </c>
      <c r="Z95" s="13" t="str">
        <f t="shared" si="15"/>
        <v>-----</v>
      </c>
      <c r="AA95" s="21"/>
      <c r="AB95" s="20"/>
      <c r="AC95" s="20"/>
      <c r="AD95" s="21"/>
      <c r="AE95" s="14" t="str">
        <f t="shared" si="16"/>
        <v>-----</v>
      </c>
      <c r="AF95" s="14" t="str">
        <f t="shared" si="18"/>
        <v>-----</v>
      </c>
      <c r="AG95" s="14" t="str">
        <f t="shared" si="11"/>
        <v>-----</v>
      </c>
      <c r="AH95" s="14" t="str">
        <f t="shared" si="12"/>
        <v>-----</v>
      </c>
      <c r="AI95" s="15" t="str">
        <f t="shared" si="13"/>
        <v>------</v>
      </c>
      <c r="AJ95" s="4" t="str">
        <f t="shared" si="17"/>
        <v>-------</v>
      </c>
      <c r="AK95" s="1"/>
    </row>
    <row r="96" spans="1:37" ht="24.95" customHeight="1" x14ac:dyDescent="0.2">
      <c r="A96" s="27">
        <v>87</v>
      </c>
      <c r="B96" s="10"/>
      <c r="C96" s="7"/>
      <c r="D96" s="5"/>
      <c r="E96" s="22"/>
      <c r="F96" s="22"/>
      <c r="G96" s="22"/>
      <c r="H96" s="22"/>
      <c r="I96" s="21"/>
      <c r="J96" s="21"/>
      <c r="K96" s="21"/>
      <c r="L96" s="21"/>
      <c r="M96" s="22"/>
      <c r="N96" s="23"/>
      <c r="O96" s="22"/>
      <c r="P96" s="23"/>
      <c r="Q96" s="22"/>
      <c r="R96" s="23"/>
      <c r="S96" s="23"/>
      <c r="T96" s="23"/>
      <c r="U96" s="23"/>
      <c r="V96" s="22"/>
      <c r="W96" s="23"/>
      <c r="X96" s="23"/>
      <c r="Y96" s="12" t="str">
        <f t="shared" si="14"/>
        <v>-----</v>
      </c>
      <c r="Z96" s="13" t="str">
        <f t="shared" si="15"/>
        <v>-----</v>
      </c>
      <c r="AA96" s="21"/>
      <c r="AB96" s="20"/>
      <c r="AC96" s="20"/>
      <c r="AD96" s="21"/>
      <c r="AE96" s="14" t="str">
        <f t="shared" si="16"/>
        <v>-----</v>
      </c>
      <c r="AF96" s="14" t="str">
        <f t="shared" si="18"/>
        <v>-----</v>
      </c>
      <c r="AG96" s="14" t="str">
        <f t="shared" si="11"/>
        <v>-----</v>
      </c>
      <c r="AH96" s="14" t="str">
        <f t="shared" si="12"/>
        <v>-----</v>
      </c>
      <c r="AI96" s="15" t="str">
        <f t="shared" si="13"/>
        <v>------</v>
      </c>
      <c r="AJ96" s="4" t="str">
        <f t="shared" si="17"/>
        <v>-------</v>
      </c>
      <c r="AK96" s="1"/>
    </row>
    <row r="97" spans="1:37" ht="24.95" customHeight="1" x14ac:dyDescent="0.2">
      <c r="A97" s="27">
        <v>88</v>
      </c>
      <c r="B97" s="10"/>
      <c r="C97" s="7"/>
      <c r="D97" s="5"/>
      <c r="E97" s="22"/>
      <c r="F97" s="22"/>
      <c r="G97" s="22"/>
      <c r="H97" s="22"/>
      <c r="I97" s="21"/>
      <c r="J97" s="21"/>
      <c r="K97" s="21"/>
      <c r="L97" s="21"/>
      <c r="M97" s="22"/>
      <c r="N97" s="23"/>
      <c r="O97" s="22"/>
      <c r="P97" s="23"/>
      <c r="Q97" s="22"/>
      <c r="R97" s="23"/>
      <c r="S97" s="23"/>
      <c r="T97" s="23"/>
      <c r="U97" s="23"/>
      <c r="V97" s="22"/>
      <c r="W97" s="23"/>
      <c r="X97" s="23"/>
      <c r="Y97" s="12" t="str">
        <f t="shared" si="14"/>
        <v>-----</v>
      </c>
      <c r="Z97" s="13" t="str">
        <f t="shared" si="15"/>
        <v>-----</v>
      </c>
      <c r="AA97" s="21"/>
      <c r="AB97" s="20"/>
      <c r="AC97" s="20"/>
      <c r="AD97" s="21"/>
      <c r="AE97" s="14" t="str">
        <f t="shared" si="16"/>
        <v>-----</v>
      </c>
      <c r="AF97" s="14" t="str">
        <f t="shared" si="18"/>
        <v>-----</v>
      </c>
      <c r="AG97" s="14" t="str">
        <f t="shared" si="11"/>
        <v>-----</v>
      </c>
      <c r="AH97" s="14" t="str">
        <f t="shared" si="12"/>
        <v>-----</v>
      </c>
      <c r="AI97" s="15" t="str">
        <f t="shared" si="13"/>
        <v>------</v>
      </c>
      <c r="AJ97" s="4" t="str">
        <f t="shared" si="17"/>
        <v>-------</v>
      </c>
      <c r="AK97" s="1"/>
    </row>
    <row r="98" spans="1:37" ht="24.95" customHeight="1" x14ac:dyDescent="0.2">
      <c r="A98" s="27">
        <v>89</v>
      </c>
      <c r="B98" s="9"/>
      <c r="C98" s="7"/>
      <c r="D98" s="5"/>
      <c r="E98" s="22"/>
      <c r="F98" s="22"/>
      <c r="G98" s="22"/>
      <c r="H98" s="22"/>
      <c r="I98" s="21"/>
      <c r="J98" s="21"/>
      <c r="K98" s="21"/>
      <c r="L98" s="21"/>
      <c r="M98" s="22"/>
      <c r="N98" s="23"/>
      <c r="O98" s="22"/>
      <c r="P98" s="23"/>
      <c r="Q98" s="22"/>
      <c r="R98" s="23"/>
      <c r="S98" s="23"/>
      <c r="T98" s="23"/>
      <c r="U98" s="23"/>
      <c r="V98" s="22"/>
      <c r="W98" s="23"/>
      <c r="X98" s="23"/>
      <c r="Y98" s="12" t="str">
        <f t="shared" si="14"/>
        <v>-----</v>
      </c>
      <c r="Z98" s="13" t="str">
        <f t="shared" si="15"/>
        <v>-----</v>
      </c>
      <c r="AA98" s="21"/>
      <c r="AB98" s="20"/>
      <c r="AC98" s="20"/>
      <c r="AD98" s="21"/>
      <c r="AE98" s="14" t="str">
        <f t="shared" si="16"/>
        <v>-----</v>
      </c>
      <c r="AF98" s="14" t="str">
        <f t="shared" si="18"/>
        <v>-----</v>
      </c>
      <c r="AG98" s="14" t="str">
        <f t="shared" si="11"/>
        <v>-----</v>
      </c>
      <c r="AH98" s="14" t="str">
        <f t="shared" si="12"/>
        <v>-----</v>
      </c>
      <c r="AI98" s="15" t="str">
        <f t="shared" si="13"/>
        <v>------</v>
      </c>
      <c r="AJ98" s="4" t="str">
        <f t="shared" si="17"/>
        <v>-------</v>
      </c>
      <c r="AK98" s="1"/>
    </row>
    <row r="99" spans="1:37" ht="24.95" customHeight="1" x14ac:dyDescent="0.2">
      <c r="A99" s="27">
        <v>90</v>
      </c>
      <c r="B99" s="9"/>
      <c r="C99" s="7"/>
      <c r="D99" s="5"/>
      <c r="E99" s="22"/>
      <c r="F99" s="22"/>
      <c r="G99" s="22"/>
      <c r="H99" s="22"/>
      <c r="I99" s="21"/>
      <c r="J99" s="21"/>
      <c r="K99" s="21"/>
      <c r="L99" s="21"/>
      <c r="M99" s="22"/>
      <c r="N99" s="23"/>
      <c r="O99" s="22"/>
      <c r="P99" s="23"/>
      <c r="Q99" s="22"/>
      <c r="R99" s="23"/>
      <c r="S99" s="23"/>
      <c r="T99" s="23"/>
      <c r="U99" s="23"/>
      <c r="V99" s="22"/>
      <c r="W99" s="23"/>
      <c r="X99" s="23"/>
      <c r="Y99" s="12" t="str">
        <f t="shared" si="14"/>
        <v>-----</v>
      </c>
      <c r="Z99" s="13" t="str">
        <f t="shared" si="15"/>
        <v>-----</v>
      </c>
      <c r="AA99" s="21"/>
      <c r="AB99" s="20"/>
      <c r="AC99" s="20"/>
      <c r="AD99" s="21"/>
      <c r="AE99" s="14" t="str">
        <f t="shared" si="16"/>
        <v>-----</v>
      </c>
      <c r="AF99" s="14" t="str">
        <f t="shared" si="18"/>
        <v>-----</v>
      </c>
      <c r="AG99" s="14" t="str">
        <f t="shared" si="11"/>
        <v>-----</v>
      </c>
      <c r="AH99" s="14" t="str">
        <f t="shared" si="12"/>
        <v>-----</v>
      </c>
      <c r="AI99" s="15" t="str">
        <f t="shared" si="13"/>
        <v>------</v>
      </c>
      <c r="AJ99" s="4" t="str">
        <f t="shared" si="17"/>
        <v>-------</v>
      </c>
      <c r="AK99" s="1"/>
    </row>
    <row r="100" spans="1:37" ht="24.95" customHeight="1" x14ac:dyDescent="0.2">
      <c r="A100" s="27">
        <v>91</v>
      </c>
      <c r="B100" s="9"/>
      <c r="C100" s="7"/>
      <c r="D100" s="5"/>
      <c r="E100" s="22"/>
      <c r="F100" s="22"/>
      <c r="G100" s="22"/>
      <c r="H100" s="22"/>
      <c r="I100" s="21"/>
      <c r="J100" s="21"/>
      <c r="K100" s="21"/>
      <c r="L100" s="21"/>
      <c r="M100" s="22"/>
      <c r="N100" s="23"/>
      <c r="O100" s="22"/>
      <c r="P100" s="23"/>
      <c r="Q100" s="22"/>
      <c r="R100" s="23"/>
      <c r="S100" s="23"/>
      <c r="T100" s="23"/>
      <c r="U100" s="23"/>
      <c r="V100" s="22"/>
      <c r="W100" s="23"/>
      <c r="X100" s="23"/>
      <c r="Y100" s="12" t="str">
        <f t="shared" si="14"/>
        <v>-----</v>
      </c>
      <c r="Z100" s="13" t="str">
        <f t="shared" si="15"/>
        <v>-----</v>
      </c>
      <c r="AA100" s="21"/>
      <c r="AB100" s="20"/>
      <c r="AC100" s="20"/>
      <c r="AD100" s="21"/>
      <c r="AE100" s="14" t="str">
        <f t="shared" si="16"/>
        <v>-----</v>
      </c>
      <c r="AF100" s="14" t="str">
        <f t="shared" si="18"/>
        <v>-----</v>
      </c>
      <c r="AG100" s="14" t="str">
        <f t="shared" si="11"/>
        <v>-----</v>
      </c>
      <c r="AH100" s="14" t="str">
        <f t="shared" si="12"/>
        <v>-----</v>
      </c>
      <c r="AI100" s="15" t="str">
        <f t="shared" si="13"/>
        <v>------</v>
      </c>
      <c r="AJ100" s="4" t="str">
        <f t="shared" si="17"/>
        <v>-------</v>
      </c>
      <c r="AK100" s="1"/>
    </row>
    <row r="101" spans="1:37" ht="24.95" customHeight="1" x14ac:dyDescent="0.2">
      <c r="A101" s="27">
        <v>92</v>
      </c>
      <c r="B101" s="9"/>
      <c r="C101" s="7"/>
      <c r="D101" s="5"/>
      <c r="E101" s="22"/>
      <c r="F101" s="22"/>
      <c r="G101" s="22"/>
      <c r="H101" s="22"/>
      <c r="I101" s="21"/>
      <c r="J101" s="21"/>
      <c r="K101" s="21"/>
      <c r="L101" s="21"/>
      <c r="M101" s="22"/>
      <c r="N101" s="23"/>
      <c r="O101" s="22"/>
      <c r="P101" s="23"/>
      <c r="Q101" s="22"/>
      <c r="R101" s="23"/>
      <c r="S101" s="23"/>
      <c r="T101" s="23"/>
      <c r="U101" s="23"/>
      <c r="V101" s="22"/>
      <c r="W101" s="23"/>
      <c r="X101" s="23"/>
      <c r="Y101" s="12" t="str">
        <f t="shared" si="14"/>
        <v>-----</v>
      </c>
      <c r="Z101" s="13" t="str">
        <f t="shared" si="15"/>
        <v>-----</v>
      </c>
      <c r="AA101" s="21"/>
      <c r="AB101" s="20"/>
      <c r="AC101" s="20"/>
      <c r="AD101" s="21"/>
      <c r="AE101" s="14" t="str">
        <f t="shared" si="16"/>
        <v>-----</v>
      </c>
      <c r="AF101" s="14" t="str">
        <f t="shared" si="18"/>
        <v>-----</v>
      </c>
      <c r="AG101" s="14" t="str">
        <f t="shared" si="11"/>
        <v>-----</v>
      </c>
      <c r="AH101" s="14" t="str">
        <f t="shared" si="12"/>
        <v>-----</v>
      </c>
      <c r="AI101" s="15" t="str">
        <f t="shared" si="13"/>
        <v>------</v>
      </c>
      <c r="AJ101" s="4" t="str">
        <f t="shared" si="17"/>
        <v>-------</v>
      </c>
      <c r="AK101" s="1"/>
    </row>
    <row r="102" spans="1:37" ht="24.95" customHeight="1" x14ac:dyDescent="0.2">
      <c r="A102" s="27">
        <v>93</v>
      </c>
      <c r="B102" s="9"/>
      <c r="C102" s="7"/>
      <c r="D102" s="5"/>
      <c r="E102" s="22"/>
      <c r="F102" s="22"/>
      <c r="G102" s="22"/>
      <c r="H102" s="22"/>
      <c r="I102" s="21"/>
      <c r="J102" s="21"/>
      <c r="K102" s="21"/>
      <c r="L102" s="21"/>
      <c r="M102" s="22"/>
      <c r="N102" s="23"/>
      <c r="O102" s="22"/>
      <c r="P102" s="23"/>
      <c r="Q102" s="22"/>
      <c r="R102" s="23"/>
      <c r="S102" s="23"/>
      <c r="T102" s="23"/>
      <c r="U102" s="23"/>
      <c r="V102" s="22"/>
      <c r="W102" s="23"/>
      <c r="X102" s="23"/>
      <c r="Y102" s="12" t="str">
        <f t="shared" si="14"/>
        <v>-----</v>
      </c>
      <c r="Z102" s="13" t="str">
        <f t="shared" si="15"/>
        <v>-----</v>
      </c>
      <c r="AA102" s="21"/>
      <c r="AB102" s="20"/>
      <c r="AC102" s="20"/>
      <c r="AD102" s="21"/>
      <c r="AE102" s="14" t="str">
        <f t="shared" si="16"/>
        <v>-----</v>
      </c>
      <c r="AF102" s="14" t="str">
        <f t="shared" si="18"/>
        <v>-----</v>
      </c>
      <c r="AG102" s="14" t="str">
        <f t="shared" si="11"/>
        <v>-----</v>
      </c>
      <c r="AH102" s="14" t="str">
        <f t="shared" si="12"/>
        <v>-----</v>
      </c>
      <c r="AI102" s="15" t="str">
        <f t="shared" si="13"/>
        <v>------</v>
      </c>
      <c r="AJ102" s="4" t="str">
        <f t="shared" si="17"/>
        <v>-------</v>
      </c>
      <c r="AK102" s="1"/>
    </row>
    <row r="103" spans="1:37" ht="24.95" customHeight="1" x14ac:dyDescent="0.2">
      <c r="A103" s="27">
        <v>94</v>
      </c>
      <c r="B103" s="9"/>
      <c r="C103" s="7"/>
      <c r="D103" s="5"/>
      <c r="E103" s="22"/>
      <c r="F103" s="22"/>
      <c r="G103" s="22"/>
      <c r="H103" s="22"/>
      <c r="I103" s="21"/>
      <c r="J103" s="21"/>
      <c r="K103" s="21"/>
      <c r="L103" s="21"/>
      <c r="M103" s="22"/>
      <c r="N103" s="23"/>
      <c r="O103" s="22"/>
      <c r="P103" s="23"/>
      <c r="Q103" s="22"/>
      <c r="R103" s="23"/>
      <c r="S103" s="23"/>
      <c r="T103" s="23"/>
      <c r="U103" s="23"/>
      <c r="V103" s="22"/>
      <c r="W103" s="23"/>
      <c r="X103" s="23"/>
      <c r="Y103" s="12" t="str">
        <f t="shared" si="14"/>
        <v>-----</v>
      </c>
      <c r="Z103" s="13" t="str">
        <f t="shared" si="15"/>
        <v>-----</v>
      </c>
      <c r="AA103" s="21"/>
      <c r="AB103" s="20"/>
      <c r="AC103" s="20"/>
      <c r="AD103" s="21"/>
      <c r="AE103" s="14" t="str">
        <f t="shared" si="16"/>
        <v>-----</v>
      </c>
      <c r="AF103" s="14" t="str">
        <f t="shared" si="18"/>
        <v>-----</v>
      </c>
      <c r="AG103" s="14" t="str">
        <f t="shared" si="11"/>
        <v>-----</v>
      </c>
      <c r="AH103" s="14" t="str">
        <f t="shared" si="12"/>
        <v>-----</v>
      </c>
      <c r="AI103" s="15" t="str">
        <f t="shared" si="13"/>
        <v>------</v>
      </c>
      <c r="AJ103" s="4" t="str">
        <f t="shared" si="17"/>
        <v>-------</v>
      </c>
      <c r="AK103" s="1"/>
    </row>
    <row r="104" spans="1:37" ht="24.95" customHeight="1" x14ac:dyDescent="0.2">
      <c r="A104" s="27">
        <v>95</v>
      </c>
      <c r="B104" s="9"/>
      <c r="C104" s="7"/>
      <c r="D104" s="5"/>
      <c r="E104" s="22"/>
      <c r="F104" s="22"/>
      <c r="G104" s="22"/>
      <c r="H104" s="22"/>
      <c r="I104" s="21"/>
      <c r="J104" s="21"/>
      <c r="K104" s="21"/>
      <c r="L104" s="21"/>
      <c r="M104" s="22"/>
      <c r="N104" s="23"/>
      <c r="O104" s="22"/>
      <c r="P104" s="23"/>
      <c r="Q104" s="22"/>
      <c r="R104" s="23"/>
      <c r="S104" s="23"/>
      <c r="T104" s="23"/>
      <c r="U104" s="23"/>
      <c r="V104" s="22"/>
      <c r="W104" s="23"/>
      <c r="X104" s="23"/>
      <c r="Y104" s="12" t="str">
        <f t="shared" si="14"/>
        <v>-----</v>
      </c>
      <c r="Z104" s="13" t="str">
        <f t="shared" si="15"/>
        <v>-----</v>
      </c>
      <c r="AA104" s="21"/>
      <c r="AB104" s="20"/>
      <c r="AC104" s="20"/>
      <c r="AD104" s="21"/>
      <c r="AE104" s="14" t="str">
        <f t="shared" si="16"/>
        <v>-----</v>
      </c>
      <c r="AF104" s="14" t="str">
        <f t="shared" si="18"/>
        <v>-----</v>
      </c>
      <c r="AG104" s="14" t="str">
        <f t="shared" si="11"/>
        <v>-----</v>
      </c>
      <c r="AH104" s="14" t="str">
        <f t="shared" si="12"/>
        <v>-----</v>
      </c>
      <c r="AI104" s="15" t="str">
        <f t="shared" si="13"/>
        <v>------</v>
      </c>
      <c r="AJ104" s="4" t="str">
        <f t="shared" si="17"/>
        <v>-------</v>
      </c>
      <c r="AK104" s="1"/>
    </row>
    <row r="105" spans="1:37" ht="24.95" customHeight="1" x14ac:dyDescent="0.2">
      <c r="A105" s="27">
        <v>96</v>
      </c>
      <c r="B105" s="9"/>
      <c r="C105" s="7"/>
      <c r="D105" s="5"/>
      <c r="E105" s="22"/>
      <c r="F105" s="22"/>
      <c r="G105" s="22"/>
      <c r="H105" s="22"/>
      <c r="I105" s="21"/>
      <c r="J105" s="21"/>
      <c r="K105" s="21"/>
      <c r="L105" s="21"/>
      <c r="M105" s="22"/>
      <c r="N105" s="23"/>
      <c r="O105" s="22"/>
      <c r="P105" s="23"/>
      <c r="Q105" s="22"/>
      <c r="R105" s="23"/>
      <c r="S105" s="23"/>
      <c r="T105" s="23"/>
      <c r="U105" s="23"/>
      <c r="V105" s="22"/>
      <c r="W105" s="23"/>
      <c r="X105" s="23"/>
      <c r="Y105" s="12" t="str">
        <f t="shared" si="14"/>
        <v>-----</v>
      </c>
      <c r="Z105" s="13" t="str">
        <f t="shared" si="15"/>
        <v>-----</v>
      </c>
      <c r="AA105" s="21"/>
      <c r="AB105" s="20"/>
      <c r="AC105" s="20"/>
      <c r="AD105" s="21"/>
      <c r="AE105" s="14" t="str">
        <f t="shared" si="16"/>
        <v>-----</v>
      </c>
      <c r="AF105" s="14" t="str">
        <f t="shared" si="18"/>
        <v>-----</v>
      </c>
      <c r="AG105" s="14" t="str">
        <f t="shared" si="11"/>
        <v>-----</v>
      </c>
      <c r="AH105" s="14" t="str">
        <f t="shared" si="12"/>
        <v>-----</v>
      </c>
      <c r="AI105" s="15" t="str">
        <f t="shared" si="13"/>
        <v>------</v>
      </c>
      <c r="AJ105" s="4" t="str">
        <f t="shared" si="17"/>
        <v>-------</v>
      </c>
      <c r="AK105" s="1"/>
    </row>
    <row r="106" spans="1:37" ht="24.95" customHeight="1" x14ac:dyDescent="0.2">
      <c r="A106" s="27">
        <v>97</v>
      </c>
      <c r="B106" s="9"/>
      <c r="C106" s="7"/>
      <c r="D106" s="5"/>
      <c r="E106" s="22"/>
      <c r="F106" s="22"/>
      <c r="G106" s="22"/>
      <c r="H106" s="22"/>
      <c r="I106" s="21"/>
      <c r="J106" s="21"/>
      <c r="K106" s="21"/>
      <c r="L106" s="21"/>
      <c r="M106" s="22"/>
      <c r="N106" s="23"/>
      <c r="O106" s="22"/>
      <c r="P106" s="23"/>
      <c r="Q106" s="22"/>
      <c r="R106" s="23"/>
      <c r="S106" s="23"/>
      <c r="T106" s="23"/>
      <c r="U106" s="23"/>
      <c r="V106" s="22"/>
      <c r="W106" s="23"/>
      <c r="X106" s="23"/>
      <c r="Y106" s="12" t="str">
        <f t="shared" si="14"/>
        <v>-----</v>
      </c>
      <c r="Z106" s="13" t="str">
        <f t="shared" si="15"/>
        <v>-----</v>
      </c>
      <c r="AA106" s="21"/>
      <c r="AB106" s="20"/>
      <c r="AC106" s="20"/>
      <c r="AD106" s="21"/>
      <c r="AE106" s="14" t="str">
        <f t="shared" si="16"/>
        <v>-----</v>
      </c>
      <c r="AF106" s="14" t="str">
        <f t="shared" si="18"/>
        <v>-----</v>
      </c>
      <c r="AG106" s="14" t="str">
        <f t="shared" si="11"/>
        <v>-----</v>
      </c>
      <c r="AH106" s="14" t="str">
        <f t="shared" ref="AH106:AH120" si="19">IF((IF(ISBLANK(O106),1))=1,"-----",(IF(O106&gt;1,5%,0)))</f>
        <v>-----</v>
      </c>
      <c r="AI106" s="15" t="str">
        <f t="shared" ref="AI106:AI120" si="20">IF((IF(AE106="-----",10)+IF(AF106="-----",10)+IF(AG106="-----",10)+IF(AH106="-----",10))=40,"------",(SUM(AE106:AH106)))</f>
        <v>------</v>
      </c>
      <c r="AJ106" s="4" t="str">
        <f t="shared" si="17"/>
        <v>-------</v>
      </c>
      <c r="AK106" s="1"/>
    </row>
    <row r="107" spans="1:37" ht="24.95" customHeight="1" x14ac:dyDescent="0.2">
      <c r="A107" s="27">
        <v>98</v>
      </c>
      <c r="B107" s="9"/>
      <c r="C107" s="7"/>
      <c r="D107" s="5"/>
      <c r="E107" s="22"/>
      <c r="F107" s="22"/>
      <c r="G107" s="22"/>
      <c r="H107" s="22"/>
      <c r="I107" s="21"/>
      <c r="J107" s="21"/>
      <c r="K107" s="21"/>
      <c r="L107" s="21"/>
      <c r="M107" s="22"/>
      <c r="N107" s="23"/>
      <c r="O107" s="22"/>
      <c r="P107" s="23"/>
      <c r="Q107" s="22"/>
      <c r="R107" s="23"/>
      <c r="S107" s="23"/>
      <c r="T107" s="23"/>
      <c r="U107" s="23"/>
      <c r="V107" s="22"/>
      <c r="W107" s="23"/>
      <c r="X107" s="23"/>
      <c r="Y107" s="12" t="str">
        <f t="shared" si="14"/>
        <v>-----</v>
      </c>
      <c r="Z107" s="13" t="str">
        <f t="shared" si="15"/>
        <v>-----</v>
      </c>
      <c r="AA107" s="21"/>
      <c r="AB107" s="20"/>
      <c r="AC107" s="20"/>
      <c r="AD107" s="21"/>
      <c r="AE107" s="14" t="str">
        <f t="shared" si="16"/>
        <v>-----</v>
      </c>
      <c r="AF107" s="14" t="str">
        <f t="shared" si="18"/>
        <v>-----</v>
      </c>
      <c r="AG107" s="14" t="str">
        <f t="shared" si="11"/>
        <v>-----</v>
      </c>
      <c r="AH107" s="14" t="str">
        <f t="shared" si="19"/>
        <v>-----</v>
      </c>
      <c r="AI107" s="15" t="str">
        <f t="shared" si="20"/>
        <v>------</v>
      </c>
      <c r="AJ107" s="4" t="str">
        <f t="shared" si="17"/>
        <v>-------</v>
      </c>
      <c r="AK107" s="1"/>
    </row>
    <row r="108" spans="1:37" ht="24.95" customHeight="1" x14ac:dyDescent="0.2">
      <c r="A108" s="27">
        <v>99</v>
      </c>
      <c r="B108" s="9"/>
      <c r="C108" s="7"/>
      <c r="D108" s="5"/>
      <c r="E108" s="22"/>
      <c r="F108" s="22"/>
      <c r="G108" s="22"/>
      <c r="H108" s="22"/>
      <c r="I108" s="21"/>
      <c r="J108" s="21"/>
      <c r="K108" s="21"/>
      <c r="L108" s="21"/>
      <c r="M108" s="22"/>
      <c r="N108" s="23"/>
      <c r="O108" s="22"/>
      <c r="P108" s="23"/>
      <c r="Q108" s="22"/>
      <c r="R108" s="23"/>
      <c r="S108" s="23"/>
      <c r="T108" s="23"/>
      <c r="U108" s="23"/>
      <c r="V108" s="22"/>
      <c r="W108" s="23"/>
      <c r="X108" s="23"/>
      <c r="Y108" s="12" t="str">
        <f t="shared" si="14"/>
        <v>-----</v>
      </c>
      <c r="Z108" s="13" t="str">
        <f t="shared" si="15"/>
        <v>-----</v>
      </c>
      <c r="AA108" s="21"/>
      <c r="AB108" s="20"/>
      <c r="AC108" s="20"/>
      <c r="AD108" s="21"/>
      <c r="AE108" s="14" t="str">
        <f t="shared" si="16"/>
        <v>-----</v>
      </c>
      <c r="AF108" s="14" t="str">
        <f t="shared" si="18"/>
        <v>-----</v>
      </c>
      <c r="AG108" s="14" t="str">
        <f t="shared" si="11"/>
        <v>-----</v>
      </c>
      <c r="AH108" s="14" t="str">
        <f t="shared" si="19"/>
        <v>-----</v>
      </c>
      <c r="AI108" s="15" t="str">
        <f t="shared" si="20"/>
        <v>------</v>
      </c>
      <c r="AJ108" s="4" t="str">
        <f t="shared" si="17"/>
        <v>-------</v>
      </c>
      <c r="AK108" s="1"/>
    </row>
    <row r="109" spans="1:37" ht="24.95" customHeight="1" x14ac:dyDescent="0.2">
      <c r="A109" s="27">
        <v>100</v>
      </c>
      <c r="B109" s="9"/>
      <c r="C109" s="7"/>
      <c r="D109" s="5"/>
      <c r="E109" s="22"/>
      <c r="F109" s="22"/>
      <c r="G109" s="22"/>
      <c r="H109" s="22"/>
      <c r="I109" s="21"/>
      <c r="J109" s="21"/>
      <c r="K109" s="21"/>
      <c r="L109" s="21"/>
      <c r="M109" s="22"/>
      <c r="N109" s="23"/>
      <c r="O109" s="22"/>
      <c r="P109" s="23"/>
      <c r="Q109" s="22"/>
      <c r="R109" s="23"/>
      <c r="S109" s="23"/>
      <c r="T109" s="23"/>
      <c r="U109" s="23"/>
      <c r="V109" s="22"/>
      <c r="W109" s="23"/>
      <c r="X109" s="23"/>
      <c r="Y109" s="12" t="str">
        <f t="shared" si="14"/>
        <v>-----</v>
      </c>
      <c r="Z109" s="13" t="str">
        <f t="shared" si="15"/>
        <v>-----</v>
      </c>
      <c r="AA109" s="21"/>
      <c r="AB109" s="20"/>
      <c r="AC109" s="20"/>
      <c r="AD109" s="21"/>
      <c r="AE109" s="14" t="str">
        <f t="shared" si="16"/>
        <v>-----</v>
      </c>
      <c r="AF109" s="14" t="str">
        <f t="shared" si="18"/>
        <v>-----</v>
      </c>
      <c r="AG109" s="14" t="str">
        <f t="shared" si="11"/>
        <v>-----</v>
      </c>
      <c r="AH109" s="14" t="str">
        <f t="shared" si="19"/>
        <v>-----</v>
      </c>
      <c r="AI109" s="15" t="str">
        <f t="shared" si="20"/>
        <v>------</v>
      </c>
      <c r="AJ109" s="4" t="str">
        <f t="shared" si="17"/>
        <v>-------</v>
      </c>
      <c r="AK109" s="1"/>
    </row>
    <row r="110" spans="1:37" ht="24.95" customHeight="1" x14ac:dyDescent="0.2">
      <c r="A110" s="27">
        <v>101</v>
      </c>
      <c r="B110" s="9"/>
      <c r="C110" s="7"/>
      <c r="D110" s="5"/>
      <c r="E110" s="22"/>
      <c r="F110" s="22"/>
      <c r="G110" s="22"/>
      <c r="H110" s="22"/>
      <c r="I110" s="21"/>
      <c r="J110" s="21"/>
      <c r="K110" s="21"/>
      <c r="L110" s="21"/>
      <c r="M110" s="22"/>
      <c r="N110" s="23"/>
      <c r="O110" s="22"/>
      <c r="P110" s="23"/>
      <c r="Q110" s="22"/>
      <c r="R110" s="23"/>
      <c r="S110" s="23"/>
      <c r="T110" s="23"/>
      <c r="U110" s="23"/>
      <c r="V110" s="22"/>
      <c r="W110" s="23"/>
      <c r="X110" s="23"/>
      <c r="Y110" s="12" t="str">
        <f t="shared" si="14"/>
        <v>-----</v>
      </c>
      <c r="Z110" s="13" t="str">
        <f t="shared" si="15"/>
        <v>-----</v>
      </c>
      <c r="AA110" s="21"/>
      <c r="AB110" s="20"/>
      <c r="AC110" s="20"/>
      <c r="AD110" s="21"/>
      <c r="AE110" s="14" t="str">
        <f t="shared" si="16"/>
        <v>-----</v>
      </c>
      <c r="AF110" s="14" t="str">
        <f t="shared" si="18"/>
        <v>-----</v>
      </c>
      <c r="AG110" s="14" t="str">
        <f t="shared" si="11"/>
        <v>-----</v>
      </c>
      <c r="AH110" s="14" t="str">
        <f t="shared" si="19"/>
        <v>-----</v>
      </c>
      <c r="AI110" s="15" t="str">
        <f t="shared" si="20"/>
        <v>------</v>
      </c>
      <c r="AJ110" s="4" t="str">
        <f t="shared" si="17"/>
        <v>-------</v>
      </c>
      <c r="AK110" s="1"/>
    </row>
    <row r="111" spans="1:37" ht="24.95" customHeight="1" x14ac:dyDescent="0.2">
      <c r="A111" s="27">
        <v>102</v>
      </c>
      <c r="B111" s="9"/>
      <c r="C111" s="7"/>
      <c r="D111" s="5"/>
      <c r="E111" s="22"/>
      <c r="F111" s="22"/>
      <c r="G111" s="22"/>
      <c r="H111" s="22"/>
      <c r="I111" s="21"/>
      <c r="J111" s="21"/>
      <c r="K111" s="21"/>
      <c r="L111" s="21"/>
      <c r="M111" s="22"/>
      <c r="N111" s="23"/>
      <c r="O111" s="22"/>
      <c r="P111" s="23"/>
      <c r="Q111" s="22"/>
      <c r="R111" s="23"/>
      <c r="S111" s="23"/>
      <c r="T111" s="23"/>
      <c r="U111" s="23"/>
      <c r="V111" s="22"/>
      <c r="W111" s="23"/>
      <c r="X111" s="23"/>
      <c r="Y111" s="12" t="str">
        <f t="shared" si="14"/>
        <v>-----</v>
      </c>
      <c r="Z111" s="13" t="str">
        <f t="shared" si="15"/>
        <v>-----</v>
      </c>
      <c r="AA111" s="21"/>
      <c r="AB111" s="20"/>
      <c r="AC111" s="20"/>
      <c r="AD111" s="21"/>
      <c r="AE111" s="14" t="str">
        <f t="shared" si="16"/>
        <v>-----</v>
      </c>
      <c r="AF111" s="14" t="str">
        <f t="shared" si="18"/>
        <v>-----</v>
      </c>
      <c r="AG111" s="14" t="str">
        <f t="shared" si="11"/>
        <v>-----</v>
      </c>
      <c r="AH111" s="14" t="str">
        <f t="shared" si="19"/>
        <v>-----</v>
      </c>
      <c r="AI111" s="15" t="str">
        <f t="shared" si="20"/>
        <v>------</v>
      </c>
      <c r="AJ111" s="4" t="str">
        <f t="shared" si="17"/>
        <v>-------</v>
      </c>
      <c r="AK111" s="1"/>
    </row>
    <row r="112" spans="1:37" ht="24.95" customHeight="1" x14ac:dyDescent="0.2">
      <c r="A112" s="27">
        <v>103</v>
      </c>
      <c r="B112" s="9"/>
      <c r="C112" s="7"/>
      <c r="D112" s="5"/>
      <c r="E112" s="22"/>
      <c r="F112" s="22"/>
      <c r="G112" s="22"/>
      <c r="H112" s="22"/>
      <c r="I112" s="21"/>
      <c r="J112" s="21"/>
      <c r="K112" s="21"/>
      <c r="L112" s="21"/>
      <c r="M112" s="22"/>
      <c r="N112" s="23"/>
      <c r="O112" s="22"/>
      <c r="P112" s="23"/>
      <c r="Q112" s="22"/>
      <c r="R112" s="23"/>
      <c r="S112" s="23"/>
      <c r="T112" s="23"/>
      <c r="U112" s="23"/>
      <c r="V112" s="22"/>
      <c r="W112" s="23"/>
      <c r="X112" s="23"/>
      <c r="Y112" s="12" t="str">
        <f t="shared" si="14"/>
        <v>-----</v>
      </c>
      <c r="Z112" s="13" t="str">
        <f t="shared" si="15"/>
        <v>-----</v>
      </c>
      <c r="AA112" s="21"/>
      <c r="AB112" s="20"/>
      <c r="AC112" s="20"/>
      <c r="AD112" s="21"/>
      <c r="AE112" s="14" t="str">
        <f t="shared" si="16"/>
        <v>-----</v>
      </c>
      <c r="AF112" s="14" t="str">
        <f t="shared" si="18"/>
        <v>-----</v>
      </c>
      <c r="AG112" s="14" t="str">
        <f t="shared" si="11"/>
        <v>-----</v>
      </c>
      <c r="AH112" s="14" t="str">
        <f t="shared" si="19"/>
        <v>-----</v>
      </c>
      <c r="AI112" s="15" t="str">
        <f t="shared" si="20"/>
        <v>------</v>
      </c>
      <c r="AJ112" s="4" t="str">
        <f t="shared" si="17"/>
        <v>-------</v>
      </c>
      <c r="AK112" s="1"/>
    </row>
    <row r="113" spans="1:37" ht="24.95" customHeight="1" x14ac:dyDescent="0.2">
      <c r="A113" s="27">
        <v>104</v>
      </c>
      <c r="B113" s="9"/>
      <c r="C113" s="7"/>
      <c r="D113" s="5"/>
      <c r="E113" s="22"/>
      <c r="F113" s="22"/>
      <c r="G113" s="22"/>
      <c r="H113" s="22"/>
      <c r="I113" s="21"/>
      <c r="J113" s="21"/>
      <c r="K113" s="21"/>
      <c r="L113" s="21"/>
      <c r="M113" s="22"/>
      <c r="N113" s="23"/>
      <c r="O113" s="22"/>
      <c r="P113" s="23"/>
      <c r="Q113" s="22"/>
      <c r="R113" s="23"/>
      <c r="S113" s="23"/>
      <c r="T113" s="23"/>
      <c r="U113" s="23"/>
      <c r="V113" s="22"/>
      <c r="W113" s="23"/>
      <c r="X113" s="23"/>
      <c r="Y113" s="12" t="str">
        <f t="shared" si="14"/>
        <v>-----</v>
      </c>
      <c r="Z113" s="13" t="str">
        <f t="shared" si="15"/>
        <v>-----</v>
      </c>
      <c r="AA113" s="21"/>
      <c r="AB113" s="20"/>
      <c r="AC113" s="20"/>
      <c r="AD113" s="21"/>
      <c r="AE113" s="14" t="str">
        <f t="shared" si="16"/>
        <v>-----</v>
      </c>
      <c r="AF113" s="14" t="str">
        <f t="shared" si="18"/>
        <v>-----</v>
      </c>
      <c r="AG113" s="14" t="str">
        <f t="shared" si="11"/>
        <v>-----</v>
      </c>
      <c r="AH113" s="14" t="str">
        <f t="shared" si="19"/>
        <v>-----</v>
      </c>
      <c r="AI113" s="15" t="str">
        <f t="shared" si="20"/>
        <v>------</v>
      </c>
      <c r="AJ113" s="4" t="str">
        <f t="shared" si="17"/>
        <v>-------</v>
      </c>
      <c r="AK113" s="1"/>
    </row>
    <row r="114" spans="1:37" ht="24.95" customHeight="1" x14ac:dyDescent="0.2">
      <c r="A114" s="27">
        <v>105</v>
      </c>
      <c r="B114" s="9"/>
      <c r="C114" s="7"/>
      <c r="D114" s="5"/>
      <c r="E114" s="22"/>
      <c r="F114" s="22"/>
      <c r="G114" s="22"/>
      <c r="H114" s="22"/>
      <c r="I114" s="21"/>
      <c r="J114" s="21"/>
      <c r="K114" s="21"/>
      <c r="L114" s="21"/>
      <c r="M114" s="22"/>
      <c r="N114" s="23"/>
      <c r="O114" s="22"/>
      <c r="P114" s="23"/>
      <c r="Q114" s="22"/>
      <c r="R114" s="23"/>
      <c r="S114" s="23"/>
      <c r="T114" s="23"/>
      <c r="U114" s="23"/>
      <c r="V114" s="22"/>
      <c r="W114" s="23"/>
      <c r="X114" s="23"/>
      <c r="Y114" s="12" t="str">
        <f t="shared" si="14"/>
        <v>-----</v>
      </c>
      <c r="Z114" s="13" t="str">
        <f t="shared" si="15"/>
        <v>-----</v>
      </c>
      <c r="AA114" s="21"/>
      <c r="AB114" s="20"/>
      <c r="AC114" s="20"/>
      <c r="AD114" s="21"/>
      <c r="AE114" s="14" t="str">
        <f t="shared" si="16"/>
        <v>-----</v>
      </c>
      <c r="AF114" s="14" t="str">
        <f t="shared" si="18"/>
        <v>-----</v>
      </c>
      <c r="AG114" s="14" t="str">
        <f t="shared" si="11"/>
        <v>-----</v>
      </c>
      <c r="AH114" s="14" t="str">
        <f t="shared" si="19"/>
        <v>-----</v>
      </c>
      <c r="AI114" s="15" t="str">
        <f t="shared" si="20"/>
        <v>------</v>
      </c>
      <c r="AJ114" s="4" t="str">
        <f t="shared" si="17"/>
        <v>-------</v>
      </c>
      <c r="AK114" s="1"/>
    </row>
    <row r="115" spans="1:37" ht="24.95" customHeight="1" x14ac:dyDescent="0.2">
      <c r="A115" s="27">
        <v>106</v>
      </c>
      <c r="B115" s="9"/>
      <c r="C115" s="7"/>
      <c r="D115" s="5"/>
      <c r="E115" s="22"/>
      <c r="F115" s="22"/>
      <c r="G115" s="22"/>
      <c r="H115" s="22"/>
      <c r="I115" s="21"/>
      <c r="J115" s="21"/>
      <c r="K115" s="21"/>
      <c r="L115" s="21"/>
      <c r="M115" s="22"/>
      <c r="N115" s="23"/>
      <c r="O115" s="22"/>
      <c r="P115" s="23"/>
      <c r="Q115" s="22"/>
      <c r="R115" s="23"/>
      <c r="S115" s="23"/>
      <c r="T115" s="23"/>
      <c r="U115" s="23"/>
      <c r="V115" s="22"/>
      <c r="W115" s="23"/>
      <c r="X115" s="23"/>
      <c r="Y115" s="12" t="str">
        <f t="shared" si="14"/>
        <v>-----</v>
      </c>
      <c r="Z115" s="13" t="str">
        <f t="shared" si="15"/>
        <v>-----</v>
      </c>
      <c r="AA115" s="21"/>
      <c r="AB115" s="20"/>
      <c r="AC115" s="20"/>
      <c r="AD115" s="21"/>
      <c r="AE115" s="14" t="str">
        <f t="shared" si="16"/>
        <v>-----</v>
      </c>
      <c r="AF115" s="14" t="str">
        <f t="shared" si="18"/>
        <v>-----</v>
      </c>
      <c r="AG115" s="14" t="str">
        <f t="shared" si="11"/>
        <v>-----</v>
      </c>
      <c r="AH115" s="14" t="str">
        <f t="shared" si="19"/>
        <v>-----</v>
      </c>
      <c r="AI115" s="15" t="str">
        <f t="shared" si="20"/>
        <v>------</v>
      </c>
      <c r="AJ115" s="4" t="str">
        <f t="shared" si="17"/>
        <v>-------</v>
      </c>
      <c r="AK115" s="1"/>
    </row>
    <row r="116" spans="1:37" ht="24.95" customHeight="1" x14ac:dyDescent="0.2">
      <c r="A116" s="27">
        <v>107</v>
      </c>
      <c r="B116" s="9"/>
      <c r="C116" s="7"/>
      <c r="D116" s="5"/>
      <c r="E116" s="22"/>
      <c r="F116" s="22"/>
      <c r="G116" s="22"/>
      <c r="H116" s="22"/>
      <c r="I116" s="21"/>
      <c r="J116" s="21"/>
      <c r="K116" s="21"/>
      <c r="L116" s="21"/>
      <c r="M116" s="22"/>
      <c r="N116" s="23"/>
      <c r="O116" s="22"/>
      <c r="P116" s="23"/>
      <c r="Q116" s="22"/>
      <c r="R116" s="23"/>
      <c r="S116" s="23"/>
      <c r="T116" s="23"/>
      <c r="U116" s="23"/>
      <c r="V116" s="22"/>
      <c r="W116" s="23"/>
      <c r="X116" s="23"/>
      <c r="Y116" s="12" t="str">
        <f t="shared" si="14"/>
        <v>-----</v>
      </c>
      <c r="Z116" s="13" t="str">
        <f t="shared" si="15"/>
        <v>-----</v>
      </c>
      <c r="AA116" s="21"/>
      <c r="AB116" s="20"/>
      <c r="AC116" s="20"/>
      <c r="AD116" s="21"/>
      <c r="AE116" s="14" t="str">
        <f t="shared" si="16"/>
        <v>-----</v>
      </c>
      <c r="AF116" s="14" t="str">
        <f t="shared" si="18"/>
        <v>-----</v>
      </c>
      <c r="AG116" s="14" t="str">
        <f t="shared" si="11"/>
        <v>-----</v>
      </c>
      <c r="AH116" s="14" t="str">
        <f t="shared" si="19"/>
        <v>-----</v>
      </c>
      <c r="AI116" s="15" t="str">
        <f t="shared" si="20"/>
        <v>------</v>
      </c>
      <c r="AJ116" s="4" t="str">
        <f t="shared" si="17"/>
        <v>-------</v>
      </c>
      <c r="AK116" s="1"/>
    </row>
    <row r="117" spans="1:37" ht="24.95" customHeight="1" x14ac:dyDescent="0.2">
      <c r="A117" s="27">
        <v>108</v>
      </c>
      <c r="B117" s="9"/>
      <c r="C117" s="7"/>
      <c r="D117" s="5"/>
      <c r="E117" s="22"/>
      <c r="F117" s="22"/>
      <c r="G117" s="22"/>
      <c r="H117" s="22"/>
      <c r="I117" s="21"/>
      <c r="J117" s="21"/>
      <c r="K117" s="21"/>
      <c r="L117" s="21"/>
      <c r="M117" s="22"/>
      <c r="N117" s="23"/>
      <c r="O117" s="22"/>
      <c r="P117" s="23"/>
      <c r="Q117" s="22"/>
      <c r="R117" s="23"/>
      <c r="S117" s="23"/>
      <c r="T117" s="23"/>
      <c r="U117" s="23"/>
      <c r="V117" s="22"/>
      <c r="W117" s="23"/>
      <c r="X117" s="23"/>
      <c r="Y117" s="12" t="str">
        <f t="shared" si="14"/>
        <v>-----</v>
      </c>
      <c r="Z117" s="13" t="str">
        <f t="shared" si="15"/>
        <v>-----</v>
      </c>
      <c r="AA117" s="21"/>
      <c r="AB117" s="20"/>
      <c r="AC117" s="20"/>
      <c r="AD117" s="21"/>
      <c r="AE117" s="14" t="str">
        <f t="shared" si="16"/>
        <v>-----</v>
      </c>
      <c r="AF117" s="14" t="str">
        <f t="shared" si="18"/>
        <v>-----</v>
      </c>
      <c r="AG117" s="14" t="str">
        <f t="shared" si="11"/>
        <v>-----</v>
      </c>
      <c r="AH117" s="14" t="str">
        <f t="shared" si="19"/>
        <v>-----</v>
      </c>
      <c r="AI117" s="15" t="str">
        <f t="shared" si="20"/>
        <v>------</v>
      </c>
      <c r="AJ117" s="4" t="str">
        <f t="shared" si="17"/>
        <v>-------</v>
      </c>
      <c r="AK117" s="1"/>
    </row>
    <row r="118" spans="1:37" ht="24.95" customHeight="1" x14ac:dyDescent="0.2">
      <c r="A118" s="27">
        <v>109</v>
      </c>
      <c r="B118" s="10"/>
      <c r="C118" s="7"/>
      <c r="D118" s="5"/>
      <c r="E118" s="22"/>
      <c r="F118" s="22"/>
      <c r="G118" s="22"/>
      <c r="H118" s="22"/>
      <c r="I118" s="21"/>
      <c r="J118" s="21"/>
      <c r="K118" s="21"/>
      <c r="L118" s="21"/>
      <c r="M118" s="22"/>
      <c r="N118" s="23"/>
      <c r="O118" s="22"/>
      <c r="P118" s="23"/>
      <c r="Q118" s="22"/>
      <c r="R118" s="23"/>
      <c r="S118" s="23"/>
      <c r="T118" s="23"/>
      <c r="U118" s="23"/>
      <c r="V118" s="22"/>
      <c r="W118" s="23"/>
      <c r="X118" s="23"/>
      <c r="Y118" s="12" t="str">
        <f t="shared" si="14"/>
        <v>-----</v>
      </c>
      <c r="Z118" s="13" t="str">
        <f t="shared" si="15"/>
        <v>-----</v>
      </c>
      <c r="AA118" s="21"/>
      <c r="AB118" s="20"/>
      <c r="AC118" s="20"/>
      <c r="AD118" s="21"/>
      <c r="AE118" s="14" t="str">
        <f t="shared" si="16"/>
        <v>-----</v>
      </c>
      <c r="AF118" s="14" t="str">
        <f t="shared" si="18"/>
        <v>-----</v>
      </c>
      <c r="AG118" s="14" t="str">
        <f t="shared" si="11"/>
        <v>-----</v>
      </c>
      <c r="AH118" s="14" t="str">
        <f t="shared" si="19"/>
        <v>-----</v>
      </c>
      <c r="AI118" s="15" t="str">
        <f t="shared" si="20"/>
        <v>------</v>
      </c>
      <c r="AJ118" s="4" t="str">
        <f t="shared" si="17"/>
        <v>-------</v>
      </c>
      <c r="AK118" s="1"/>
    </row>
    <row r="119" spans="1:37" ht="24.95" customHeight="1" x14ac:dyDescent="0.2">
      <c r="A119" s="27">
        <v>110</v>
      </c>
      <c r="B119" s="10"/>
      <c r="C119" s="7"/>
      <c r="D119" s="5"/>
      <c r="E119" s="22"/>
      <c r="F119" s="22"/>
      <c r="G119" s="22"/>
      <c r="H119" s="22"/>
      <c r="I119" s="21"/>
      <c r="J119" s="21"/>
      <c r="K119" s="21"/>
      <c r="L119" s="21"/>
      <c r="M119" s="22"/>
      <c r="N119" s="23"/>
      <c r="O119" s="22"/>
      <c r="P119" s="23"/>
      <c r="Q119" s="22"/>
      <c r="R119" s="23"/>
      <c r="S119" s="23"/>
      <c r="T119" s="23"/>
      <c r="U119" s="23"/>
      <c r="V119" s="22"/>
      <c r="W119" s="23"/>
      <c r="X119" s="23"/>
      <c r="Y119" s="12" t="str">
        <f t="shared" si="14"/>
        <v>-----</v>
      </c>
      <c r="Z119" s="13" t="str">
        <f t="shared" si="15"/>
        <v>-----</v>
      </c>
      <c r="AA119" s="21"/>
      <c r="AB119" s="20"/>
      <c r="AC119" s="20"/>
      <c r="AD119" s="21"/>
      <c r="AE119" s="14" t="str">
        <f t="shared" si="16"/>
        <v>-----</v>
      </c>
      <c r="AF119" s="14" t="str">
        <f t="shared" si="18"/>
        <v>-----</v>
      </c>
      <c r="AG119" s="14" t="str">
        <f t="shared" si="11"/>
        <v>-----</v>
      </c>
      <c r="AH119" s="14" t="str">
        <f t="shared" si="19"/>
        <v>-----</v>
      </c>
      <c r="AI119" s="15" t="str">
        <f t="shared" si="20"/>
        <v>------</v>
      </c>
      <c r="AJ119" s="4" t="str">
        <f t="shared" si="17"/>
        <v>-------</v>
      </c>
      <c r="AK119" s="1"/>
    </row>
    <row r="120" spans="1:37" ht="24.95" customHeight="1" x14ac:dyDescent="0.2">
      <c r="A120" s="27">
        <v>111</v>
      </c>
      <c r="B120" s="10"/>
      <c r="C120" s="7"/>
      <c r="D120" s="5"/>
      <c r="E120" s="22"/>
      <c r="F120" s="22"/>
      <c r="G120" s="22"/>
      <c r="H120" s="22"/>
      <c r="I120" s="21"/>
      <c r="J120" s="21"/>
      <c r="K120" s="21"/>
      <c r="L120" s="21"/>
      <c r="M120" s="22"/>
      <c r="N120" s="23"/>
      <c r="O120" s="22"/>
      <c r="P120" s="23"/>
      <c r="Q120" s="22"/>
      <c r="R120" s="23"/>
      <c r="S120" s="23"/>
      <c r="T120" s="23"/>
      <c r="U120" s="23"/>
      <c r="V120" s="22"/>
      <c r="W120" s="23"/>
      <c r="X120" s="23"/>
      <c r="Y120" s="12" t="str">
        <f t="shared" si="14"/>
        <v>-----</v>
      </c>
      <c r="Z120" s="13" t="str">
        <f t="shared" si="15"/>
        <v>-----</v>
      </c>
      <c r="AA120" s="21"/>
      <c r="AB120" s="20"/>
      <c r="AC120" s="20"/>
      <c r="AD120" s="21"/>
      <c r="AE120" s="14" t="str">
        <f t="shared" si="16"/>
        <v>-----</v>
      </c>
      <c r="AF120" s="14" t="str">
        <f t="shared" si="18"/>
        <v>-----</v>
      </c>
      <c r="AG120" s="14" t="str">
        <f t="shared" si="11"/>
        <v>-----</v>
      </c>
      <c r="AH120" s="14" t="str">
        <f t="shared" si="19"/>
        <v>-----</v>
      </c>
      <c r="AI120" s="15" t="str">
        <f t="shared" si="20"/>
        <v>------</v>
      </c>
      <c r="AJ120" s="4" t="str">
        <f t="shared" si="17"/>
        <v>-------</v>
      </c>
      <c r="AK120" s="1"/>
    </row>
  </sheetData>
  <sheetProtection selectLockedCells="1" sort="0" autoFilter="0" pivotTables="0"/>
  <autoFilter ref="A1:AQ120" xr:uid="{00000000-0009-0000-0000-000000000000}">
    <filterColumn colId="0" showButton="0"/>
    <filterColumn colId="2" showButton="0">
      <iconFilter iconSet="3Arrows"/>
    </filterColumn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10" showButton="0"/>
    <filterColumn colId="11" showButton="0"/>
  </autoFilter>
  <sortState ref="A4:BG114">
    <sortCondition ref="A4:A114"/>
  </sortState>
  <mergeCells count="25">
    <mergeCell ref="K7:M7"/>
    <mergeCell ref="AE8:AJ8"/>
    <mergeCell ref="P8:Z8"/>
    <mergeCell ref="AA8:AD8"/>
    <mergeCell ref="AH6:AI7"/>
    <mergeCell ref="AJ6:AJ7"/>
    <mergeCell ref="AD6:AD7"/>
    <mergeCell ref="AE6:AE7"/>
    <mergeCell ref="AF6:AG7"/>
    <mergeCell ref="A1:B4"/>
    <mergeCell ref="C1:J4"/>
    <mergeCell ref="A8:C8"/>
    <mergeCell ref="D8:H8"/>
    <mergeCell ref="I8:O8"/>
    <mergeCell ref="A5:B5"/>
    <mergeCell ref="A6:B6"/>
    <mergeCell ref="A7:B7"/>
    <mergeCell ref="G6:H6"/>
    <mergeCell ref="I6:J6"/>
    <mergeCell ref="C7:J7"/>
    <mergeCell ref="C5:F5"/>
    <mergeCell ref="K3:M4"/>
    <mergeCell ref="D6:F6"/>
    <mergeCell ref="K1:M2"/>
    <mergeCell ref="K5:M6"/>
  </mergeCells>
  <conditionalFormatting sqref="AJ10:AJ120">
    <cfRule type="containsText" dxfId="33" priority="6" operator="containsText" text="4">
      <formula>NOT(ISERROR(SEARCH("4",AJ10)))</formula>
    </cfRule>
    <cfRule type="containsText" dxfId="32" priority="7" operator="containsText" text="3">
      <formula>NOT(ISERROR(SEARCH("3",AJ10)))</formula>
    </cfRule>
    <cfRule type="containsText" dxfId="31" priority="8" operator="containsText" text="2">
      <formula>NOT(ISERROR(SEARCH("2",AJ10)))</formula>
    </cfRule>
    <cfRule type="containsText" dxfId="30" priority="9" operator="containsText" text="1.">
      <formula>NOT(ISERROR(SEARCH("1.",AJ10)))</formula>
    </cfRule>
    <cfRule type="containsText" dxfId="29" priority="10" operator="containsText" text="1.Sin Riesgo">
      <formula>NOT(ISERROR(SEARCH("1.Sin Riesgo",AJ10)))</formula>
    </cfRule>
    <cfRule type="containsText" dxfId="28" priority="11" operator="containsText" text=".......">
      <formula>NOT(ISERROR(SEARCH(".......",AJ10)))</formula>
    </cfRule>
  </conditionalFormatting>
  <conditionalFormatting sqref="AJ10:AJ120">
    <cfRule type="containsText" dxfId="27" priority="1" operator="containsText" text="4">
      <formula>NOT(ISERROR(SEARCH("4",AJ10)))</formula>
    </cfRule>
    <cfRule type="containsText" dxfId="26" priority="2" operator="containsText" text="4">
      <formula>NOT(ISERROR(SEARCH("4",AJ10)))</formula>
    </cfRule>
    <cfRule type="containsText" dxfId="25" priority="3" operator="containsText" text="3">
      <formula>NOT(ISERROR(SEARCH("3",AJ10)))</formula>
    </cfRule>
    <cfRule type="containsText" dxfId="24" priority="4" operator="containsText" text="2">
      <formula>NOT(ISERROR(SEARCH("2",AJ10)))</formula>
    </cfRule>
    <cfRule type="containsText" dxfId="23" priority="5" operator="containsText" text="1">
      <formula>NOT(ISERROR(SEARCH("1",AJ10)))</formula>
    </cfRule>
  </conditionalFormatting>
  <dataValidations count="3">
    <dataValidation type="list" allowBlank="1" showInputMessage="1" showErrorMessage="1" sqref="L25:L120 L10:L23" xr:uid="{00000000-0002-0000-0000-000000000000}">
      <formula1>"Fondo Visible,Fondo No Visible,No Determinado"</formula1>
    </dataValidation>
    <dataValidation type="list" allowBlank="1" showInputMessage="1" showErrorMessage="1" sqref="J25:J120 J10:J23" xr:uid="{00000000-0002-0000-0000-000001000000}">
      <formula1>"Presentes,Ausente,No Determinado"</formula1>
    </dataValidation>
    <dataValidation type="list" allowBlank="1" showInputMessage="1" showErrorMessage="1" sqref="I10:I23 K25:K120 I25:I120 K10:K23" xr:uid="{00000000-0002-0000-0000-000002000000}">
      <formula1>"Aceptable,No Aceptable,No Determinado"</formula1>
    </dataValidation>
  </dataValidations>
  <pageMargins left="0.70866141732283472" right="0.70866141732283472" top="0.39370078740157483" bottom="0.39370078740157483" header="0.31496062992125984" footer="0.31496062992125984"/>
  <pageSetup paperSize="14" scale="65" orientation="landscape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AO120"/>
  <sheetViews>
    <sheetView zoomScale="60" zoomScaleNormal="60" workbookViewId="0">
      <pane xSplit="6" ySplit="9" topLeftCell="G10" activePane="bottomRight" state="frozenSplit"/>
      <selection pane="topRight" activeCell="AD1" sqref="AD1"/>
      <selection pane="bottomLeft" activeCell="A10" sqref="A10"/>
      <selection pane="bottomRight" activeCell="D45" sqref="D45"/>
    </sheetView>
  </sheetViews>
  <sheetFormatPr baseColWidth="10" defaultColWidth="11.42578125" defaultRowHeight="14.25" customHeight="1" x14ac:dyDescent="0.2"/>
  <cols>
    <col min="1" max="1" width="6" style="26" bestFit="1" customWidth="1"/>
    <col min="2" max="2" width="52.28515625" style="2" customWidth="1"/>
    <col min="3" max="3" width="48.140625" style="2" customWidth="1"/>
    <col min="4" max="18" width="17.7109375" style="2" customWidth="1"/>
    <col min="19" max="19" width="17.7109375" style="2" hidden="1" customWidth="1"/>
    <col min="20" max="24" width="17.7109375" style="2" customWidth="1"/>
    <col min="25" max="25" width="15.7109375" style="2" customWidth="1"/>
    <col min="26" max="26" width="36.28515625" style="2" customWidth="1"/>
    <col min="27" max="27" width="29.7109375" style="2" customWidth="1"/>
    <col min="28" max="30" width="24.7109375" style="2" customWidth="1"/>
    <col min="31" max="35" width="15.7109375" style="2" customWidth="1"/>
    <col min="36" max="36" width="19.7109375" style="2" customWidth="1"/>
    <col min="37" max="37" width="2.7109375" style="2" customWidth="1"/>
    <col min="38" max="45" width="11.42578125" style="2" customWidth="1"/>
    <col min="46" max="16384" width="11.42578125" style="2"/>
  </cols>
  <sheetData>
    <row r="1" spans="1:41" ht="21.75" customHeight="1" x14ac:dyDescent="0.2">
      <c r="A1" s="61"/>
      <c r="B1" s="61"/>
      <c r="C1" s="62" t="s">
        <v>84</v>
      </c>
      <c r="D1" s="63"/>
      <c r="E1" s="63"/>
      <c r="F1" s="63"/>
      <c r="G1" s="63"/>
      <c r="H1" s="63"/>
      <c r="I1" s="63"/>
      <c r="J1" s="63"/>
      <c r="K1" s="79" t="s">
        <v>75</v>
      </c>
      <c r="L1" s="80"/>
      <c r="M1" s="81"/>
      <c r="N1" s="19"/>
      <c r="O1" s="19"/>
    </row>
    <row r="2" spans="1:41" ht="24" customHeight="1" x14ac:dyDescent="0.2">
      <c r="A2" s="61"/>
      <c r="B2" s="61"/>
      <c r="C2" s="62"/>
      <c r="D2" s="63"/>
      <c r="E2" s="63"/>
      <c r="F2" s="63"/>
      <c r="G2" s="63"/>
      <c r="H2" s="63"/>
      <c r="I2" s="63"/>
      <c r="J2" s="63"/>
      <c r="K2" s="82"/>
      <c r="L2" s="83"/>
      <c r="M2" s="84"/>
      <c r="N2" s="19"/>
      <c r="O2" s="19"/>
    </row>
    <row r="3" spans="1:41" ht="18" customHeight="1" x14ac:dyDescent="0.2">
      <c r="A3" s="61"/>
      <c r="B3" s="61"/>
      <c r="C3" s="62"/>
      <c r="D3" s="63"/>
      <c r="E3" s="63"/>
      <c r="F3" s="63"/>
      <c r="G3" s="63"/>
      <c r="H3" s="63"/>
      <c r="I3" s="63"/>
      <c r="J3" s="63"/>
      <c r="K3" s="76" t="s">
        <v>74</v>
      </c>
      <c r="L3" s="76"/>
      <c r="M3" s="76"/>
      <c r="N3" s="19"/>
      <c r="O3" s="19"/>
    </row>
    <row r="4" spans="1:41" ht="18" customHeight="1" x14ac:dyDescent="0.2">
      <c r="A4" s="61"/>
      <c r="B4" s="61"/>
      <c r="C4" s="62"/>
      <c r="D4" s="63"/>
      <c r="E4" s="63"/>
      <c r="F4" s="63"/>
      <c r="G4" s="63"/>
      <c r="H4" s="63"/>
      <c r="I4" s="63"/>
      <c r="J4" s="63"/>
      <c r="K4" s="76"/>
      <c r="L4" s="76"/>
      <c r="M4" s="76"/>
      <c r="N4" s="18"/>
      <c r="O4" s="18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</row>
    <row r="5" spans="1:41" ht="29.25" customHeight="1" x14ac:dyDescent="0.2">
      <c r="A5" s="68" t="s">
        <v>17</v>
      </c>
      <c r="B5" s="68"/>
      <c r="C5" s="73" t="s">
        <v>30</v>
      </c>
      <c r="D5" s="74"/>
      <c r="E5" s="74"/>
      <c r="F5" s="75"/>
      <c r="G5" s="46" t="s">
        <v>31</v>
      </c>
      <c r="H5" s="45" t="s">
        <v>66</v>
      </c>
      <c r="I5" s="44" t="s">
        <v>67</v>
      </c>
      <c r="J5" s="43" t="s">
        <v>68</v>
      </c>
      <c r="K5" s="76" t="s">
        <v>73</v>
      </c>
      <c r="L5" s="76"/>
      <c r="M5" s="76"/>
      <c r="N5" s="18"/>
      <c r="O5" s="18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8"/>
      <c r="AF5" s="18"/>
      <c r="AG5" s="18"/>
      <c r="AH5" s="18"/>
      <c r="AI5" s="18"/>
      <c r="AJ5" s="18"/>
      <c r="AK5" s="18"/>
      <c r="AL5" s="19"/>
      <c r="AM5" s="19"/>
      <c r="AN5" s="19"/>
      <c r="AO5" s="19"/>
    </row>
    <row r="6" spans="1:41" s="16" customFormat="1" ht="25.5" customHeight="1" x14ac:dyDescent="0.2">
      <c r="A6" s="68" t="s">
        <v>18</v>
      </c>
      <c r="B6" s="68"/>
      <c r="C6" s="58" t="s">
        <v>32</v>
      </c>
      <c r="D6" s="77" t="s">
        <v>64</v>
      </c>
      <c r="E6" s="77"/>
      <c r="F6" s="78"/>
      <c r="G6" s="69" t="s">
        <v>63</v>
      </c>
      <c r="H6" s="69"/>
      <c r="I6" s="69" t="s">
        <v>65</v>
      </c>
      <c r="J6" s="69"/>
      <c r="K6" s="76"/>
      <c r="L6" s="76"/>
      <c r="M6" s="76"/>
      <c r="N6" s="18"/>
      <c r="O6" s="18"/>
      <c r="AD6" s="87"/>
      <c r="AE6" s="85"/>
      <c r="AF6" s="85"/>
      <c r="AG6" s="85"/>
      <c r="AH6" s="85"/>
      <c r="AI6" s="85"/>
      <c r="AJ6" s="85"/>
      <c r="AK6" s="17"/>
      <c r="AL6" s="17"/>
      <c r="AM6" s="17"/>
      <c r="AN6" s="17"/>
      <c r="AO6" s="17"/>
    </row>
    <row r="7" spans="1:41" s="16" customFormat="1" ht="18" customHeight="1" x14ac:dyDescent="0.2">
      <c r="A7" s="68" t="s">
        <v>27</v>
      </c>
      <c r="B7" s="68"/>
      <c r="C7" s="70" t="s">
        <v>19</v>
      </c>
      <c r="D7" s="71"/>
      <c r="E7" s="71"/>
      <c r="F7" s="71"/>
      <c r="G7" s="71"/>
      <c r="H7" s="71"/>
      <c r="I7" s="71"/>
      <c r="J7" s="72"/>
      <c r="K7" s="76" t="s">
        <v>28</v>
      </c>
      <c r="L7" s="76"/>
      <c r="M7" s="76"/>
      <c r="N7" s="18"/>
      <c r="O7" s="18"/>
      <c r="AD7" s="88"/>
      <c r="AE7" s="86"/>
      <c r="AF7" s="86"/>
      <c r="AG7" s="86"/>
      <c r="AH7" s="86"/>
      <c r="AI7" s="86"/>
      <c r="AJ7" s="86"/>
    </row>
    <row r="8" spans="1:41" ht="24" customHeight="1" x14ac:dyDescent="0.2">
      <c r="A8" s="64" t="s">
        <v>2</v>
      </c>
      <c r="B8" s="65"/>
      <c r="C8" s="66"/>
      <c r="D8" s="64" t="s">
        <v>45</v>
      </c>
      <c r="E8" s="65"/>
      <c r="F8" s="65"/>
      <c r="G8" s="65"/>
      <c r="H8" s="66"/>
      <c r="I8" s="67" t="s">
        <v>4</v>
      </c>
      <c r="J8" s="67"/>
      <c r="K8" s="67"/>
      <c r="L8" s="67"/>
      <c r="M8" s="67"/>
      <c r="N8" s="67"/>
      <c r="O8" s="67"/>
      <c r="P8" s="64" t="s">
        <v>5</v>
      </c>
      <c r="Q8" s="65"/>
      <c r="R8" s="65"/>
      <c r="S8" s="65"/>
      <c r="T8" s="65"/>
      <c r="U8" s="65"/>
      <c r="V8" s="65"/>
      <c r="W8" s="65"/>
      <c r="X8" s="65"/>
      <c r="Y8" s="65"/>
      <c r="Z8" s="66"/>
      <c r="AA8" s="64" t="s">
        <v>6</v>
      </c>
      <c r="AB8" s="65"/>
      <c r="AC8" s="65"/>
      <c r="AD8" s="66"/>
      <c r="AE8" s="64" t="s">
        <v>44</v>
      </c>
      <c r="AF8" s="65"/>
      <c r="AG8" s="65"/>
      <c r="AH8" s="65"/>
      <c r="AI8" s="65"/>
      <c r="AJ8" s="66"/>
      <c r="AK8" s="1"/>
    </row>
    <row r="9" spans="1:41" s="60" customFormat="1" ht="78.75" x14ac:dyDescent="0.25">
      <c r="A9" s="52" t="s">
        <v>1</v>
      </c>
      <c r="B9" s="53" t="s">
        <v>0</v>
      </c>
      <c r="C9" s="54" t="s">
        <v>7</v>
      </c>
      <c r="D9" s="54" t="s">
        <v>29</v>
      </c>
      <c r="E9" s="54" t="s">
        <v>76</v>
      </c>
      <c r="F9" s="54" t="s">
        <v>77</v>
      </c>
      <c r="G9" s="54" t="s">
        <v>60</v>
      </c>
      <c r="H9" s="54" t="s">
        <v>78</v>
      </c>
      <c r="I9" s="54" t="s">
        <v>20</v>
      </c>
      <c r="J9" s="54" t="s">
        <v>21</v>
      </c>
      <c r="K9" s="54" t="s">
        <v>22</v>
      </c>
      <c r="L9" s="54" t="s">
        <v>23</v>
      </c>
      <c r="M9" s="54" t="s">
        <v>9</v>
      </c>
      <c r="N9" s="55" t="s">
        <v>53</v>
      </c>
      <c r="O9" s="54" t="s">
        <v>24</v>
      </c>
      <c r="P9" s="54" t="s">
        <v>56</v>
      </c>
      <c r="Q9" s="54" t="s">
        <v>70</v>
      </c>
      <c r="R9" s="54" t="s">
        <v>10</v>
      </c>
      <c r="S9" s="51" t="s">
        <v>55</v>
      </c>
      <c r="T9" s="54" t="s">
        <v>80</v>
      </c>
      <c r="U9" s="54" t="s">
        <v>11</v>
      </c>
      <c r="V9" s="54" t="s">
        <v>79</v>
      </c>
      <c r="W9" s="55" t="s">
        <v>54</v>
      </c>
      <c r="X9" s="54" t="s">
        <v>61</v>
      </c>
      <c r="Y9" s="54" t="s">
        <v>62</v>
      </c>
      <c r="Z9" s="54" t="s">
        <v>12</v>
      </c>
      <c r="AA9" s="55" t="s">
        <v>46</v>
      </c>
      <c r="AB9" s="54" t="s">
        <v>72</v>
      </c>
      <c r="AC9" s="54" t="s">
        <v>58</v>
      </c>
      <c r="AD9" s="55" t="s">
        <v>59</v>
      </c>
      <c r="AE9" s="54" t="s">
        <v>13</v>
      </c>
      <c r="AF9" s="54" t="s">
        <v>14</v>
      </c>
      <c r="AG9" s="54" t="s">
        <v>25</v>
      </c>
      <c r="AH9" s="54" t="s">
        <v>26</v>
      </c>
      <c r="AI9" s="54" t="s">
        <v>15</v>
      </c>
      <c r="AJ9" s="54" t="s">
        <v>16</v>
      </c>
      <c r="AK9" s="59"/>
    </row>
    <row r="10" spans="1:41" ht="24.95" customHeight="1" x14ac:dyDescent="0.2">
      <c r="A10" s="27">
        <v>1</v>
      </c>
      <c r="B10" s="9"/>
      <c r="C10" s="6"/>
      <c r="D10" s="5"/>
      <c r="E10" s="22"/>
      <c r="F10" s="30"/>
      <c r="G10" s="22"/>
      <c r="H10" s="22"/>
      <c r="I10" s="21"/>
      <c r="J10" s="21"/>
      <c r="K10" s="21"/>
      <c r="L10" s="21"/>
      <c r="M10" s="22"/>
      <c r="N10" s="23"/>
      <c r="O10" s="22"/>
      <c r="P10" s="23"/>
      <c r="Q10" s="22"/>
      <c r="R10" s="23"/>
      <c r="S10" s="23"/>
      <c r="T10" s="23"/>
      <c r="U10" s="23"/>
      <c r="V10" s="22"/>
      <c r="W10" s="23"/>
      <c r="X10" s="23"/>
      <c r="Y10" s="12" t="str">
        <f>+IF(ISERROR(G10+0.043*POWER(H10,0.809)+(0.434*LN(V10)-0.395)+(0.434*LN(Q10)-0.004)-12.1)=TRUE,"-----",(G10+0.043*POWER(H10,0.809)+(0.434*LN(V10)-0.395)+(0.434*LN(Q10)-0.004)-12.1))</f>
        <v>-----</v>
      </c>
      <c r="Z10" s="13" t="str">
        <f>IF(Y10="-----","-----",IF(Y10&lt;-0.3,"Agua con tendencias corrosivas",IF(Y10&gt;0.3,"Agua con tendencias incrustantes","Agua balanceada")))</f>
        <v>-----</v>
      </c>
      <c r="AA10" s="20"/>
      <c r="AB10" s="20"/>
      <c r="AC10" s="20"/>
      <c r="AD10" s="20"/>
      <c r="AE10" s="14" t="str">
        <f>IF((IF(ISBLANK(AA10),1)+IF(ISBLANK(AB10),1)+IF(ISBLANK(AC10),1)+IF(ISBLANK(AD10),1))=4,"-----",(IF(AA10&gt;=200,5%,0)+IF(AB10&gt;0,5%,0)+IF(AC10&gt;0,20%,0)+IF(AD10&gt;0,10%,0)))</f>
        <v>-----</v>
      </c>
      <c r="AF10" s="14" t="str">
        <f>IF((IF(ISBLANK(E10),1)+IF(ISBLANK(F10),1))=2,"-----",(IF(ISBLANK(E10),0,(IF(E10&gt;5,5%,0)+IF(E10&lt;3,20%,0)))+IF(ISBLANK(F10),0,IF(F10&lt;0.5,0%,0))+IF(F10&gt;0.5,5%,0)))</f>
        <v>-----</v>
      </c>
      <c r="AG10" s="14" t="str">
        <f>IF((IF(ISBLANK(G10),1)+IF(ISBLANK(N10),1)+IF(ISBLANK(P10),1))=3,"-----",(IF(ISBLANK(G10),0,(IF(G10&gt;7.5,10%,0)+IF(G10&lt;7,10%,0)))+IF(ISBLANK(N10),0,IF(N10&lt;650,10%,0))+IF(P10&gt;30,10%,0)))</f>
        <v>-----</v>
      </c>
      <c r="AH10" s="14" t="str">
        <f t="shared" ref="AH10:AH73" si="0">IF((IF(ISBLANK(O10),1))=1,"-----",(IF(O10&gt;1,5%,0)))</f>
        <v>-----</v>
      </c>
      <c r="AI10" s="15" t="str">
        <f t="shared" ref="AI10:AI73" si="1">IF((IF(AE10="-----",10)+IF(AF10="-----",10)+IF(AG10="-----",10)+IF(AH10="-----",10))=40,"------",(SUM(AE10:AH10)))</f>
        <v>------</v>
      </c>
      <c r="AJ10" s="4" t="str">
        <f t="shared" ref="AJ10:AJ74" si="2">IF(AI10="------","-------",IF(AI10&gt;76%,"4. Riesgo Alto",IF(AI10&gt;36%,"3. Riesgo Medio",IF(AI10&gt;11%,"2. Riesgo Bajo","1. Sin Riesgo"))))</f>
        <v>-------</v>
      </c>
      <c r="AK10" s="1"/>
    </row>
    <row r="11" spans="1:41" ht="24.95" customHeight="1" x14ac:dyDescent="0.2">
      <c r="A11" s="27">
        <v>2</v>
      </c>
      <c r="B11" s="9"/>
      <c r="C11" s="6"/>
      <c r="D11" s="5"/>
      <c r="E11" s="22"/>
      <c r="F11" s="22"/>
      <c r="G11" s="22"/>
      <c r="H11" s="22"/>
      <c r="I11" s="21"/>
      <c r="J11" s="21"/>
      <c r="K11" s="21"/>
      <c r="L11" s="21"/>
      <c r="M11" s="22"/>
      <c r="N11" s="23"/>
      <c r="O11" s="23"/>
      <c r="P11" s="23"/>
      <c r="Q11" s="22"/>
      <c r="R11" s="23"/>
      <c r="S11" s="23"/>
      <c r="T11" s="23"/>
      <c r="U11" s="23"/>
      <c r="V11" s="22"/>
      <c r="W11" s="23"/>
      <c r="X11" s="23"/>
      <c r="Y11" s="12" t="str">
        <f t="shared" ref="Y11:Y74" si="3">+IF(ISERROR(G11+0.043*POWER(H11,0.809)+(0.434*LN(V11)-0.395)+(0.434*LN(Q11)-0.004)-12.1)=TRUE,"-----",(G11+0.043*POWER(H11,0.809)+(0.434*LN(V11)-0.395)+(0.434*LN(Q11)-0.004)-12.1))</f>
        <v>-----</v>
      </c>
      <c r="Z11" s="13" t="str">
        <f t="shared" ref="Z11:Z74" si="4">IF(Y11="-----","-----",IF(Y11&lt;-0.3,"Agua con tendencias corrosivas",IF(Y11&gt;0.3,"Agua con tendencias incrustantes","Agua balanceada")))</f>
        <v>-----</v>
      </c>
      <c r="AA11" s="21"/>
      <c r="AB11" s="21"/>
      <c r="AC11" s="21"/>
      <c r="AD11" s="21"/>
      <c r="AE11" s="14" t="str">
        <f t="shared" ref="AE11:AE74" si="5">IF((IF(ISBLANK(AA11),1)+IF(ISBLANK(AB11),1)+IF(ISBLANK(AC11),1)+IF(ISBLANK(AD11),1))=4,"-----",(IF(AA11&gt;=200,5%,0)+IF(AB11&gt;0,5%,0)+IF(AC11&gt;0,20%,0)+IF(AD11&gt;0,10%,0)))</f>
        <v>-----</v>
      </c>
      <c r="AF11" s="14" t="str">
        <f t="shared" ref="AF11:AF74" si="6">IF((IF(ISBLANK(E11),1)+IF(ISBLANK(F11),1))=2,"-----",(IF(ISBLANK(E11),0,(IF(E11&gt;5,5%,0)+IF(E11&lt;3,20%,0)))+IF(ISBLANK(F11),0,IF(F11&lt;0.5,0%,0))+IF(F11&gt;0.5,5%,0)))</f>
        <v>-----</v>
      </c>
      <c r="AG11" s="14" t="str">
        <f t="shared" ref="AG11:AG74" si="7">IF((IF(ISBLANK(G11),1)+IF(ISBLANK(N11),1)+IF(ISBLANK(P11),1))=3,"-----",(IF(ISBLANK(G11),0,(IF(G11&gt;7.5,10%,0)+IF(G11&lt;7,10%,0)))+IF(ISBLANK(N11),0,IF(N11&lt;650,10%,0))+IF(P11&gt;30,10%,0)))</f>
        <v>-----</v>
      </c>
      <c r="AH11" s="14" t="str">
        <f t="shared" si="0"/>
        <v>-----</v>
      </c>
      <c r="AI11" s="15" t="str">
        <f t="shared" si="1"/>
        <v>------</v>
      </c>
      <c r="AJ11" s="4" t="str">
        <f t="shared" si="2"/>
        <v>-------</v>
      </c>
      <c r="AK11" s="1"/>
    </row>
    <row r="12" spans="1:41" ht="24.95" customHeight="1" x14ac:dyDescent="0.2">
      <c r="A12" s="27">
        <v>3</v>
      </c>
      <c r="B12" s="9"/>
      <c r="C12" s="6"/>
      <c r="D12" s="5"/>
      <c r="E12" s="22"/>
      <c r="F12" s="22"/>
      <c r="G12" s="22"/>
      <c r="H12" s="22"/>
      <c r="I12" s="21"/>
      <c r="J12" s="21"/>
      <c r="K12" s="21"/>
      <c r="L12" s="21"/>
      <c r="M12" s="22"/>
      <c r="N12" s="23"/>
      <c r="O12" s="22"/>
      <c r="P12" s="23"/>
      <c r="Q12" s="22"/>
      <c r="R12" s="23"/>
      <c r="S12" s="23"/>
      <c r="T12" s="23"/>
      <c r="U12" s="23"/>
      <c r="V12" s="22"/>
      <c r="W12" s="23"/>
      <c r="X12" s="23"/>
      <c r="Y12" s="12" t="str">
        <f t="shared" si="3"/>
        <v>-----</v>
      </c>
      <c r="Z12" s="13" t="str">
        <f t="shared" si="4"/>
        <v>-----</v>
      </c>
      <c r="AA12" s="21"/>
      <c r="AB12" s="20"/>
      <c r="AC12" s="20"/>
      <c r="AD12" s="21"/>
      <c r="AE12" s="14" t="str">
        <f t="shared" si="5"/>
        <v>-----</v>
      </c>
      <c r="AF12" s="14" t="str">
        <f t="shared" si="6"/>
        <v>-----</v>
      </c>
      <c r="AG12" s="14" t="str">
        <f t="shared" si="7"/>
        <v>-----</v>
      </c>
      <c r="AH12" s="14" t="str">
        <f t="shared" si="0"/>
        <v>-----</v>
      </c>
      <c r="AI12" s="15" t="str">
        <f t="shared" si="1"/>
        <v>------</v>
      </c>
      <c r="AJ12" s="4" t="str">
        <f t="shared" si="2"/>
        <v>-------</v>
      </c>
      <c r="AK12" s="1"/>
    </row>
    <row r="13" spans="1:41" ht="24.95" customHeight="1" x14ac:dyDescent="0.2">
      <c r="A13" s="27">
        <v>4</v>
      </c>
      <c r="B13" s="9"/>
      <c r="C13" s="7"/>
      <c r="D13" s="5"/>
      <c r="E13" s="22"/>
      <c r="F13" s="22"/>
      <c r="G13" s="22"/>
      <c r="H13" s="22"/>
      <c r="I13" s="21"/>
      <c r="J13" s="21"/>
      <c r="K13" s="21"/>
      <c r="L13" s="21"/>
      <c r="M13" s="22"/>
      <c r="N13" s="23"/>
      <c r="O13" s="24"/>
      <c r="P13" s="23"/>
      <c r="Q13" s="22"/>
      <c r="R13" s="23"/>
      <c r="S13" s="23"/>
      <c r="T13" s="23"/>
      <c r="U13" s="23"/>
      <c r="V13" s="22"/>
      <c r="W13" s="23"/>
      <c r="X13" s="23"/>
      <c r="Y13" s="12" t="str">
        <f t="shared" si="3"/>
        <v>-----</v>
      </c>
      <c r="Z13" s="13" t="str">
        <f t="shared" si="4"/>
        <v>-----</v>
      </c>
      <c r="AA13" s="21"/>
      <c r="AB13" s="20"/>
      <c r="AC13" s="20"/>
      <c r="AD13" s="21"/>
      <c r="AE13" s="14" t="str">
        <f t="shared" si="5"/>
        <v>-----</v>
      </c>
      <c r="AF13" s="14" t="str">
        <f t="shared" si="6"/>
        <v>-----</v>
      </c>
      <c r="AG13" s="14" t="str">
        <f t="shared" si="7"/>
        <v>-----</v>
      </c>
      <c r="AH13" s="14" t="str">
        <f t="shared" si="0"/>
        <v>-----</v>
      </c>
      <c r="AI13" s="15" t="str">
        <f t="shared" si="1"/>
        <v>------</v>
      </c>
      <c r="AJ13" s="4" t="str">
        <f t="shared" si="2"/>
        <v>-------</v>
      </c>
      <c r="AK13" s="1"/>
    </row>
    <row r="14" spans="1:41" ht="24.95" customHeight="1" x14ac:dyDescent="0.2">
      <c r="A14" s="27">
        <v>5</v>
      </c>
      <c r="B14" s="9"/>
      <c r="C14" s="7"/>
      <c r="D14" s="5"/>
      <c r="E14" s="22"/>
      <c r="F14" s="22"/>
      <c r="G14" s="22"/>
      <c r="H14" s="22"/>
      <c r="I14" s="21"/>
      <c r="J14" s="21"/>
      <c r="K14" s="21"/>
      <c r="L14" s="21"/>
      <c r="M14" s="22"/>
      <c r="N14" s="23"/>
      <c r="O14" s="23"/>
      <c r="P14" s="23"/>
      <c r="Q14" s="22"/>
      <c r="R14" s="23"/>
      <c r="S14" s="23"/>
      <c r="T14" s="23"/>
      <c r="U14" s="23"/>
      <c r="V14" s="22"/>
      <c r="W14" s="23"/>
      <c r="X14" s="23"/>
      <c r="Y14" s="12" t="str">
        <f t="shared" si="3"/>
        <v>-----</v>
      </c>
      <c r="Z14" s="13" t="str">
        <f t="shared" si="4"/>
        <v>-----</v>
      </c>
      <c r="AA14" s="21"/>
      <c r="AB14" s="21"/>
      <c r="AC14" s="21"/>
      <c r="AD14" s="21"/>
      <c r="AE14" s="14" t="str">
        <f t="shared" si="5"/>
        <v>-----</v>
      </c>
      <c r="AF14" s="14" t="str">
        <f t="shared" si="6"/>
        <v>-----</v>
      </c>
      <c r="AG14" s="14" t="str">
        <f t="shared" si="7"/>
        <v>-----</v>
      </c>
      <c r="AH14" s="14" t="str">
        <f t="shared" si="0"/>
        <v>-----</v>
      </c>
      <c r="AI14" s="15" t="str">
        <f t="shared" si="1"/>
        <v>------</v>
      </c>
      <c r="AJ14" s="4" t="str">
        <f t="shared" si="2"/>
        <v>-------</v>
      </c>
      <c r="AK14" s="1"/>
    </row>
    <row r="15" spans="1:41" ht="24.95" customHeight="1" x14ac:dyDescent="0.2">
      <c r="A15" s="27">
        <v>6</v>
      </c>
      <c r="B15" s="9"/>
      <c r="C15" s="7"/>
      <c r="D15" s="5"/>
      <c r="E15" s="22"/>
      <c r="F15" s="22"/>
      <c r="G15" s="22"/>
      <c r="H15" s="22"/>
      <c r="I15" s="21"/>
      <c r="J15" s="21"/>
      <c r="K15" s="21"/>
      <c r="L15" s="21"/>
      <c r="M15" s="22"/>
      <c r="N15" s="23"/>
      <c r="O15" s="22"/>
      <c r="P15" s="23"/>
      <c r="Q15" s="22"/>
      <c r="R15" s="23"/>
      <c r="S15" s="23"/>
      <c r="T15" s="23"/>
      <c r="U15" s="23"/>
      <c r="V15" s="22"/>
      <c r="W15" s="23"/>
      <c r="X15" s="23"/>
      <c r="Y15" s="12" t="str">
        <f t="shared" si="3"/>
        <v>-----</v>
      </c>
      <c r="Z15" s="13" t="str">
        <f t="shared" si="4"/>
        <v>-----</v>
      </c>
      <c r="AA15" s="21"/>
      <c r="AB15" s="20"/>
      <c r="AC15" s="20"/>
      <c r="AD15" s="21"/>
      <c r="AE15" s="14" t="str">
        <f t="shared" si="5"/>
        <v>-----</v>
      </c>
      <c r="AF15" s="14" t="str">
        <f t="shared" si="6"/>
        <v>-----</v>
      </c>
      <c r="AG15" s="14" t="str">
        <f t="shared" si="7"/>
        <v>-----</v>
      </c>
      <c r="AH15" s="14" t="str">
        <f t="shared" si="0"/>
        <v>-----</v>
      </c>
      <c r="AI15" s="15" t="str">
        <f t="shared" si="1"/>
        <v>------</v>
      </c>
      <c r="AJ15" s="4" t="str">
        <f t="shared" si="2"/>
        <v>-------</v>
      </c>
      <c r="AK15" s="1"/>
    </row>
    <row r="16" spans="1:41" ht="24.95" customHeight="1" x14ac:dyDescent="0.2">
      <c r="A16" s="27">
        <v>7</v>
      </c>
      <c r="B16" s="10"/>
      <c r="C16" s="7"/>
      <c r="D16" s="5"/>
      <c r="E16" s="25"/>
      <c r="F16" s="22"/>
      <c r="G16" s="22"/>
      <c r="H16" s="22"/>
      <c r="I16" s="21"/>
      <c r="J16" s="21"/>
      <c r="K16" s="21"/>
      <c r="L16" s="21"/>
      <c r="M16" s="22"/>
      <c r="N16" s="23"/>
      <c r="O16" s="22"/>
      <c r="P16" s="23"/>
      <c r="Q16" s="22"/>
      <c r="R16" s="23"/>
      <c r="S16" s="23"/>
      <c r="T16" s="23"/>
      <c r="U16" s="23"/>
      <c r="V16" s="22"/>
      <c r="W16" s="23"/>
      <c r="X16" s="23"/>
      <c r="Y16" s="12" t="str">
        <f t="shared" si="3"/>
        <v>-----</v>
      </c>
      <c r="Z16" s="13" t="str">
        <f t="shared" si="4"/>
        <v>-----</v>
      </c>
      <c r="AA16" s="21"/>
      <c r="AB16" s="20"/>
      <c r="AC16" s="20"/>
      <c r="AD16" s="21"/>
      <c r="AE16" s="14" t="str">
        <f t="shared" si="5"/>
        <v>-----</v>
      </c>
      <c r="AF16" s="14" t="str">
        <f t="shared" si="6"/>
        <v>-----</v>
      </c>
      <c r="AG16" s="14" t="str">
        <f t="shared" si="7"/>
        <v>-----</v>
      </c>
      <c r="AH16" s="14" t="str">
        <f t="shared" si="0"/>
        <v>-----</v>
      </c>
      <c r="AI16" s="15" t="str">
        <f t="shared" si="1"/>
        <v>------</v>
      </c>
      <c r="AJ16" s="4" t="str">
        <f t="shared" si="2"/>
        <v>-------</v>
      </c>
      <c r="AK16" s="1"/>
    </row>
    <row r="17" spans="1:37" ht="24.95" customHeight="1" x14ac:dyDescent="0.2">
      <c r="A17" s="27">
        <v>8</v>
      </c>
      <c r="B17" s="10"/>
      <c r="C17" s="7"/>
      <c r="D17" s="5"/>
      <c r="E17" s="25"/>
      <c r="F17" s="22"/>
      <c r="G17" s="22"/>
      <c r="H17" s="22"/>
      <c r="I17" s="21"/>
      <c r="J17" s="21"/>
      <c r="K17" s="21"/>
      <c r="L17" s="21"/>
      <c r="M17" s="22"/>
      <c r="N17" s="23"/>
      <c r="O17" s="23"/>
      <c r="P17" s="23"/>
      <c r="Q17" s="22"/>
      <c r="R17" s="23"/>
      <c r="S17" s="23"/>
      <c r="T17" s="23"/>
      <c r="U17" s="23"/>
      <c r="V17" s="22"/>
      <c r="W17" s="23"/>
      <c r="X17" s="23"/>
      <c r="Y17" s="12" t="str">
        <f t="shared" si="3"/>
        <v>-----</v>
      </c>
      <c r="Z17" s="13" t="str">
        <f t="shared" si="4"/>
        <v>-----</v>
      </c>
      <c r="AA17" s="21"/>
      <c r="AB17" s="21"/>
      <c r="AC17" s="21"/>
      <c r="AD17" s="21"/>
      <c r="AE17" s="14" t="str">
        <f t="shared" si="5"/>
        <v>-----</v>
      </c>
      <c r="AF17" s="14" t="str">
        <f t="shared" si="6"/>
        <v>-----</v>
      </c>
      <c r="AG17" s="14" t="str">
        <f t="shared" si="7"/>
        <v>-----</v>
      </c>
      <c r="AH17" s="14" t="str">
        <f t="shared" si="0"/>
        <v>-----</v>
      </c>
      <c r="AI17" s="15" t="str">
        <f t="shared" si="1"/>
        <v>------</v>
      </c>
      <c r="AJ17" s="4" t="str">
        <f t="shared" si="2"/>
        <v>-------</v>
      </c>
      <c r="AK17" s="1"/>
    </row>
    <row r="18" spans="1:37" ht="24.95" customHeight="1" x14ac:dyDescent="0.2">
      <c r="A18" s="27">
        <v>9</v>
      </c>
      <c r="B18" s="10"/>
      <c r="C18" s="7"/>
      <c r="D18" s="5"/>
      <c r="E18" s="25"/>
      <c r="F18" s="22"/>
      <c r="G18" s="22"/>
      <c r="H18" s="22"/>
      <c r="I18" s="21"/>
      <c r="J18" s="21"/>
      <c r="K18" s="21"/>
      <c r="L18" s="21"/>
      <c r="M18" s="22"/>
      <c r="N18" s="23"/>
      <c r="O18" s="22"/>
      <c r="P18" s="23"/>
      <c r="Q18" s="22"/>
      <c r="R18" s="23"/>
      <c r="S18" s="23"/>
      <c r="T18" s="23"/>
      <c r="U18" s="23"/>
      <c r="V18" s="22"/>
      <c r="W18" s="23"/>
      <c r="X18" s="23"/>
      <c r="Y18" s="12" t="str">
        <f t="shared" si="3"/>
        <v>-----</v>
      </c>
      <c r="Z18" s="13" t="str">
        <f t="shared" si="4"/>
        <v>-----</v>
      </c>
      <c r="AA18" s="21"/>
      <c r="AB18" s="20"/>
      <c r="AC18" s="20"/>
      <c r="AD18" s="21"/>
      <c r="AE18" s="14" t="str">
        <f t="shared" si="5"/>
        <v>-----</v>
      </c>
      <c r="AF18" s="14" t="str">
        <f t="shared" si="6"/>
        <v>-----</v>
      </c>
      <c r="AG18" s="14" t="str">
        <f t="shared" si="7"/>
        <v>-----</v>
      </c>
      <c r="AH18" s="14" t="str">
        <f t="shared" si="0"/>
        <v>-----</v>
      </c>
      <c r="AI18" s="15" t="str">
        <f t="shared" si="1"/>
        <v>------</v>
      </c>
      <c r="AJ18" s="4" t="str">
        <f t="shared" si="2"/>
        <v>-------</v>
      </c>
      <c r="AK18" s="1"/>
    </row>
    <row r="19" spans="1:37" ht="24.95" customHeight="1" x14ac:dyDescent="0.2">
      <c r="A19" s="27">
        <v>10</v>
      </c>
      <c r="B19" s="10"/>
      <c r="C19" s="7"/>
      <c r="D19" s="5"/>
      <c r="E19" s="25"/>
      <c r="F19" s="22"/>
      <c r="G19" s="22"/>
      <c r="H19" s="22"/>
      <c r="I19" s="21"/>
      <c r="J19" s="21"/>
      <c r="K19" s="21"/>
      <c r="L19" s="21"/>
      <c r="M19" s="22"/>
      <c r="N19" s="23"/>
      <c r="O19" s="22"/>
      <c r="P19" s="23"/>
      <c r="Q19" s="22"/>
      <c r="R19" s="23"/>
      <c r="S19" s="23"/>
      <c r="T19" s="23"/>
      <c r="U19" s="23"/>
      <c r="V19" s="22"/>
      <c r="W19" s="23"/>
      <c r="X19" s="23"/>
      <c r="Y19" s="12" t="str">
        <f t="shared" si="3"/>
        <v>-----</v>
      </c>
      <c r="Z19" s="13" t="str">
        <f t="shared" si="4"/>
        <v>-----</v>
      </c>
      <c r="AA19" s="21"/>
      <c r="AB19" s="20"/>
      <c r="AC19" s="20"/>
      <c r="AD19" s="21"/>
      <c r="AE19" s="14" t="str">
        <f t="shared" si="5"/>
        <v>-----</v>
      </c>
      <c r="AF19" s="14" t="str">
        <f t="shared" si="6"/>
        <v>-----</v>
      </c>
      <c r="AG19" s="14" t="str">
        <f t="shared" si="7"/>
        <v>-----</v>
      </c>
      <c r="AH19" s="14" t="str">
        <f t="shared" si="0"/>
        <v>-----</v>
      </c>
      <c r="AI19" s="15" t="str">
        <f t="shared" si="1"/>
        <v>------</v>
      </c>
      <c r="AJ19" s="4" t="str">
        <f t="shared" si="2"/>
        <v>-------</v>
      </c>
      <c r="AK19" s="1"/>
    </row>
    <row r="20" spans="1:37" ht="24.95" customHeight="1" x14ac:dyDescent="0.2">
      <c r="A20" s="27">
        <v>11</v>
      </c>
      <c r="B20" s="10"/>
      <c r="C20" s="7"/>
      <c r="D20" s="5"/>
      <c r="E20" s="25"/>
      <c r="F20" s="22"/>
      <c r="G20" s="22"/>
      <c r="H20" s="22"/>
      <c r="I20" s="21"/>
      <c r="J20" s="21"/>
      <c r="K20" s="21"/>
      <c r="L20" s="21"/>
      <c r="M20" s="22"/>
      <c r="N20" s="23"/>
      <c r="O20" s="22"/>
      <c r="P20" s="23"/>
      <c r="Q20" s="22"/>
      <c r="R20" s="23"/>
      <c r="S20" s="23"/>
      <c r="T20" s="23"/>
      <c r="U20" s="23"/>
      <c r="V20" s="22"/>
      <c r="W20" s="23"/>
      <c r="X20" s="23"/>
      <c r="Y20" s="12" t="str">
        <f t="shared" si="3"/>
        <v>-----</v>
      </c>
      <c r="Z20" s="13" t="str">
        <f t="shared" si="4"/>
        <v>-----</v>
      </c>
      <c r="AA20" s="21"/>
      <c r="AB20" s="20"/>
      <c r="AC20" s="20"/>
      <c r="AD20" s="21"/>
      <c r="AE20" s="14" t="str">
        <f t="shared" si="5"/>
        <v>-----</v>
      </c>
      <c r="AF20" s="14" t="str">
        <f t="shared" si="6"/>
        <v>-----</v>
      </c>
      <c r="AG20" s="14" t="str">
        <f t="shared" si="7"/>
        <v>-----</v>
      </c>
      <c r="AH20" s="14" t="str">
        <f t="shared" si="0"/>
        <v>-----</v>
      </c>
      <c r="AI20" s="15" t="str">
        <f t="shared" si="1"/>
        <v>------</v>
      </c>
      <c r="AJ20" s="4" t="str">
        <f t="shared" si="2"/>
        <v>-------</v>
      </c>
      <c r="AK20" s="1"/>
    </row>
    <row r="21" spans="1:37" ht="24.95" customHeight="1" x14ac:dyDescent="0.2">
      <c r="A21" s="27">
        <v>12</v>
      </c>
      <c r="B21" s="10"/>
      <c r="C21" s="7"/>
      <c r="D21" s="5"/>
      <c r="E21" s="22"/>
      <c r="F21" s="22"/>
      <c r="G21" s="22"/>
      <c r="H21" s="22"/>
      <c r="I21" s="21"/>
      <c r="J21" s="21"/>
      <c r="K21" s="21"/>
      <c r="L21" s="21"/>
      <c r="M21" s="22"/>
      <c r="N21" s="23"/>
      <c r="O21" s="22"/>
      <c r="P21" s="23"/>
      <c r="Q21" s="22"/>
      <c r="R21" s="23"/>
      <c r="S21" s="23"/>
      <c r="T21" s="23"/>
      <c r="U21" s="23"/>
      <c r="V21" s="22"/>
      <c r="W21" s="23"/>
      <c r="X21" s="23"/>
      <c r="Y21" s="12" t="str">
        <f t="shared" si="3"/>
        <v>-----</v>
      </c>
      <c r="Z21" s="13" t="str">
        <f t="shared" si="4"/>
        <v>-----</v>
      </c>
      <c r="AA21" s="21"/>
      <c r="AB21" s="20"/>
      <c r="AC21" s="20"/>
      <c r="AD21" s="21"/>
      <c r="AE21" s="14" t="str">
        <f t="shared" si="5"/>
        <v>-----</v>
      </c>
      <c r="AF21" s="14" t="str">
        <f t="shared" si="6"/>
        <v>-----</v>
      </c>
      <c r="AG21" s="14" t="str">
        <f t="shared" si="7"/>
        <v>-----</v>
      </c>
      <c r="AH21" s="14" t="str">
        <f t="shared" si="0"/>
        <v>-----</v>
      </c>
      <c r="AI21" s="15" t="str">
        <f t="shared" si="1"/>
        <v>------</v>
      </c>
      <c r="AJ21" s="4" t="str">
        <f t="shared" si="2"/>
        <v>-------</v>
      </c>
      <c r="AK21" s="1"/>
    </row>
    <row r="22" spans="1:37" ht="24.95" customHeight="1" x14ac:dyDescent="0.2">
      <c r="A22" s="27">
        <v>13</v>
      </c>
      <c r="B22" s="10"/>
      <c r="C22" s="7"/>
      <c r="D22" s="5"/>
      <c r="E22" s="22"/>
      <c r="F22" s="22"/>
      <c r="G22" s="22"/>
      <c r="H22" s="22"/>
      <c r="I22" s="21"/>
      <c r="J22" s="21"/>
      <c r="K22" s="21"/>
      <c r="L22" s="21"/>
      <c r="M22" s="22"/>
      <c r="N22" s="23"/>
      <c r="O22" s="22"/>
      <c r="P22" s="23"/>
      <c r="Q22" s="22"/>
      <c r="R22" s="23"/>
      <c r="S22" s="23"/>
      <c r="T22" s="23"/>
      <c r="U22" s="23"/>
      <c r="V22" s="22"/>
      <c r="W22" s="23"/>
      <c r="X22" s="23"/>
      <c r="Y22" s="12" t="str">
        <f t="shared" si="3"/>
        <v>-----</v>
      </c>
      <c r="Z22" s="13" t="str">
        <f t="shared" si="4"/>
        <v>-----</v>
      </c>
      <c r="AA22" s="21"/>
      <c r="AB22" s="20"/>
      <c r="AC22" s="20"/>
      <c r="AD22" s="21"/>
      <c r="AE22" s="14" t="str">
        <f t="shared" si="5"/>
        <v>-----</v>
      </c>
      <c r="AF22" s="14" t="str">
        <f t="shared" si="6"/>
        <v>-----</v>
      </c>
      <c r="AG22" s="14" t="str">
        <f t="shared" si="7"/>
        <v>-----</v>
      </c>
      <c r="AH22" s="14" t="str">
        <f t="shared" si="0"/>
        <v>-----</v>
      </c>
      <c r="AI22" s="15" t="str">
        <f t="shared" si="1"/>
        <v>------</v>
      </c>
      <c r="AJ22" s="4" t="str">
        <f t="shared" si="2"/>
        <v>-------</v>
      </c>
      <c r="AK22" s="1"/>
    </row>
    <row r="23" spans="1:37" ht="24.95" customHeight="1" x14ac:dyDescent="0.2">
      <c r="A23" s="27">
        <v>14</v>
      </c>
      <c r="B23" s="10"/>
      <c r="C23" s="7"/>
      <c r="D23" s="5"/>
      <c r="E23" s="22"/>
      <c r="F23" s="22"/>
      <c r="G23" s="22"/>
      <c r="H23" s="22"/>
      <c r="I23" s="21"/>
      <c r="J23" s="21"/>
      <c r="K23" s="21"/>
      <c r="L23" s="21"/>
      <c r="M23" s="22"/>
      <c r="N23" s="23"/>
      <c r="O23" s="23"/>
      <c r="P23" s="23"/>
      <c r="Q23" s="22"/>
      <c r="R23" s="23"/>
      <c r="S23" s="23"/>
      <c r="T23" s="23"/>
      <c r="U23" s="23"/>
      <c r="V23" s="22"/>
      <c r="W23" s="23"/>
      <c r="X23" s="23"/>
      <c r="Y23" s="12" t="str">
        <f t="shared" si="3"/>
        <v>-----</v>
      </c>
      <c r="Z23" s="13" t="str">
        <f t="shared" si="4"/>
        <v>-----</v>
      </c>
      <c r="AA23" s="21"/>
      <c r="AB23" s="21"/>
      <c r="AC23" s="21"/>
      <c r="AD23" s="21"/>
      <c r="AE23" s="14" t="str">
        <f t="shared" si="5"/>
        <v>-----</v>
      </c>
      <c r="AF23" s="14" t="str">
        <f t="shared" si="6"/>
        <v>-----</v>
      </c>
      <c r="AG23" s="14" t="str">
        <f t="shared" si="7"/>
        <v>-----</v>
      </c>
      <c r="AH23" s="14" t="str">
        <f t="shared" si="0"/>
        <v>-----</v>
      </c>
      <c r="AI23" s="15" t="str">
        <f t="shared" si="1"/>
        <v>------</v>
      </c>
      <c r="AJ23" s="4" t="str">
        <f t="shared" si="2"/>
        <v>-------</v>
      </c>
      <c r="AK23" s="1"/>
    </row>
    <row r="24" spans="1:37" ht="24.95" customHeight="1" x14ac:dyDescent="0.2">
      <c r="A24" s="27">
        <v>15</v>
      </c>
      <c r="B24" s="10"/>
      <c r="C24" s="7"/>
      <c r="D24" s="5"/>
      <c r="E24" s="22"/>
      <c r="F24" s="22"/>
      <c r="G24" s="22"/>
      <c r="H24" s="22"/>
      <c r="I24" s="21"/>
      <c r="J24" s="21"/>
      <c r="K24" s="21"/>
      <c r="L24" s="21"/>
      <c r="M24" s="22"/>
      <c r="N24" s="23"/>
      <c r="O24" s="22"/>
      <c r="P24" s="23"/>
      <c r="Q24" s="22"/>
      <c r="R24" s="23"/>
      <c r="S24" s="23"/>
      <c r="T24" s="23"/>
      <c r="U24" s="23"/>
      <c r="V24" s="22"/>
      <c r="W24" s="23"/>
      <c r="X24" s="23"/>
      <c r="Y24" s="12" t="str">
        <f t="shared" si="3"/>
        <v>-----</v>
      </c>
      <c r="Z24" s="13" t="str">
        <f t="shared" si="4"/>
        <v>-----</v>
      </c>
      <c r="AA24" s="21"/>
      <c r="AB24" s="20"/>
      <c r="AC24" s="20"/>
      <c r="AD24" s="21"/>
      <c r="AE24" s="14" t="str">
        <f t="shared" si="5"/>
        <v>-----</v>
      </c>
      <c r="AF24" s="14" t="str">
        <f t="shared" si="6"/>
        <v>-----</v>
      </c>
      <c r="AG24" s="14" t="str">
        <f t="shared" si="7"/>
        <v>-----</v>
      </c>
      <c r="AH24" s="14" t="str">
        <f t="shared" si="0"/>
        <v>-----</v>
      </c>
      <c r="AI24" s="15" t="str">
        <f t="shared" si="1"/>
        <v>------</v>
      </c>
      <c r="AJ24" s="4" t="str">
        <f t="shared" si="2"/>
        <v>-------</v>
      </c>
      <c r="AK24" s="1"/>
    </row>
    <row r="25" spans="1:37" ht="24.95" customHeight="1" x14ac:dyDescent="0.2">
      <c r="A25" s="27">
        <v>16</v>
      </c>
      <c r="B25" s="9"/>
      <c r="C25" s="7"/>
      <c r="D25" s="5"/>
      <c r="E25" s="22"/>
      <c r="F25" s="22"/>
      <c r="G25" s="22"/>
      <c r="H25" s="22"/>
      <c r="I25" s="21"/>
      <c r="J25" s="21"/>
      <c r="K25" s="21"/>
      <c r="L25" s="21"/>
      <c r="M25" s="22"/>
      <c r="N25" s="23"/>
      <c r="O25" s="22"/>
      <c r="P25" s="23"/>
      <c r="Q25" s="22"/>
      <c r="R25" s="23"/>
      <c r="S25" s="23"/>
      <c r="T25" s="23"/>
      <c r="U25" s="23"/>
      <c r="V25" s="22"/>
      <c r="W25" s="23"/>
      <c r="X25" s="23"/>
      <c r="Y25" s="12" t="str">
        <f t="shared" si="3"/>
        <v>-----</v>
      </c>
      <c r="Z25" s="13" t="str">
        <f t="shared" si="4"/>
        <v>-----</v>
      </c>
      <c r="AA25" s="21"/>
      <c r="AB25" s="20"/>
      <c r="AC25" s="20"/>
      <c r="AD25" s="21"/>
      <c r="AE25" s="14" t="str">
        <f t="shared" si="5"/>
        <v>-----</v>
      </c>
      <c r="AF25" s="14" t="str">
        <f t="shared" si="6"/>
        <v>-----</v>
      </c>
      <c r="AG25" s="14" t="str">
        <f t="shared" si="7"/>
        <v>-----</v>
      </c>
      <c r="AH25" s="14" t="str">
        <f t="shared" si="0"/>
        <v>-----</v>
      </c>
      <c r="AI25" s="15" t="str">
        <f t="shared" si="1"/>
        <v>------</v>
      </c>
      <c r="AJ25" s="4" t="str">
        <f t="shared" si="2"/>
        <v>-------</v>
      </c>
      <c r="AK25" s="1"/>
    </row>
    <row r="26" spans="1:37" ht="24.95" customHeight="1" x14ac:dyDescent="0.2">
      <c r="A26" s="27">
        <v>17</v>
      </c>
      <c r="B26" s="9"/>
      <c r="C26" s="7"/>
      <c r="D26" s="5"/>
      <c r="E26" s="22"/>
      <c r="F26" s="22"/>
      <c r="G26" s="22"/>
      <c r="H26" s="22"/>
      <c r="I26" s="21"/>
      <c r="J26" s="21"/>
      <c r="K26" s="21"/>
      <c r="L26" s="21"/>
      <c r="M26" s="22"/>
      <c r="N26" s="23"/>
      <c r="O26" s="22"/>
      <c r="P26" s="23"/>
      <c r="Q26" s="22"/>
      <c r="R26" s="23"/>
      <c r="S26" s="23"/>
      <c r="T26" s="23"/>
      <c r="U26" s="23"/>
      <c r="V26" s="22"/>
      <c r="W26" s="23"/>
      <c r="X26" s="23"/>
      <c r="Y26" s="12" t="str">
        <f t="shared" si="3"/>
        <v>-----</v>
      </c>
      <c r="Z26" s="13" t="str">
        <f t="shared" si="4"/>
        <v>-----</v>
      </c>
      <c r="AA26" s="21"/>
      <c r="AB26" s="20"/>
      <c r="AC26" s="20"/>
      <c r="AD26" s="21"/>
      <c r="AE26" s="14" t="str">
        <f t="shared" si="5"/>
        <v>-----</v>
      </c>
      <c r="AF26" s="14" t="str">
        <f t="shared" si="6"/>
        <v>-----</v>
      </c>
      <c r="AG26" s="14" t="str">
        <f t="shared" si="7"/>
        <v>-----</v>
      </c>
      <c r="AH26" s="14" t="str">
        <f t="shared" si="0"/>
        <v>-----</v>
      </c>
      <c r="AI26" s="15" t="str">
        <f t="shared" si="1"/>
        <v>------</v>
      </c>
      <c r="AJ26" s="4" t="str">
        <f t="shared" si="2"/>
        <v>-------</v>
      </c>
      <c r="AK26" s="1"/>
    </row>
    <row r="27" spans="1:37" ht="24.95" customHeight="1" x14ac:dyDescent="0.2">
      <c r="A27" s="27">
        <v>18</v>
      </c>
      <c r="B27" s="9"/>
      <c r="C27" s="7"/>
      <c r="D27" s="5"/>
      <c r="E27" s="22"/>
      <c r="F27" s="22"/>
      <c r="G27" s="22"/>
      <c r="H27" s="22"/>
      <c r="I27" s="21"/>
      <c r="J27" s="21"/>
      <c r="K27" s="21"/>
      <c r="L27" s="21"/>
      <c r="M27" s="22"/>
      <c r="N27" s="23"/>
      <c r="O27" s="22"/>
      <c r="P27" s="23"/>
      <c r="Q27" s="22"/>
      <c r="R27" s="23"/>
      <c r="S27" s="23"/>
      <c r="T27" s="23"/>
      <c r="U27" s="23"/>
      <c r="V27" s="22"/>
      <c r="W27" s="23"/>
      <c r="X27" s="23"/>
      <c r="Y27" s="12" t="str">
        <f t="shared" si="3"/>
        <v>-----</v>
      </c>
      <c r="Z27" s="13" t="str">
        <f t="shared" si="4"/>
        <v>-----</v>
      </c>
      <c r="AA27" s="21"/>
      <c r="AB27" s="20"/>
      <c r="AC27" s="20"/>
      <c r="AD27" s="21"/>
      <c r="AE27" s="14" t="str">
        <f t="shared" si="5"/>
        <v>-----</v>
      </c>
      <c r="AF27" s="14" t="str">
        <f t="shared" si="6"/>
        <v>-----</v>
      </c>
      <c r="AG27" s="14" t="str">
        <f t="shared" si="7"/>
        <v>-----</v>
      </c>
      <c r="AH27" s="14" t="str">
        <f t="shared" si="0"/>
        <v>-----</v>
      </c>
      <c r="AI27" s="15" t="str">
        <f t="shared" si="1"/>
        <v>------</v>
      </c>
      <c r="AJ27" s="4" t="str">
        <f t="shared" si="2"/>
        <v>-------</v>
      </c>
      <c r="AK27" s="1"/>
    </row>
    <row r="28" spans="1:37" ht="24.95" customHeight="1" x14ac:dyDescent="0.2">
      <c r="A28" s="27">
        <v>19</v>
      </c>
      <c r="B28" s="9"/>
      <c r="C28" s="7"/>
      <c r="D28" s="5"/>
      <c r="E28" s="22"/>
      <c r="F28" s="22"/>
      <c r="G28" s="22"/>
      <c r="H28" s="22"/>
      <c r="I28" s="21"/>
      <c r="J28" s="21"/>
      <c r="K28" s="21"/>
      <c r="L28" s="21"/>
      <c r="M28" s="22"/>
      <c r="N28" s="23"/>
      <c r="O28" s="22"/>
      <c r="P28" s="23"/>
      <c r="Q28" s="22"/>
      <c r="R28" s="23"/>
      <c r="S28" s="23"/>
      <c r="T28" s="23"/>
      <c r="U28" s="23"/>
      <c r="V28" s="22"/>
      <c r="W28" s="23"/>
      <c r="X28" s="23"/>
      <c r="Y28" s="12" t="str">
        <f t="shared" si="3"/>
        <v>-----</v>
      </c>
      <c r="Z28" s="13" t="str">
        <f t="shared" si="4"/>
        <v>-----</v>
      </c>
      <c r="AA28" s="21"/>
      <c r="AB28" s="20"/>
      <c r="AC28" s="20"/>
      <c r="AD28" s="21"/>
      <c r="AE28" s="14" t="str">
        <f t="shared" si="5"/>
        <v>-----</v>
      </c>
      <c r="AF28" s="14" t="str">
        <f t="shared" si="6"/>
        <v>-----</v>
      </c>
      <c r="AG28" s="14" t="str">
        <f t="shared" si="7"/>
        <v>-----</v>
      </c>
      <c r="AH28" s="14" t="str">
        <f t="shared" si="0"/>
        <v>-----</v>
      </c>
      <c r="AI28" s="15" t="str">
        <f t="shared" si="1"/>
        <v>------</v>
      </c>
      <c r="AJ28" s="4" t="str">
        <f t="shared" si="2"/>
        <v>-------</v>
      </c>
      <c r="AK28" s="1"/>
    </row>
    <row r="29" spans="1:37" ht="24.95" customHeight="1" x14ac:dyDescent="0.2">
      <c r="A29" s="27">
        <v>20</v>
      </c>
      <c r="B29" s="9"/>
      <c r="C29" s="7"/>
      <c r="D29" s="5"/>
      <c r="E29" s="22"/>
      <c r="F29" s="22"/>
      <c r="G29" s="22"/>
      <c r="H29" s="22"/>
      <c r="I29" s="21"/>
      <c r="J29" s="21"/>
      <c r="K29" s="21"/>
      <c r="L29" s="21"/>
      <c r="M29" s="22"/>
      <c r="N29" s="23"/>
      <c r="O29" s="22"/>
      <c r="P29" s="23"/>
      <c r="Q29" s="22"/>
      <c r="R29" s="23"/>
      <c r="S29" s="23"/>
      <c r="T29" s="23"/>
      <c r="U29" s="23"/>
      <c r="V29" s="22"/>
      <c r="W29" s="23"/>
      <c r="X29" s="23"/>
      <c r="Y29" s="12" t="str">
        <f t="shared" si="3"/>
        <v>-----</v>
      </c>
      <c r="Z29" s="13" t="str">
        <f t="shared" si="4"/>
        <v>-----</v>
      </c>
      <c r="AA29" s="21"/>
      <c r="AB29" s="20"/>
      <c r="AC29" s="20"/>
      <c r="AD29" s="21"/>
      <c r="AE29" s="14" t="str">
        <f t="shared" si="5"/>
        <v>-----</v>
      </c>
      <c r="AF29" s="14" t="str">
        <f t="shared" si="6"/>
        <v>-----</v>
      </c>
      <c r="AG29" s="14" t="str">
        <f t="shared" si="7"/>
        <v>-----</v>
      </c>
      <c r="AH29" s="14" t="str">
        <f t="shared" si="0"/>
        <v>-----</v>
      </c>
      <c r="AI29" s="15" t="str">
        <f t="shared" si="1"/>
        <v>------</v>
      </c>
      <c r="AJ29" s="4" t="str">
        <f t="shared" si="2"/>
        <v>-------</v>
      </c>
      <c r="AK29" s="1"/>
    </row>
    <row r="30" spans="1:37" ht="24.95" customHeight="1" x14ac:dyDescent="0.2">
      <c r="A30" s="27">
        <v>21</v>
      </c>
      <c r="B30" s="9"/>
      <c r="C30" s="7"/>
      <c r="D30" s="5"/>
      <c r="E30" s="22"/>
      <c r="F30" s="22"/>
      <c r="G30" s="22"/>
      <c r="H30" s="22"/>
      <c r="I30" s="21"/>
      <c r="J30" s="21"/>
      <c r="K30" s="21"/>
      <c r="L30" s="21"/>
      <c r="M30" s="22"/>
      <c r="N30" s="23"/>
      <c r="O30" s="22"/>
      <c r="P30" s="23"/>
      <c r="Q30" s="22"/>
      <c r="R30" s="23"/>
      <c r="S30" s="23"/>
      <c r="T30" s="23"/>
      <c r="U30" s="23"/>
      <c r="V30" s="22"/>
      <c r="W30" s="23"/>
      <c r="X30" s="23"/>
      <c r="Y30" s="12" t="str">
        <f t="shared" si="3"/>
        <v>-----</v>
      </c>
      <c r="Z30" s="13" t="str">
        <f t="shared" si="4"/>
        <v>-----</v>
      </c>
      <c r="AA30" s="21"/>
      <c r="AB30" s="20"/>
      <c r="AC30" s="20"/>
      <c r="AD30" s="21"/>
      <c r="AE30" s="14" t="str">
        <f t="shared" si="5"/>
        <v>-----</v>
      </c>
      <c r="AF30" s="14" t="str">
        <f t="shared" si="6"/>
        <v>-----</v>
      </c>
      <c r="AG30" s="14" t="str">
        <f t="shared" si="7"/>
        <v>-----</v>
      </c>
      <c r="AH30" s="14" t="str">
        <f t="shared" si="0"/>
        <v>-----</v>
      </c>
      <c r="AI30" s="15" t="str">
        <f t="shared" si="1"/>
        <v>------</v>
      </c>
      <c r="AJ30" s="4" t="str">
        <f t="shared" si="2"/>
        <v>-------</v>
      </c>
      <c r="AK30" s="1"/>
    </row>
    <row r="31" spans="1:37" ht="24.95" customHeight="1" x14ac:dyDescent="0.2">
      <c r="A31" s="27">
        <v>22</v>
      </c>
      <c r="B31" s="10"/>
      <c r="C31" s="7"/>
      <c r="D31" s="5"/>
      <c r="E31" s="22"/>
      <c r="F31" s="22"/>
      <c r="G31" s="22"/>
      <c r="H31" s="22"/>
      <c r="I31" s="21"/>
      <c r="J31" s="21"/>
      <c r="K31" s="21"/>
      <c r="L31" s="21"/>
      <c r="M31" s="22"/>
      <c r="N31" s="23"/>
      <c r="O31" s="23"/>
      <c r="P31" s="23"/>
      <c r="Q31" s="22"/>
      <c r="R31" s="23"/>
      <c r="S31" s="23"/>
      <c r="T31" s="23"/>
      <c r="U31" s="23"/>
      <c r="V31" s="23"/>
      <c r="W31" s="23"/>
      <c r="X31" s="23"/>
      <c r="Y31" s="12" t="str">
        <f t="shared" si="3"/>
        <v>-----</v>
      </c>
      <c r="Z31" s="13" t="str">
        <f t="shared" si="4"/>
        <v>-----</v>
      </c>
      <c r="AA31" s="21"/>
      <c r="AB31" s="21"/>
      <c r="AC31" s="21"/>
      <c r="AD31" s="21"/>
      <c r="AE31" s="14" t="str">
        <f t="shared" si="5"/>
        <v>-----</v>
      </c>
      <c r="AF31" s="14" t="str">
        <f t="shared" si="6"/>
        <v>-----</v>
      </c>
      <c r="AG31" s="14" t="str">
        <f t="shared" si="7"/>
        <v>-----</v>
      </c>
      <c r="AH31" s="14" t="str">
        <f t="shared" si="0"/>
        <v>-----</v>
      </c>
      <c r="AI31" s="15" t="str">
        <f t="shared" si="1"/>
        <v>------</v>
      </c>
      <c r="AJ31" s="4" t="str">
        <f t="shared" si="2"/>
        <v>-------</v>
      </c>
      <c r="AK31" s="1"/>
    </row>
    <row r="32" spans="1:37" ht="24.95" customHeight="1" x14ac:dyDescent="0.2">
      <c r="A32" s="27">
        <v>23</v>
      </c>
      <c r="B32" s="9"/>
      <c r="C32" s="7"/>
      <c r="D32" s="5"/>
      <c r="E32" s="22"/>
      <c r="F32" s="22"/>
      <c r="G32" s="22"/>
      <c r="H32" s="22"/>
      <c r="I32" s="21"/>
      <c r="J32" s="21"/>
      <c r="K32" s="21"/>
      <c r="L32" s="21"/>
      <c r="M32" s="22"/>
      <c r="N32" s="23"/>
      <c r="O32" s="22"/>
      <c r="P32" s="23"/>
      <c r="Q32" s="22"/>
      <c r="R32" s="23"/>
      <c r="S32" s="23"/>
      <c r="T32" s="23"/>
      <c r="U32" s="23"/>
      <c r="V32" s="22"/>
      <c r="W32" s="23"/>
      <c r="X32" s="23"/>
      <c r="Y32" s="12" t="str">
        <f t="shared" si="3"/>
        <v>-----</v>
      </c>
      <c r="Z32" s="13" t="str">
        <f t="shared" si="4"/>
        <v>-----</v>
      </c>
      <c r="AA32" s="21"/>
      <c r="AB32" s="20"/>
      <c r="AC32" s="20"/>
      <c r="AD32" s="21"/>
      <c r="AE32" s="14" t="str">
        <f t="shared" si="5"/>
        <v>-----</v>
      </c>
      <c r="AF32" s="14" t="str">
        <f t="shared" si="6"/>
        <v>-----</v>
      </c>
      <c r="AG32" s="14" t="str">
        <f t="shared" si="7"/>
        <v>-----</v>
      </c>
      <c r="AH32" s="14" t="str">
        <f t="shared" si="0"/>
        <v>-----</v>
      </c>
      <c r="AI32" s="15" t="str">
        <f t="shared" si="1"/>
        <v>------</v>
      </c>
      <c r="AJ32" s="4" t="str">
        <f t="shared" si="2"/>
        <v>-------</v>
      </c>
      <c r="AK32" s="1"/>
    </row>
    <row r="33" spans="1:37" ht="24.95" customHeight="1" x14ac:dyDescent="0.2">
      <c r="A33" s="27">
        <v>24</v>
      </c>
      <c r="B33" s="9"/>
      <c r="C33" s="7"/>
      <c r="D33" s="5"/>
      <c r="E33" s="22"/>
      <c r="F33" s="22"/>
      <c r="G33" s="22"/>
      <c r="H33" s="22"/>
      <c r="I33" s="21"/>
      <c r="J33" s="21"/>
      <c r="K33" s="21"/>
      <c r="L33" s="21"/>
      <c r="M33" s="22"/>
      <c r="N33" s="23"/>
      <c r="O33" s="22"/>
      <c r="P33" s="23"/>
      <c r="Q33" s="22"/>
      <c r="R33" s="23"/>
      <c r="S33" s="23"/>
      <c r="T33" s="23"/>
      <c r="U33" s="23"/>
      <c r="V33" s="22"/>
      <c r="W33" s="23"/>
      <c r="X33" s="23"/>
      <c r="Y33" s="12" t="str">
        <f t="shared" si="3"/>
        <v>-----</v>
      </c>
      <c r="Z33" s="13" t="str">
        <f t="shared" si="4"/>
        <v>-----</v>
      </c>
      <c r="AA33" s="21"/>
      <c r="AB33" s="20"/>
      <c r="AC33" s="20"/>
      <c r="AD33" s="21"/>
      <c r="AE33" s="14" t="str">
        <f t="shared" si="5"/>
        <v>-----</v>
      </c>
      <c r="AF33" s="14" t="str">
        <f t="shared" si="6"/>
        <v>-----</v>
      </c>
      <c r="AG33" s="14" t="str">
        <f t="shared" si="7"/>
        <v>-----</v>
      </c>
      <c r="AH33" s="14" t="str">
        <f t="shared" si="0"/>
        <v>-----</v>
      </c>
      <c r="AI33" s="15" t="str">
        <f t="shared" si="1"/>
        <v>------</v>
      </c>
      <c r="AJ33" s="4" t="str">
        <f t="shared" si="2"/>
        <v>-------</v>
      </c>
      <c r="AK33" s="1"/>
    </row>
    <row r="34" spans="1:37" ht="24.95" customHeight="1" x14ac:dyDescent="0.2">
      <c r="A34" s="27">
        <v>25</v>
      </c>
      <c r="B34" s="10"/>
      <c r="C34" s="7"/>
      <c r="D34" s="5"/>
      <c r="E34" s="22"/>
      <c r="F34" s="22"/>
      <c r="G34" s="22"/>
      <c r="H34" s="22"/>
      <c r="I34" s="21"/>
      <c r="J34" s="21"/>
      <c r="K34" s="21"/>
      <c r="L34" s="21"/>
      <c r="M34" s="22"/>
      <c r="N34" s="23"/>
      <c r="O34" s="22"/>
      <c r="P34" s="23"/>
      <c r="Q34" s="22"/>
      <c r="R34" s="23"/>
      <c r="S34" s="23"/>
      <c r="T34" s="23"/>
      <c r="U34" s="23"/>
      <c r="V34" s="22"/>
      <c r="W34" s="23"/>
      <c r="X34" s="23"/>
      <c r="Y34" s="12" t="str">
        <f t="shared" si="3"/>
        <v>-----</v>
      </c>
      <c r="Z34" s="13" t="str">
        <f t="shared" si="4"/>
        <v>-----</v>
      </c>
      <c r="AA34" s="21"/>
      <c r="AB34" s="20"/>
      <c r="AC34" s="20"/>
      <c r="AD34" s="21"/>
      <c r="AE34" s="14" t="str">
        <f t="shared" si="5"/>
        <v>-----</v>
      </c>
      <c r="AF34" s="14" t="str">
        <f t="shared" si="6"/>
        <v>-----</v>
      </c>
      <c r="AG34" s="14" t="str">
        <f t="shared" si="7"/>
        <v>-----</v>
      </c>
      <c r="AH34" s="14" t="str">
        <f t="shared" si="0"/>
        <v>-----</v>
      </c>
      <c r="AI34" s="15" t="str">
        <f t="shared" si="1"/>
        <v>------</v>
      </c>
      <c r="AJ34" s="4" t="str">
        <f t="shared" si="2"/>
        <v>-------</v>
      </c>
      <c r="AK34" s="1"/>
    </row>
    <row r="35" spans="1:37" ht="24.95" customHeight="1" x14ac:dyDescent="0.2">
      <c r="A35" s="27">
        <v>26</v>
      </c>
      <c r="B35" s="10"/>
      <c r="C35" s="7"/>
      <c r="D35" s="5"/>
      <c r="E35" s="22"/>
      <c r="F35" s="22"/>
      <c r="G35" s="22"/>
      <c r="H35" s="22"/>
      <c r="I35" s="21"/>
      <c r="J35" s="21"/>
      <c r="K35" s="21"/>
      <c r="L35" s="21"/>
      <c r="M35" s="22"/>
      <c r="N35" s="23"/>
      <c r="O35" s="22"/>
      <c r="P35" s="23"/>
      <c r="Q35" s="22"/>
      <c r="R35" s="23"/>
      <c r="S35" s="23"/>
      <c r="T35" s="23"/>
      <c r="U35" s="23"/>
      <c r="V35" s="22"/>
      <c r="W35" s="23"/>
      <c r="X35" s="23"/>
      <c r="Y35" s="12" t="str">
        <f t="shared" si="3"/>
        <v>-----</v>
      </c>
      <c r="Z35" s="13" t="str">
        <f t="shared" si="4"/>
        <v>-----</v>
      </c>
      <c r="AA35" s="21"/>
      <c r="AB35" s="20"/>
      <c r="AC35" s="20"/>
      <c r="AD35" s="21"/>
      <c r="AE35" s="14" t="str">
        <f t="shared" si="5"/>
        <v>-----</v>
      </c>
      <c r="AF35" s="14" t="str">
        <f t="shared" si="6"/>
        <v>-----</v>
      </c>
      <c r="AG35" s="14" t="str">
        <f t="shared" si="7"/>
        <v>-----</v>
      </c>
      <c r="AH35" s="14" t="str">
        <f t="shared" si="0"/>
        <v>-----</v>
      </c>
      <c r="AI35" s="15" t="str">
        <f t="shared" si="1"/>
        <v>------</v>
      </c>
      <c r="AJ35" s="4" t="str">
        <f t="shared" si="2"/>
        <v>-------</v>
      </c>
      <c r="AK35" s="1"/>
    </row>
    <row r="36" spans="1:37" ht="24.95" customHeight="1" x14ac:dyDescent="0.2">
      <c r="A36" s="27">
        <v>27</v>
      </c>
      <c r="B36" s="10"/>
      <c r="C36" s="7"/>
      <c r="D36" s="5"/>
      <c r="E36" s="22"/>
      <c r="F36" s="22"/>
      <c r="G36" s="22"/>
      <c r="H36" s="22"/>
      <c r="I36" s="21"/>
      <c r="J36" s="21"/>
      <c r="K36" s="21"/>
      <c r="L36" s="21"/>
      <c r="M36" s="22"/>
      <c r="N36" s="23"/>
      <c r="O36" s="22"/>
      <c r="P36" s="23"/>
      <c r="Q36" s="22"/>
      <c r="R36" s="23"/>
      <c r="S36" s="23"/>
      <c r="T36" s="23"/>
      <c r="U36" s="23"/>
      <c r="V36" s="22"/>
      <c r="W36" s="23"/>
      <c r="X36" s="23"/>
      <c r="Y36" s="12" t="str">
        <f t="shared" si="3"/>
        <v>-----</v>
      </c>
      <c r="Z36" s="13" t="str">
        <f t="shared" si="4"/>
        <v>-----</v>
      </c>
      <c r="AA36" s="21"/>
      <c r="AB36" s="20"/>
      <c r="AC36" s="20"/>
      <c r="AD36" s="21"/>
      <c r="AE36" s="14" t="str">
        <f t="shared" si="5"/>
        <v>-----</v>
      </c>
      <c r="AF36" s="14" t="str">
        <f t="shared" si="6"/>
        <v>-----</v>
      </c>
      <c r="AG36" s="14" t="str">
        <f t="shared" si="7"/>
        <v>-----</v>
      </c>
      <c r="AH36" s="14" t="str">
        <f t="shared" si="0"/>
        <v>-----</v>
      </c>
      <c r="AI36" s="15" t="str">
        <f t="shared" si="1"/>
        <v>------</v>
      </c>
      <c r="AJ36" s="4" t="str">
        <f t="shared" si="2"/>
        <v>-------</v>
      </c>
      <c r="AK36" s="1"/>
    </row>
    <row r="37" spans="1:37" ht="24.95" customHeight="1" x14ac:dyDescent="0.2">
      <c r="A37" s="27">
        <v>28</v>
      </c>
      <c r="B37" s="10"/>
      <c r="C37" s="7"/>
      <c r="D37" s="5"/>
      <c r="E37" s="22"/>
      <c r="F37" s="22"/>
      <c r="G37" s="22"/>
      <c r="H37" s="22"/>
      <c r="I37" s="21"/>
      <c r="J37" s="21"/>
      <c r="K37" s="21"/>
      <c r="L37" s="21"/>
      <c r="M37" s="22"/>
      <c r="N37" s="23"/>
      <c r="O37" s="22"/>
      <c r="P37" s="23"/>
      <c r="Q37" s="22"/>
      <c r="R37" s="23"/>
      <c r="S37" s="23"/>
      <c r="T37" s="23"/>
      <c r="U37" s="23"/>
      <c r="V37" s="22"/>
      <c r="W37" s="23"/>
      <c r="X37" s="23"/>
      <c r="Y37" s="12" t="str">
        <f t="shared" si="3"/>
        <v>-----</v>
      </c>
      <c r="Z37" s="13" t="str">
        <f t="shared" si="4"/>
        <v>-----</v>
      </c>
      <c r="AA37" s="21"/>
      <c r="AB37" s="20"/>
      <c r="AC37" s="20"/>
      <c r="AD37" s="21"/>
      <c r="AE37" s="14" t="str">
        <f t="shared" si="5"/>
        <v>-----</v>
      </c>
      <c r="AF37" s="14" t="str">
        <f t="shared" si="6"/>
        <v>-----</v>
      </c>
      <c r="AG37" s="14" t="str">
        <f t="shared" si="7"/>
        <v>-----</v>
      </c>
      <c r="AH37" s="14" t="str">
        <f t="shared" si="0"/>
        <v>-----</v>
      </c>
      <c r="AI37" s="15" t="str">
        <f t="shared" si="1"/>
        <v>------</v>
      </c>
      <c r="AJ37" s="4" t="str">
        <f t="shared" si="2"/>
        <v>-------</v>
      </c>
      <c r="AK37" s="1"/>
    </row>
    <row r="38" spans="1:37" ht="24.95" customHeight="1" x14ac:dyDescent="0.2">
      <c r="A38" s="27">
        <v>29</v>
      </c>
      <c r="B38" s="10"/>
      <c r="C38" s="7"/>
      <c r="D38" s="5"/>
      <c r="E38" s="22"/>
      <c r="F38" s="22"/>
      <c r="G38" s="22"/>
      <c r="H38" s="22"/>
      <c r="I38" s="21"/>
      <c r="J38" s="21"/>
      <c r="K38" s="21"/>
      <c r="L38" s="21"/>
      <c r="M38" s="22"/>
      <c r="N38" s="23"/>
      <c r="O38" s="22"/>
      <c r="P38" s="23"/>
      <c r="Q38" s="22"/>
      <c r="R38" s="23"/>
      <c r="S38" s="23"/>
      <c r="T38" s="23"/>
      <c r="U38" s="23"/>
      <c r="V38" s="22"/>
      <c r="W38" s="23"/>
      <c r="X38" s="23"/>
      <c r="Y38" s="12" t="str">
        <f t="shared" si="3"/>
        <v>-----</v>
      </c>
      <c r="Z38" s="13" t="str">
        <f t="shared" si="4"/>
        <v>-----</v>
      </c>
      <c r="AA38" s="21"/>
      <c r="AB38" s="20"/>
      <c r="AC38" s="20"/>
      <c r="AD38" s="21"/>
      <c r="AE38" s="14" t="str">
        <f t="shared" si="5"/>
        <v>-----</v>
      </c>
      <c r="AF38" s="14" t="str">
        <f t="shared" si="6"/>
        <v>-----</v>
      </c>
      <c r="AG38" s="14" t="str">
        <f t="shared" si="7"/>
        <v>-----</v>
      </c>
      <c r="AH38" s="14" t="str">
        <f t="shared" si="0"/>
        <v>-----</v>
      </c>
      <c r="AI38" s="15" t="str">
        <f t="shared" si="1"/>
        <v>------</v>
      </c>
      <c r="AJ38" s="4" t="str">
        <f t="shared" si="2"/>
        <v>-------</v>
      </c>
      <c r="AK38" s="1"/>
    </row>
    <row r="39" spans="1:37" ht="24.95" customHeight="1" x14ac:dyDescent="0.2">
      <c r="A39" s="27">
        <v>30</v>
      </c>
      <c r="B39" s="10"/>
      <c r="C39" s="7"/>
      <c r="D39" s="5"/>
      <c r="E39" s="22"/>
      <c r="F39" s="22"/>
      <c r="G39" s="22"/>
      <c r="H39" s="22"/>
      <c r="I39" s="21"/>
      <c r="J39" s="21"/>
      <c r="K39" s="21"/>
      <c r="L39" s="21"/>
      <c r="M39" s="22"/>
      <c r="N39" s="23"/>
      <c r="O39" s="22"/>
      <c r="P39" s="23"/>
      <c r="Q39" s="22"/>
      <c r="R39" s="23"/>
      <c r="S39" s="23"/>
      <c r="T39" s="23"/>
      <c r="U39" s="23"/>
      <c r="V39" s="22"/>
      <c r="W39" s="23"/>
      <c r="X39" s="23"/>
      <c r="Y39" s="12" t="str">
        <f t="shared" si="3"/>
        <v>-----</v>
      </c>
      <c r="Z39" s="13" t="str">
        <f t="shared" si="4"/>
        <v>-----</v>
      </c>
      <c r="AA39" s="21"/>
      <c r="AB39" s="20"/>
      <c r="AC39" s="20"/>
      <c r="AD39" s="21"/>
      <c r="AE39" s="14" t="str">
        <f t="shared" si="5"/>
        <v>-----</v>
      </c>
      <c r="AF39" s="14" t="str">
        <f t="shared" si="6"/>
        <v>-----</v>
      </c>
      <c r="AG39" s="14" t="str">
        <f t="shared" si="7"/>
        <v>-----</v>
      </c>
      <c r="AH39" s="14" t="str">
        <f t="shared" si="0"/>
        <v>-----</v>
      </c>
      <c r="AI39" s="15" t="str">
        <f t="shared" si="1"/>
        <v>------</v>
      </c>
      <c r="AJ39" s="4" t="str">
        <f t="shared" si="2"/>
        <v>-------</v>
      </c>
      <c r="AK39" s="1"/>
    </row>
    <row r="40" spans="1:37" ht="24.95" customHeight="1" x14ac:dyDescent="0.2">
      <c r="A40" s="27">
        <v>31</v>
      </c>
      <c r="B40" s="9"/>
      <c r="C40" s="7"/>
      <c r="D40" s="5"/>
      <c r="E40" s="22"/>
      <c r="F40" s="22"/>
      <c r="G40" s="22"/>
      <c r="H40" s="22"/>
      <c r="I40" s="21"/>
      <c r="J40" s="21"/>
      <c r="K40" s="21"/>
      <c r="L40" s="21"/>
      <c r="M40" s="22"/>
      <c r="N40" s="23"/>
      <c r="O40" s="22"/>
      <c r="P40" s="23"/>
      <c r="Q40" s="22"/>
      <c r="R40" s="23"/>
      <c r="S40" s="23"/>
      <c r="T40" s="23"/>
      <c r="U40" s="23"/>
      <c r="V40" s="22"/>
      <c r="W40" s="23"/>
      <c r="X40" s="23"/>
      <c r="Y40" s="12" t="str">
        <f t="shared" si="3"/>
        <v>-----</v>
      </c>
      <c r="Z40" s="13" t="str">
        <f t="shared" si="4"/>
        <v>-----</v>
      </c>
      <c r="AA40" s="21"/>
      <c r="AB40" s="20"/>
      <c r="AC40" s="20"/>
      <c r="AD40" s="21"/>
      <c r="AE40" s="14" t="str">
        <f t="shared" si="5"/>
        <v>-----</v>
      </c>
      <c r="AF40" s="14" t="str">
        <f t="shared" si="6"/>
        <v>-----</v>
      </c>
      <c r="AG40" s="14" t="str">
        <f t="shared" si="7"/>
        <v>-----</v>
      </c>
      <c r="AH40" s="14" t="str">
        <f t="shared" si="0"/>
        <v>-----</v>
      </c>
      <c r="AI40" s="15" t="str">
        <f t="shared" si="1"/>
        <v>------</v>
      </c>
      <c r="AJ40" s="4" t="str">
        <f t="shared" si="2"/>
        <v>-------</v>
      </c>
      <c r="AK40" s="1"/>
    </row>
    <row r="41" spans="1:37" ht="24.95" customHeight="1" x14ac:dyDescent="0.2">
      <c r="A41" s="27">
        <v>32</v>
      </c>
      <c r="B41" s="9"/>
      <c r="C41" s="7"/>
      <c r="D41" s="5"/>
      <c r="E41" s="22"/>
      <c r="F41" s="22"/>
      <c r="G41" s="22"/>
      <c r="H41" s="22"/>
      <c r="I41" s="21"/>
      <c r="J41" s="21"/>
      <c r="K41" s="21"/>
      <c r="L41" s="21"/>
      <c r="M41" s="22"/>
      <c r="N41" s="23"/>
      <c r="O41" s="22"/>
      <c r="P41" s="23"/>
      <c r="Q41" s="22"/>
      <c r="R41" s="23"/>
      <c r="S41" s="23"/>
      <c r="T41" s="23"/>
      <c r="U41" s="23"/>
      <c r="V41" s="22"/>
      <c r="W41" s="23"/>
      <c r="X41" s="23"/>
      <c r="Y41" s="12" t="str">
        <f t="shared" si="3"/>
        <v>-----</v>
      </c>
      <c r="Z41" s="13" t="str">
        <f t="shared" si="4"/>
        <v>-----</v>
      </c>
      <c r="AA41" s="21"/>
      <c r="AB41" s="20"/>
      <c r="AC41" s="20"/>
      <c r="AD41" s="21"/>
      <c r="AE41" s="14" t="str">
        <f t="shared" si="5"/>
        <v>-----</v>
      </c>
      <c r="AF41" s="14" t="str">
        <f t="shared" si="6"/>
        <v>-----</v>
      </c>
      <c r="AG41" s="14" t="str">
        <f t="shared" si="7"/>
        <v>-----</v>
      </c>
      <c r="AH41" s="14" t="str">
        <f t="shared" si="0"/>
        <v>-----</v>
      </c>
      <c r="AI41" s="15" t="str">
        <f t="shared" si="1"/>
        <v>------</v>
      </c>
      <c r="AJ41" s="4" t="str">
        <f t="shared" si="2"/>
        <v>-------</v>
      </c>
      <c r="AK41" s="1"/>
    </row>
    <row r="42" spans="1:37" ht="24.95" customHeight="1" x14ac:dyDescent="0.2">
      <c r="A42" s="27">
        <v>33</v>
      </c>
      <c r="B42" s="9"/>
      <c r="C42" s="7"/>
      <c r="D42" s="5"/>
      <c r="E42" s="22"/>
      <c r="F42" s="22"/>
      <c r="G42" s="22"/>
      <c r="H42" s="22"/>
      <c r="I42" s="21"/>
      <c r="J42" s="21"/>
      <c r="K42" s="21"/>
      <c r="L42" s="21"/>
      <c r="M42" s="22"/>
      <c r="N42" s="23"/>
      <c r="O42" s="22"/>
      <c r="P42" s="23"/>
      <c r="Q42" s="22"/>
      <c r="R42" s="23"/>
      <c r="S42" s="23"/>
      <c r="T42" s="23"/>
      <c r="U42" s="23"/>
      <c r="V42" s="22"/>
      <c r="W42" s="23"/>
      <c r="X42" s="23"/>
      <c r="Y42" s="12" t="str">
        <f t="shared" si="3"/>
        <v>-----</v>
      </c>
      <c r="Z42" s="13" t="str">
        <f t="shared" si="4"/>
        <v>-----</v>
      </c>
      <c r="AA42" s="21"/>
      <c r="AB42" s="20"/>
      <c r="AC42" s="20"/>
      <c r="AD42" s="21"/>
      <c r="AE42" s="14" t="str">
        <f t="shared" si="5"/>
        <v>-----</v>
      </c>
      <c r="AF42" s="14" t="str">
        <f t="shared" si="6"/>
        <v>-----</v>
      </c>
      <c r="AG42" s="14" t="str">
        <f t="shared" si="7"/>
        <v>-----</v>
      </c>
      <c r="AH42" s="14" t="str">
        <f t="shared" si="0"/>
        <v>-----</v>
      </c>
      <c r="AI42" s="15" t="str">
        <f t="shared" si="1"/>
        <v>------</v>
      </c>
      <c r="AJ42" s="4" t="str">
        <f t="shared" si="2"/>
        <v>-------</v>
      </c>
      <c r="AK42" s="1"/>
    </row>
    <row r="43" spans="1:37" ht="24.95" customHeight="1" x14ac:dyDescent="0.2">
      <c r="A43" s="27">
        <v>34</v>
      </c>
      <c r="B43" s="9"/>
      <c r="C43" s="6"/>
      <c r="D43" s="5"/>
      <c r="E43" s="22"/>
      <c r="F43" s="22"/>
      <c r="G43" s="22"/>
      <c r="H43" s="22"/>
      <c r="I43" s="21"/>
      <c r="J43" s="21"/>
      <c r="K43" s="21"/>
      <c r="L43" s="21"/>
      <c r="M43" s="22"/>
      <c r="N43" s="23"/>
      <c r="O43" s="22"/>
      <c r="P43" s="23"/>
      <c r="Q43" s="22"/>
      <c r="R43" s="23"/>
      <c r="S43" s="23"/>
      <c r="T43" s="23"/>
      <c r="U43" s="23"/>
      <c r="V43" s="22"/>
      <c r="W43" s="23"/>
      <c r="X43" s="23"/>
      <c r="Y43" s="12" t="str">
        <f t="shared" si="3"/>
        <v>-----</v>
      </c>
      <c r="Z43" s="13" t="str">
        <f t="shared" si="4"/>
        <v>-----</v>
      </c>
      <c r="AA43" s="21"/>
      <c r="AB43" s="20"/>
      <c r="AC43" s="20"/>
      <c r="AD43" s="21"/>
      <c r="AE43" s="14" t="str">
        <f t="shared" si="5"/>
        <v>-----</v>
      </c>
      <c r="AF43" s="14" t="str">
        <f t="shared" si="6"/>
        <v>-----</v>
      </c>
      <c r="AG43" s="14" t="str">
        <f t="shared" si="7"/>
        <v>-----</v>
      </c>
      <c r="AH43" s="14" t="str">
        <f t="shared" si="0"/>
        <v>-----</v>
      </c>
      <c r="AI43" s="15" t="str">
        <f t="shared" si="1"/>
        <v>------</v>
      </c>
      <c r="AJ43" s="4" t="str">
        <f t="shared" si="2"/>
        <v>-------</v>
      </c>
      <c r="AK43" s="1"/>
    </row>
    <row r="44" spans="1:37" ht="24.95" customHeight="1" x14ac:dyDescent="0.2">
      <c r="A44" s="27">
        <v>35</v>
      </c>
      <c r="B44" s="10"/>
      <c r="C44" s="6"/>
      <c r="D44" s="5"/>
      <c r="E44" s="22"/>
      <c r="F44" s="22"/>
      <c r="G44" s="22"/>
      <c r="H44" s="22"/>
      <c r="I44" s="21"/>
      <c r="J44" s="21"/>
      <c r="K44" s="21"/>
      <c r="L44" s="21"/>
      <c r="M44" s="22"/>
      <c r="N44" s="23"/>
      <c r="O44" s="22"/>
      <c r="P44" s="23"/>
      <c r="Q44" s="22"/>
      <c r="R44" s="23"/>
      <c r="S44" s="23"/>
      <c r="T44" s="23"/>
      <c r="U44" s="23"/>
      <c r="V44" s="22"/>
      <c r="W44" s="23"/>
      <c r="X44" s="23"/>
      <c r="Y44" s="12" t="str">
        <f t="shared" si="3"/>
        <v>-----</v>
      </c>
      <c r="Z44" s="13" t="str">
        <f t="shared" si="4"/>
        <v>-----</v>
      </c>
      <c r="AA44" s="21"/>
      <c r="AB44" s="20"/>
      <c r="AC44" s="20"/>
      <c r="AD44" s="21"/>
      <c r="AE44" s="14" t="str">
        <f t="shared" si="5"/>
        <v>-----</v>
      </c>
      <c r="AF44" s="14" t="str">
        <f t="shared" si="6"/>
        <v>-----</v>
      </c>
      <c r="AG44" s="14" t="str">
        <f t="shared" si="7"/>
        <v>-----</v>
      </c>
      <c r="AH44" s="14" t="str">
        <f t="shared" si="0"/>
        <v>-----</v>
      </c>
      <c r="AI44" s="15" t="str">
        <f t="shared" si="1"/>
        <v>------</v>
      </c>
      <c r="AJ44" s="4" t="str">
        <f t="shared" si="2"/>
        <v>-------</v>
      </c>
      <c r="AK44" s="1"/>
    </row>
    <row r="45" spans="1:37" ht="24.95" customHeight="1" x14ac:dyDescent="0.2">
      <c r="A45" s="27">
        <v>36</v>
      </c>
      <c r="B45" s="9"/>
      <c r="C45" s="6"/>
      <c r="D45" s="5"/>
      <c r="E45" s="22"/>
      <c r="F45" s="22"/>
      <c r="G45" s="22"/>
      <c r="H45" s="22"/>
      <c r="I45" s="21"/>
      <c r="J45" s="21"/>
      <c r="K45" s="21"/>
      <c r="L45" s="21"/>
      <c r="M45" s="22"/>
      <c r="N45" s="23"/>
      <c r="O45" s="22"/>
      <c r="P45" s="23"/>
      <c r="Q45" s="22"/>
      <c r="R45" s="23"/>
      <c r="S45" s="23"/>
      <c r="T45" s="23"/>
      <c r="U45" s="23"/>
      <c r="V45" s="22"/>
      <c r="W45" s="23"/>
      <c r="X45" s="23"/>
      <c r="Y45" s="12" t="str">
        <f t="shared" si="3"/>
        <v>-----</v>
      </c>
      <c r="Z45" s="13" t="str">
        <f t="shared" si="4"/>
        <v>-----</v>
      </c>
      <c r="AA45" s="21"/>
      <c r="AB45" s="20"/>
      <c r="AC45" s="20"/>
      <c r="AD45" s="21"/>
      <c r="AE45" s="14" t="str">
        <f t="shared" si="5"/>
        <v>-----</v>
      </c>
      <c r="AF45" s="14" t="str">
        <f t="shared" si="6"/>
        <v>-----</v>
      </c>
      <c r="AG45" s="14" t="str">
        <f t="shared" si="7"/>
        <v>-----</v>
      </c>
      <c r="AH45" s="14" t="str">
        <f t="shared" si="0"/>
        <v>-----</v>
      </c>
      <c r="AI45" s="15" t="str">
        <f t="shared" si="1"/>
        <v>------</v>
      </c>
      <c r="AJ45" s="4" t="str">
        <f t="shared" si="2"/>
        <v>-------</v>
      </c>
      <c r="AK45" s="1"/>
    </row>
    <row r="46" spans="1:37" ht="24.95" customHeight="1" x14ac:dyDescent="0.2">
      <c r="A46" s="27">
        <v>37</v>
      </c>
      <c r="B46" s="9"/>
      <c r="C46" s="7"/>
      <c r="D46" s="5"/>
      <c r="E46" s="22"/>
      <c r="F46" s="22"/>
      <c r="G46" s="22"/>
      <c r="H46" s="22"/>
      <c r="I46" s="21"/>
      <c r="J46" s="21"/>
      <c r="K46" s="21"/>
      <c r="L46" s="21"/>
      <c r="M46" s="22"/>
      <c r="N46" s="23"/>
      <c r="O46" s="22"/>
      <c r="P46" s="23"/>
      <c r="Q46" s="22"/>
      <c r="R46" s="23"/>
      <c r="S46" s="23"/>
      <c r="T46" s="23"/>
      <c r="U46" s="23"/>
      <c r="V46" s="22"/>
      <c r="W46" s="23"/>
      <c r="X46" s="23"/>
      <c r="Y46" s="12" t="str">
        <f t="shared" si="3"/>
        <v>-----</v>
      </c>
      <c r="Z46" s="13" t="str">
        <f t="shared" si="4"/>
        <v>-----</v>
      </c>
      <c r="AA46" s="21"/>
      <c r="AB46" s="20"/>
      <c r="AC46" s="20"/>
      <c r="AD46" s="21"/>
      <c r="AE46" s="14" t="str">
        <f t="shared" si="5"/>
        <v>-----</v>
      </c>
      <c r="AF46" s="14" t="str">
        <f t="shared" si="6"/>
        <v>-----</v>
      </c>
      <c r="AG46" s="14" t="str">
        <f t="shared" si="7"/>
        <v>-----</v>
      </c>
      <c r="AH46" s="14" t="str">
        <f t="shared" si="0"/>
        <v>-----</v>
      </c>
      <c r="AI46" s="15" t="str">
        <f t="shared" si="1"/>
        <v>------</v>
      </c>
      <c r="AJ46" s="4" t="str">
        <f t="shared" si="2"/>
        <v>-------</v>
      </c>
      <c r="AK46" s="1"/>
    </row>
    <row r="47" spans="1:37" ht="24.95" customHeight="1" x14ac:dyDescent="0.2">
      <c r="A47" s="27">
        <v>38</v>
      </c>
      <c r="B47" s="9"/>
      <c r="C47" s="7"/>
      <c r="D47" s="5"/>
      <c r="E47" s="22"/>
      <c r="F47" s="22"/>
      <c r="G47" s="22"/>
      <c r="H47" s="22"/>
      <c r="I47" s="21"/>
      <c r="J47" s="21"/>
      <c r="K47" s="21"/>
      <c r="L47" s="21"/>
      <c r="M47" s="22"/>
      <c r="N47" s="23"/>
      <c r="O47" s="22"/>
      <c r="P47" s="23"/>
      <c r="Q47" s="22"/>
      <c r="R47" s="23"/>
      <c r="S47" s="23"/>
      <c r="T47" s="23"/>
      <c r="U47" s="23"/>
      <c r="V47" s="22"/>
      <c r="W47" s="23"/>
      <c r="X47" s="23"/>
      <c r="Y47" s="12" t="str">
        <f t="shared" si="3"/>
        <v>-----</v>
      </c>
      <c r="Z47" s="13" t="str">
        <f t="shared" si="4"/>
        <v>-----</v>
      </c>
      <c r="AA47" s="21"/>
      <c r="AB47" s="20"/>
      <c r="AC47" s="20"/>
      <c r="AD47" s="21"/>
      <c r="AE47" s="14" t="str">
        <f t="shared" si="5"/>
        <v>-----</v>
      </c>
      <c r="AF47" s="14" t="str">
        <f t="shared" si="6"/>
        <v>-----</v>
      </c>
      <c r="AG47" s="14" t="str">
        <f t="shared" si="7"/>
        <v>-----</v>
      </c>
      <c r="AH47" s="14" t="str">
        <f t="shared" si="0"/>
        <v>-----</v>
      </c>
      <c r="AI47" s="15" t="str">
        <f t="shared" si="1"/>
        <v>------</v>
      </c>
      <c r="AJ47" s="4" t="str">
        <f t="shared" si="2"/>
        <v>-------</v>
      </c>
      <c r="AK47" s="1"/>
    </row>
    <row r="48" spans="1:37" ht="24.95" customHeight="1" x14ac:dyDescent="0.2">
      <c r="A48" s="27">
        <v>39</v>
      </c>
      <c r="B48" s="10"/>
      <c r="C48" s="7"/>
      <c r="D48" s="5"/>
      <c r="E48" s="22"/>
      <c r="F48" s="22"/>
      <c r="G48" s="22"/>
      <c r="H48" s="23"/>
      <c r="I48" s="21"/>
      <c r="J48" s="21"/>
      <c r="K48" s="21"/>
      <c r="L48" s="21"/>
      <c r="M48" s="22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12" t="str">
        <f t="shared" si="3"/>
        <v>-----</v>
      </c>
      <c r="Z48" s="13" t="str">
        <f t="shared" si="4"/>
        <v>-----</v>
      </c>
      <c r="AA48" s="21"/>
      <c r="AB48" s="21"/>
      <c r="AC48" s="21"/>
      <c r="AD48" s="21"/>
      <c r="AE48" s="14" t="str">
        <f t="shared" si="5"/>
        <v>-----</v>
      </c>
      <c r="AF48" s="14" t="str">
        <f t="shared" si="6"/>
        <v>-----</v>
      </c>
      <c r="AG48" s="14" t="str">
        <f t="shared" si="7"/>
        <v>-----</v>
      </c>
      <c r="AH48" s="14" t="str">
        <f t="shared" si="0"/>
        <v>-----</v>
      </c>
      <c r="AI48" s="15" t="str">
        <f t="shared" si="1"/>
        <v>------</v>
      </c>
      <c r="AJ48" s="4" t="str">
        <f t="shared" si="2"/>
        <v>-------</v>
      </c>
      <c r="AK48" s="1"/>
    </row>
    <row r="49" spans="1:37" ht="24.95" customHeight="1" x14ac:dyDescent="0.2">
      <c r="A49" s="27">
        <v>40</v>
      </c>
      <c r="B49" s="11"/>
      <c r="C49" s="7"/>
      <c r="D49" s="8"/>
      <c r="E49" s="23"/>
      <c r="F49" s="22"/>
      <c r="G49" s="22"/>
      <c r="H49" s="23"/>
      <c r="I49" s="21"/>
      <c r="J49" s="21"/>
      <c r="K49" s="21"/>
      <c r="L49" s="21"/>
      <c r="M49" s="22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12" t="str">
        <f t="shared" si="3"/>
        <v>-----</v>
      </c>
      <c r="Z49" s="13" t="str">
        <f t="shared" si="4"/>
        <v>-----</v>
      </c>
      <c r="AA49" s="21"/>
      <c r="AB49" s="21"/>
      <c r="AC49" s="21"/>
      <c r="AD49" s="21"/>
      <c r="AE49" s="14" t="str">
        <f t="shared" si="5"/>
        <v>-----</v>
      </c>
      <c r="AF49" s="14" t="str">
        <f t="shared" si="6"/>
        <v>-----</v>
      </c>
      <c r="AG49" s="14" t="str">
        <f t="shared" si="7"/>
        <v>-----</v>
      </c>
      <c r="AH49" s="14" t="str">
        <f t="shared" si="0"/>
        <v>-----</v>
      </c>
      <c r="AI49" s="15" t="str">
        <f t="shared" si="1"/>
        <v>------</v>
      </c>
      <c r="AJ49" s="4" t="str">
        <f t="shared" si="2"/>
        <v>-------</v>
      </c>
      <c r="AK49" s="1"/>
    </row>
    <row r="50" spans="1:37" ht="24.95" customHeight="1" x14ac:dyDescent="0.2">
      <c r="A50" s="27">
        <v>41</v>
      </c>
      <c r="B50" s="9"/>
      <c r="C50" s="7"/>
      <c r="D50" s="8"/>
      <c r="E50" s="23"/>
      <c r="F50" s="22"/>
      <c r="G50" s="22"/>
      <c r="H50" s="23"/>
      <c r="I50" s="21"/>
      <c r="J50" s="21"/>
      <c r="K50" s="21"/>
      <c r="L50" s="21"/>
      <c r="M50" s="22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12" t="str">
        <f t="shared" si="3"/>
        <v>-----</v>
      </c>
      <c r="Z50" s="13" t="str">
        <f t="shared" si="4"/>
        <v>-----</v>
      </c>
      <c r="AA50" s="21"/>
      <c r="AB50" s="21"/>
      <c r="AC50" s="21"/>
      <c r="AD50" s="21"/>
      <c r="AE50" s="14" t="str">
        <f t="shared" si="5"/>
        <v>-----</v>
      </c>
      <c r="AF50" s="14" t="str">
        <f t="shared" si="6"/>
        <v>-----</v>
      </c>
      <c r="AG50" s="14" t="str">
        <f t="shared" si="7"/>
        <v>-----</v>
      </c>
      <c r="AH50" s="14" t="str">
        <f t="shared" si="0"/>
        <v>-----</v>
      </c>
      <c r="AI50" s="15" t="str">
        <f t="shared" si="1"/>
        <v>------</v>
      </c>
      <c r="AJ50" s="4" t="str">
        <f t="shared" si="2"/>
        <v>-------</v>
      </c>
      <c r="AK50" s="1"/>
    </row>
    <row r="51" spans="1:37" ht="24.95" customHeight="1" x14ac:dyDescent="0.2">
      <c r="A51" s="27">
        <v>42</v>
      </c>
      <c r="B51" s="11"/>
      <c r="C51" s="7"/>
      <c r="D51" s="8"/>
      <c r="E51" s="23"/>
      <c r="F51" s="22"/>
      <c r="G51" s="22"/>
      <c r="H51" s="23"/>
      <c r="I51" s="21"/>
      <c r="J51" s="21"/>
      <c r="K51" s="21"/>
      <c r="L51" s="21"/>
      <c r="M51" s="22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12" t="str">
        <f t="shared" si="3"/>
        <v>-----</v>
      </c>
      <c r="Z51" s="13" t="str">
        <f t="shared" si="4"/>
        <v>-----</v>
      </c>
      <c r="AA51" s="21"/>
      <c r="AB51" s="21"/>
      <c r="AC51" s="21"/>
      <c r="AD51" s="21"/>
      <c r="AE51" s="14" t="str">
        <f t="shared" si="5"/>
        <v>-----</v>
      </c>
      <c r="AF51" s="14" t="str">
        <f t="shared" si="6"/>
        <v>-----</v>
      </c>
      <c r="AG51" s="14" t="str">
        <f t="shared" si="7"/>
        <v>-----</v>
      </c>
      <c r="AH51" s="14" t="str">
        <f t="shared" si="0"/>
        <v>-----</v>
      </c>
      <c r="AI51" s="15" t="str">
        <f t="shared" si="1"/>
        <v>------</v>
      </c>
      <c r="AJ51" s="4" t="str">
        <f t="shared" si="2"/>
        <v>-------</v>
      </c>
      <c r="AK51" s="1"/>
    </row>
    <row r="52" spans="1:37" ht="24.95" customHeight="1" x14ac:dyDescent="0.2">
      <c r="A52" s="27">
        <v>43</v>
      </c>
      <c r="B52" s="9"/>
      <c r="C52" s="7"/>
      <c r="D52" s="8"/>
      <c r="E52" s="22"/>
      <c r="F52" s="22"/>
      <c r="G52" s="22"/>
      <c r="H52" s="22"/>
      <c r="I52" s="21"/>
      <c r="J52" s="21"/>
      <c r="K52" s="21"/>
      <c r="L52" s="21"/>
      <c r="M52" s="22"/>
      <c r="N52" s="23"/>
      <c r="O52" s="22"/>
      <c r="P52" s="23"/>
      <c r="Q52" s="22"/>
      <c r="R52" s="23"/>
      <c r="S52" s="23"/>
      <c r="T52" s="23"/>
      <c r="U52" s="23"/>
      <c r="V52" s="22"/>
      <c r="W52" s="23"/>
      <c r="X52" s="23"/>
      <c r="Y52" s="12" t="str">
        <f t="shared" si="3"/>
        <v>-----</v>
      </c>
      <c r="Z52" s="13" t="str">
        <f t="shared" si="4"/>
        <v>-----</v>
      </c>
      <c r="AA52" s="21"/>
      <c r="AB52" s="20"/>
      <c r="AC52" s="20"/>
      <c r="AD52" s="21"/>
      <c r="AE52" s="14" t="str">
        <f t="shared" si="5"/>
        <v>-----</v>
      </c>
      <c r="AF52" s="14" t="str">
        <f t="shared" si="6"/>
        <v>-----</v>
      </c>
      <c r="AG52" s="14" t="str">
        <f t="shared" si="7"/>
        <v>-----</v>
      </c>
      <c r="AH52" s="14" t="str">
        <f t="shared" si="0"/>
        <v>-----</v>
      </c>
      <c r="AI52" s="15" t="str">
        <f t="shared" si="1"/>
        <v>------</v>
      </c>
      <c r="AJ52" s="4" t="str">
        <f t="shared" si="2"/>
        <v>-------</v>
      </c>
      <c r="AK52" s="1"/>
    </row>
    <row r="53" spans="1:37" ht="24.95" customHeight="1" x14ac:dyDescent="0.2">
      <c r="A53" s="27">
        <v>44</v>
      </c>
      <c r="B53" s="9"/>
      <c r="C53" s="7"/>
      <c r="D53" s="8"/>
      <c r="E53" s="22"/>
      <c r="F53" s="22"/>
      <c r="G53" s="22"/>
      <c r="H53" s="22"/>
      <c r="I53" s="21"/>
      <c r="J53" s="21"/>
      <c r="K53" s="21"/>
      <c r="L53" s="21"/>
      <c r="M53" s="22"/>
      <c r="N53" s="23"/>
      <c r="O53" s="22"/>
      <c r="P53" s="23"/>
      <c r="Q53" s="22"/>
      <c r="R53" s="23"/>
      <c r="S53" s="23"/>
      <c r="T53" s="23"/>
      <c r="U53" s="23"/>
      <c r="V53" s="22"/>
      <c r="W53" s="23"/>
      <c r="X53" s="23"/>
      <c r="Y53" s="12" t="str">
        <f t="shared" si="3"/>
        <v>-----</v>
      </c>
      <c r="Z53" s="13" t="str">
        <f t="shared" si="4"/>
        <v>-----</v>
      </c>
      <c r="AA53" s="21"/>
      <c r="AB53" s="20"/>
      <c r="AC53" s="20"/>
      <c r="AD53" s="21"/>
      <c r="AE53" s="14" t="str">
        <f t="shared" si="5"/>
        <v>-----</v>
      </c>
      <c r="AF53" s="14" t="str">
        <f t="shared" si="6"/>
        <v>-----</v>
      </c>
      <c r="AG53" s="14" t="str">
        <f t="shared" si="7"/>
        <v>-----</v>
      </c>
      <c r="AH53" s="14" t="str">
        <f t="shared" si="0"/>
        <v>-----</v>
      </c>
      <c r="AI53" s="15" t="str">
        <f t="shared" si="1"/>
        <v>------</v>
      </c>
      <c r="AJ53" s="4" t="str">
        <f t="shared" si="2"/>
        <v>-------</v>
      </c>
      <c r="AK53" s="1"/>
    </row>
    <row r="54" spans="1:37" ht="24.95" customHeight="1" x14ac:dyDescent="0.2">
      <c r="A54" s="27">
        <v>45</v>
      </c>
      <c r="B54" s="9"/>
      <c r="C54" s="6"/>
      <c r="D54" s="5"/>
      <c r="E54" s="22"/>
      <c r="F54" s="22"/>
      <c r="G54" s="22"/>
      <c r="H54" s="22"/>
      <c r="I54" s="21"/>
      <c r="J54" s="21"/>
      <c r="K54" s="21"/>
      <c r="L54" s="21"/>
      <c r="M54" s="22"/>
      <c r="N54" s="23"/>
      <c r="O54" s="22"/>
      <c r="P54" s="23"/>
      <c r="Q54" s="22"/>
      <c r="R54" s="23"/>
      <c r="S54" s="23"/>
      <c r="T54" s="23"/>
      <c r="U54" s="23"/>
      <c r="V54" s="22"/>
      <c r="W54" s="23"/>
      <c r="X54" s="23"/>
      <c r="Y54" s="12" t="str">
        <f t="shared" si="3"/>
        <v>-----</v>
      </c>
      <c r="Z54" s="13" t="str">
        <f t="shared" si="4"/>
        <v>-----</v>
      </c>
      <c r="AA54" s="21"/>
      <c r="AB54" s="20"/>
      <c r="AC54" s="20"/>
      <c r="AD54" s="21"/>
      <c r="AE54" s="14" t="str">
        <f t="shared" si="5"/>
        <v>-----</v>
      </c>
      <c r="AF54" s="14" t="str">
        <f t="shared" si="6"/>
        <v>-----</v>
      </c>
      <c r="AG54" s="14" t="str">
        <f t="shared" si="7"/>
        <v>-----</v>
      </c>
      <c r="AH54" s="14" t="str">
        <f t="shared" si="0"/>
        <v>-----</v>
      </c>
      <c r="AI54" s="15" t="str">
        <f t="shared" si="1"/>
        <v>------</v>
      </c>
      <c r="AJ54" s="4" t="str">
        <f t="shared" si="2"/>
        <v>-------</v>
      </c>
      <c r="AK54" s="1"/>
    </row>
    <row r="55" spans="1:37" ht="24.95" customHeight="1" x14ac:dyDescent="0.2">
      <c r="A55" s="27">
        <v>46</v>
      </c>
      <c r="B55" s="9"/>
      <c r="C55" s="3"/>
      <c r="D55" s="5"/>
      <c r="E55" s="23"/>
      <c r="F55" s="22"/>
      <c r="G55" s="22"/>
      <c r="H55" s="23"/>
      <c r="I55" s="21"/>
      <c r="J55" s="21"/>
      <c r="K55" s="21"/>
      <c r="L55" s="21"/>
      <c r="M55" s="22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12" t="str">
        <f t="shared" si="3"/>
        <v>-----</v>
      </c>
      <c r="Z55" s="13" t="str">
        <f t="shared" si="4"/>
        <v>-----</v>
      </c>
      <c r="AA55" s="21"/>
      <c r="AB55" s="21"/>
      <c r="AC55" s="21"/>
      <c r="AD55" s="21"/>
      <c r="AE55" s="14" t="str">
        <f t="shared" si="5"/>
        <v>-----</v>
      </c>
      <c r="AF55" s="14" t="str">
        <f t="shared" si="6"/>
        <v>-----</v>
      </c>
      <c r="AG55" s="14" t="str">
        <f t="shared" si="7"/>
        <v>-----</v>
      </c>
      <c r="AH55" s="14" t="str">
        <f t="shared" si="0"/>
        <v>-----</v>
      </c>
      <c r="AI55" s="15" t="str">
        <f t="shared" si="1"/>
        <v>------</v>
      </c>
      <c r="AJ55" s="4" t="str">
        <f t="shared" si="2"/>
        <v>-------</v>
      </c>
      <c r="AK55" s="1"/>
    </row>
    <row r="56" spans="1:37" ht="24.95" customHeight="1" x14ac:dyDescent="0.2">
      <c r="A56" s="27">
        <v>47</v>
      </c>
      <c r="B56" s="9"/>
      <c r="C56" s="3"/>
      <c r="D56" s="5"/>
      <c r="E56" s="23"/>
      <c r="F56" s="22"/>
      <c r="G56" s="22"/>
      <c r="H56" s="23"/>
      <c r="I56" s="21"/>
      <c r="J56" s="21"/>
      <c r="K56" s="21"/>
      <c r="L56" s="21"/>
      <c r="M56" s="22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12" t="str">
        <f t="shared" si="3"/>
        <v>-----</v>
      </c>
      <c r="Z56" s="13" t="str">
        <f t="shared" si="4"/>
        <v>-----</v>
      </c>
      <c r="AA56" s="21"/>
      <c r="AB56" s="21"/>
      <c r="AC56" s="21"/>
      <c r="AD56" s="21"/>
      <c r="AE56" s="14" t="str">
        <f t="shared" si="5"/>
        <v>-----</v>
      </c>
      <c r="AF56" s="14" t="str">
        <f t="shared" si="6"/>
        <v>-----</v>
      </c>
      <c r="AG56" s="14" t="str">
        <f t="shared" si="7"/>
        <v>-----</v>
      </c>
      <c r="AH56" s="14" t="str">
        <f t="shared" si="0"/>
        <v>-----</v>
      </c>
      <c r="AI56" s="15" t="str">
        <f t="shared" si="1"/>
        <v>------</v>
      </c>
      <c r="AJ56" s="4" t="str">
        <f t="shared" si="2"/>
        <v>-------</v>
      </c>
      <c r="AK56" s="1"/>
    </row>
    <row r="57" spans="1:37" ht="24.95" customHeight="1" x14ac:dyDescent="0.2">
      <c r="A57" s="27">
        <v>48</v>
      </c>
      <c r="B57" s="9"/>
      <c r="C57" s="6"/>
      <c r="D57" s="5"/>
      <c r="E57" s="22"/>
      <c r="F57" s="22"/>
      <c r="G57" s="22"/>
      <c r="H57" s="22"/>
      <c r="I57" s="21"/>
      <c r="J57" s="21"/>
      <c r="K57" s="21"/>
      <c r="L57" s="21"/>
      <c r="M57" s="22"/>
      <c r="N57" s="23"/>
      <c r="O57" s="22"/>
      <c r="P57" s="23"/>
      <c r="Q57" s="22"/>
      <c r="R57" s="23"/>
      <c r="S57" s="23"/>
      <c r="T57" s="23"/>
      <c r="U57" s="23"/>
      <c r="V57" s="22"/>
      <c r="W57" s="23"/>
      <c r="X57" s="23"/>
      <c r="Y57" s="12" t="str">
        <f t="shared" si="3"/>
        <v>-----</v>
      </c>
      <c r="Z57" s="13" t="str">
        <f t="shared" si="4"/>
        <v>-----</v>
      </c>
      <c r="AA57" s="21"/>
      <c r="AB57" s="20"/>
      <c r="AC57" s="20"/>
      <c r="AD57" s="21"/>
      <c r="AE57" s="14" t="str">
        <f t="shared" si="5"/>
        <v>-----</v>
      </c>
      <c r="AF57" s="14" t="str">
        <f t="shared" si="6"/>
        <v>-----</v>
      </c>
      <c r="AG57" s="14" t="str">
        <f t="shared" si="7"/>
        <v>-----</v>
      </c>
      <c r="AH57" s="14" t="str">
        <f t="shared" si="0"/>
        <v>-----</v>
      </c>
      <c r="AI57" s="15" t="str">
        <f t="shared" si="1"/>
        <v>------</v>
      </c>
      <c r="AJ57" s="4" t="str">
        <f t="shared" si="2"/>
        <v>-------</v>
      </c>
      <c r="AK57" s="1"/>
    </row>
    <row r="58" spans="1:37" ht="24.95" customHeight="1" x14ac:dyDescent="0.2">
      <c r="A58" s="27">
        <v>49</v>
      </c>
      <c r="B58" s="9"/>
      <c r="C58" s="6"/>
      <c r="D58" s="5"/>
      <c r="E58" s="22"/>
      <c r="F58" s="22"/>
      <c r="G58" s="22"/>
      <c r="H58" s="22"/>
      <c r="I58" s="21"/>
      <c r="J58" s="21"/>
      <c r="K58" s="21"/>
      <c r="L58" s="21"/>
      <c r="M58" s="22"/>
      <c r="N58" s="23"/>
      <c r="O58" s="22"/>
      <c r="P58" s="23"/>
      <c r="Q58" s="22"/>
      <c r="R58" s="23"/>
      <c r="S58" s="23"/>
      <c r="T58" s="23"/>
      <c r="U58" s="23"/>
      <c r="V58" s="22"/>
      <c r="W58" s="23"/>
      <c r="X58" s="23"/>
      <c r="Y58" s="12" t="str">
        <f t="shared" si="3"/>
        <v>-----</v>
      </c>
      <c r="Z58" s="13" t="str">
        <f t="shared" si="4"/>
        <v>-----</v>
      </c>
      <c r="AA58" s="21"/>
      <c r="AB58" s="20"/>
      <c r="AC58" s="20"/>
      <c r="AD58" s="21"/>
      <c r="AE58" s="14" t="str">
        <f t="shared" si="5"/>
        <v>-----</v>
      </c>
      <c r="AF58" s="14" t="str">
        <f t="shared" si="6"/>
        <v>-----</v>
      </c>
      <c r="AG58" s="14" t="str">
        <f t="shared" si="7"/>
        <v>-----</v>
      </c>
      <c r="AH58" s="14" t="str">
        <f t="shared" si="0"/>
        <v>-----</v>
      </c>
      <c r="AI58" s="15" t="str">
        <f t="shared" si="1"/>
        <v>------</v>
      </c>
      <c r="AJ58" s="4" t="str">
        <f t="shared" si="2"/>
        <v>-------</v>
      </c>
      <c r="AK58" s="1"/>
    </row>
    <row r="59" spans="1:37" ht="24.95" customHeight="1" x14ac:dyDescent="0.2">
      <c r="A59" s="27">
        <v>50</v>
      </c>
      <c r="B59" s="9"/>
      <c r="C59" s="7"/>
      <c r="D59" s="5"/>
      <c r="E59" s="22"/>
      <c r="F59" s="22"/>
      <c r="G59" s="22"/>
      <c r="H59" s="22"/>
      <c r="I59" s="21"/>
      <c r="J59" s="21"/>
      <c r="K59" s="21"/>
      <c r="L59" s="21"/>
      <c r="M59" s="22"/>
      <c r="N59" s="23"/>
      <c r="O59" s="22"/>
      <c r="P59" s="23"/>
      <c r="Q59" s="22"/>
      <c r="R59" s="23"/>
      <c r="S59" s="23"/>
      <c r="T59" s="23"/>
      <c r="U59" s="23"/>
      <c r="V59" s="22"/>
      <c r="W59" s="23"/>
      <c r="X59" s="23"/>
      <c r="Y59" s="12" t="str">
        <f t="shared" si="3"/>
        <v>-----</v>
      </c>
      <c r="Z59" s="13" t="str">
        <f t="shared" si="4"/>
        <v>-----</v>
      </c>
      <c r="AA59" s="21"/>
      <c r="AB59" s="20"/>
      <c r="AC59" s="20"/>
      <c r="AD59" s="21"/>
      <c r="AE59" s="14" t="str">
        <f t="shared" si="5"/>
        <v>-----</v>
      </c>
      <c r="AF59" s="14" t="str">
        <f t="shared" si="6"/>
        <v>-----</v>
      </c>
      <c r="AG59" s="14" t="str">
        <f t="shared" si="7"/>
        <v>-----</v>
      </c>
      <c r="AH59" s="14" t="str">
        <f t="shared" si="0"/>
        <v>-----</v>
      </c>
      <c r="AI59" s="15" t="str">
        <f t="shared" si="1"/>
        <v>------</v>
      </c>
      <c r="AJ59" s="4" t="str">
        <f t="shared" si="2"/>
        <v>-------</v>
      </c>
      <c r="AK59" s="1"/>
    </row>
    <row r="60" spans="1:37" ht="24.95" customHeight="1" x14ac:dyDescent="0.2">
      <c r="A60" s="27">
        <v>51</v>
      </c>
      <c r="B60" s="9"/>
      <c r="C60" s="7"/>
      <c r="D60" s="5"/>
      <c r="E60" s="22"/>
      <c r="F60" s="22"/>
      <c r="G60" s="22"/>
      <c r="H60" s="22"/>
      <c r="I60" s="21"/>
      <c r="J60" s="21"/>
      <c r="K60" s="21"/>
      <c r="L60" s="21"/>
      <c r="M60" s="22"/>
      <c r="N60" s="23"/>
      <c r="O60" s="22"/>
      <c r="P60" s="23"/>
      <c r="Q60" s="22"/>
      <c r="R60" s="23"/>
      <c r="S60" s="23"/>
      <c r="T60" s="23"/>
      <c r="U60" s="23"/>
      <c r="V60" s="22"/>
      <c r="W60" s="23"/>
      <c r="X60" s="23"/>
      <c r="Y60" s="12" t="str">
        <f t="shared" si="3"/>
        <v>-----</v>
      </c>
      <c r="Z60" s="13" t="str">
        <f t="shared" si="4"/>
        <v>-----</v>
      </c>
      <c r="AA60" s="21"/>
      <c r="AB60" s="20"/>
      <c r="AC60" s="20"/>
      <c r="AD60" s="21"/>
      <c r="AE60" s="14" t="str">
        <f t="shared" si="5"/>
        <v>-----</v>
      </c>
      <c r="AF60" s="14" t="str">
        <f t="shared" si="6"/>
        <v>-----</v>
      </c>
      <c r="AG60" s="14" t="str">
        <f t="shared" si="7"/>
        <v>-----</v>
      </c>
      <c r="AH60" s="14" t="str">
        <f t="shared" si="0"/>
        <v>-----</v>
      </c>
      <c r="AI60" s="15" t="str">
        <f t="shared" si="1"/>
        <v>------</v>
      </c>
      <c r="AJ60" s="4" t="str">
        <f t="shared" si="2"/>
        <v>-------</v>
      </c>
      <c r="AK60" s="1"/>
    </row>
    <row r="61" spans="1:37" ht="24.95" customHeight="1" x14ac:dyDescent="0.2">
      <c r="A61" s="27">
        <v>52</v>
      </c>
      <c r="B61" s="9"/>
      <c r="C61" s="7"/>
      <c r="D61" s="5"/>
      <c r="E61" s="22"/>
      <c r="F61" s="22"/>
      <c r="G61" s="22"/>
      <c r="H61" s="22"/>
      <c r="I61" s="21"/>
      <c r="J61" s="21"/>
      <c r="K61" s="21"/>
      <c r="L61" s="21"/>
      <c r="M61" s="22"/>
      <c r="N61" s="23"/>
      <c r="O61" s="22"/>
      <c r="P61" s="23"/>
      <c r="Q61" s="22"/>
      <c r="R61" s="23"/>
      <c r="S61" s="23"/>
      <c r="T61" s="23"/>
      <c r="U61" s="23"/>
      <c r="V61" s="22"/>
      <c r="W61" s="23"/>
      <c r="X61" s="23"/>
      <c r="Y61" s="12" t="str">
        <f t="shared" si="3"/>
        <v>-----</v>
      </c>
      <c r="Z61" s="13" t="str">
        <f t="shared" si="4"/>
        <v>-----</v>
      </c>
      <c r="AA61" s="21"/>
      <c r="AB61" s="20"/>
      <c r="AC61" s="20"/>
      <c r="AD61" s="21"/>
      <c r="AE61" s="14" t="str">
        <f t="shared" si="5"/>
        <v>-----</v>
      </c>
      <c r="AF61" s="14" t="str">
        <f t="shared" si="6"/>
        <v>-----</v>
      </c>
      <c r="AG61" s="14" t="str">
        <f t="shared" si="7"/>
        <v>-----</v>
      </c>
      <c r="AH61" s="14" t="str">
        <f t="shared" si="0"/>
        <v>-----</v>
      </c>
      <c r="AI61" s="15" t="str">
        <f t="shared" si="1"/>
        <v>------</v>
      </c>
      <c r="AJ61" s="4" t="str">
        <f t="shared" si="2"/>
        <v>-------</v>
      </c>
      <c r="AK61" s="1"/>
    </row>
    <row r="62" spans="1:37" ht="24.95" customHeight="1" x14ac:dyDescent="0.2">
      <c r="A62" s="27">
        <v>53</v>
      </c>
      <c r="B62" s="9"/>
      <c r="C62" s="7"/>
      <c r="D62" s="5"/>
      <c r="E62" s="22"/>
      <c r="F62" s="22"/>
      <c r="G62" s="22"/>
      <c r="H62" s="22"/>
      <c r="I62" s="21"/>
      <c r="J62" s="21"/>
      <c r="K62" s="21"/>
      <c r="L62" s="21"/>
      <c r="M62" s="22"/>
      <c r="N62" s="23"/>
      <c r="O62" s="22"/>
      <c r="P62" s="23"/>
      <c r="Q62" s="22"/>
      <c r="R62" s="23"/>
      <c r="S62" s="23"/>
      <c r="T62" s="23"/>
      <c r="U62" s="23"/>
      <c r="V62" s="22"/>
      <c r="W62" s="23"/>
      <c r="X62" s="23"/>
      <c r="Y62" s="12" t="str">
        <f t="shared" si="3"/>
        <v>-----</v>
      </c>
      <c r="Z62" s="13" t="str">
        <f t="shared" si="4"/>
        <v>-----</v>
      </c>
      <c r="AA62" s="21"/>
      <c r="AB62" s="20"/>
      <c r="AC62" s="20"/>
      <c r="AD62" s="21"/>
      <c r="AE62" s="14" t="str">
        <f t="shared" si="5"/>
        <v>-----</v>
      </c>
      <c r="AF62" s="14" t="str">
        <f t="shared" si="6"/>
        <v>-----</v>
      </c>
      <c r="AG62" s="14" t="str">
        <f t="shared" si="7"/>
        <v>-----</v>
      </c>
      <c r="AH62" s="14" t="str">
        <f t="shared" si="0"/>
        <v>-----</v>
      </c>
      <c r="AI62" s="15" t="str">
        <f t="shared" si="1"/>
        <v>------</v>
      </c>
      <c r="AJ62" s="4" t="str">
        <f t="shared" si="2"/>
        <v>-------</v>
      </c>
      <c r="AK62" s="1"/>
    </row>
    <row r="63" spans="1:37" ht="24.95" customHeight="1" x14ac:dyDescent="0.2">
      <c r="A63" s="27">
        <v>54</v>
      </c>
      <c r="B63" s="11"/>
      <c r="C63" s="3"/>
      <c r="D63" s="8"/>
      <c r="E63" s="23"/>
      <c r="F63" s="22"/>
      <c r="G63" s="22"/>
      <c r="H63" s="23"/>
      <c r="I63" s="21"/>
      <c r="J63" s="21"/>
      <c r="K63" s="21"/>
      <c r="L63" s="21"/>
      <c r="M63" s="22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12" t="str">
        <f t="shared" si="3"/>
        <v>-----</v>
      </c>
      <c r="Z63" s="13" t="str">
        <f t="shared" si="4"/>
        <v>-----</v>
      </c>
      <c r="AA63" s="21"/>
      <c r="AB63" s="21"/>
      <c r="AC63" s="21"/>
      <c r="AD63" s="21"/>
      <c r="AE63" s="14" t="str">
        <f t="shared" si="5"/>
        <v>-----</v>
      </c>
      <c r="AF63" s="14" t="str">
        <f t="shared" si="6"/>
        <v>-----</v>
      </c>
      <c r="AG63" s="14" t="str">
        <f t="shared" si="7"/>
        <v>-----</v>
      </c>
      <c r="AH63" s="14" t="str">
        <f t="shared" si="0"/>
        <v>-----</v>
      </c>
      <c r="AI63" s="15" t="str">
        <f t="shared" si="1"/>
        <v>------</v>
      </c>
      <c r="AJ63" s="4" t="str">
        <f t="shared" si="2"/>
        <v>-------</v>
      </c>
      <c r="AK63" s="1"/>
    </row>
    <row r="64" spans="1:37" ht="24.95" customHeight="1" x14ac:dyDescent="0.2">
      <c r="A64" s="27">
        <v>55</v>
      </c>
      <c r="B64" s="9"/>
      <c r="C64" s="7"/>
      <c r="D64" s="8"/>
      <c r="E64" s="22"/>
      <c r="F64" s="22"/>
      <c r="G64" s="22"/>
      <c r="H64" s="22"/>
      <c r="I64" s="21"/>
      <c r="J64" s="21"/>
      <c r="K64" s="21"/>
      <c r="L64" s="21"/>
      <c r="M64" s="22"/>
      <c r="N64" s="23"/>
      <c r="O64" s="22"/>
      <c r="P64" s="23"/>
      <c r="Q64" s="22"/>
      <c r="R64" s="23"/>
      <c r="S64" s="23"/>
      <c r="T64" s="23"/>
      <c r="U64" s="23"/>
      <c r="V64" s="22"/>
      <c r="W64" s="23"/>
      <c r="X64" s="23"/>
      <c r="Y64" s="12" t="str">
        <f t="shared" si="3"/>
        <v>-----</v>
      </c>
      <c r="Z64" s="13" t="str">
        <f t="shared" si="4"/>
        <v>-----</v>
      </c>
      <c r="AA64" s="21"/>
      <c r="AB64" s="20"/>
      <c r="AC64" s="20"/>
      <c r="AD64" s="21"/>
      <c r="AE64" s="14" t="str">
        <f t="shared" si="5"/>
        <v>-----</v>
      </c>
      <c r="AF64" s="14" t="str">
        <f t="shared" si="6"/>
        <v>-----</v>
      </c>
      <c r="AG64" s="14" t="str">
        <f t="shared" si="7"/>
        <v>-----</v>
      </c>
      <c r="AH64" s="14" t="str">
        <f t="shared" si="0"/>
        <v>-----</v>
      </c>
      <c r="AI64" s="15" t="str">
        <f t="shared" si="1"/>
        <v>------</v>
      </c>
      <c r="AJ64" s="4" t="str">
        <f t="shared" si="2"/>
        <v>-------</v>
      </c>
      <c r="AK64" s="1"/>
    </row>
    <row r="65" spans="1:37" ht="24.95" customHeight="1" x14ac:dyDescent="0.2">
      <c r="A65" s="27">
        <v>56</v>
      </c>
      <c r="B65" s="9"/>
      <c r="C65" s="7"/>
      <c r="D65" s="8"/>
      <c r="E65" s="22"/>
      <c r="F65" s="22"/>
      <c r="G65" s="22"/>
      <c r="H65" s="22"/>
      <c r="I65" s="21"/>
      <c r="J65" s="21"/>
      <c r="K65" s="21"/>
      <c r="L65" s="21"/>
      <c r="M65" s="22"/>
      <c r="N65" s="23"/>
      <c r="O65" s="22"/>
      <c r="P65" s="23"/>
      <c r="Q65" s="22"/>
      <c r="R65" s="23"/>
      <c r="S65" s="23"/>
      <c r="T65" s="23"/>
      <c r="U65" s="23"/>
      <c r="V65" s="22"/>
      <c r="W65" s="23"/>
      <c r="X65" s="23"/>
      <c r="Y65" s="12" t="str">
        <f t="shared" si="3"/>
        <v>-----</v>
      </c>
      <c r="Z65" s="13" t="str">
        <f t="shared" si="4"/>
        <v>-----</v>
      </c>
      <c r="AA65" s="21"/>
      <c r="AB65" s="20"/>
      <c r="AC65" s="20"/>
      <c r="AD65" s="21"/>
      <c r="AE65" s="14" t="str">
        <f t="shared" si="5"/>
        <v>-----</v>
      </c>
      <c r="AF65" s="14" t="str">
        <f t="shared" si="6"/>
        <v>-----</v>
      </c>
      <c r="AG65" s="14" t="str">
        <f t="shared" si="7"/>
        <v>-----</v>
      </c>
      <c r="AH65" s="14" t="str">
        <f t="shared" si="0"/>
        <v>-----</v>
      </c>
      <c r="AI65" s="15" t="str">
        <f t="shared" si="1"/>
        <v>------</v>
      </c>
      <c r="AJ65" s="4" t="str">
        <f t="shared" si="2"/>
        <v>-------</v>
      </c>
      <c r="AK65" s="1"/>
    </row>
    <row r="66" spans="1:37" ht="24.95" customHeight="1" x14ac:dyDescent="0.2">
      <c r="A66" s="27">
        <v>57</v>
      </c>
      <c r="B66" s="9"/>
      <c r="C66" s="7"/>
      <c r="D66" s="8"/>
      <c r="E66" s="22"/>
      <c r="F66" s="22"/>
      <c r="G66" s="22"/>
      <c r="H66" s="22"/>
      <c r="I66" s="21"/>
      <c r="J66" s="21"/>
      <c r="K66" s="21"/>
      <c r="L66" s="21"/>
      <c r="M66" s="22"/>
      <c r="N66" s="23"/>
      <c r="O66" s="22"/>
      <c r="P66" s="23"/>
      <c r="Q66" s="22"/>
      <c r="R66" s="23"/>
      <c r="S66" s="23"/>
      <c r="T66" s="23"/>
      <c r="U66" s="23"/>
      <c r="V66" s="22"/>
      <c r="W66" s="23"/>
      <c r="X66" s="23"/>
      <c r="Y66" s="12" t="str">
        <f t="shared" si="3"/>
        <v>-----</v>
      </c>
      <c r="Z66" s="13" t="str">
        <f t="shared" si="4"/>
        <v>-----</v>
      </c>
      <c r="AA66" s="21"/>
      <c r="AB66" s="20"/>
      <c r="AC66" s="20"/>
      <c r="AD66" s="21"/>
      <c r="AE66" s="14" t="str">
        <f t="shared" si="5"/>
        <v>-----</v>
      </c>
      <c r="AF66" s="14" t="str">
        <f t="shared" si="6"/>
        <v>-----</v>
      </c>
      <c r="AG66" s="14" t="str">
        <f t="shared" si="7"/>
        <v>-----</v>
      </c>
      <c r="AH66" s="14" t="str">
        <f t="shared" si="0"/>
        <v>-----</v>
      </c>
      <c r="AI66" s="15" t="str">
        <f t="shared" si="1"/>
        <v>------</v>
      </c>
      <c r="AJ66" s="4" t="str">
        <f t="shared" si="2"/>
        <v>-------</v>
      </c>
      <c r="AK66" s="1"/>
    </row>
    <row r="67" spans="1:37" ht="24.95" customHeight="1" x14ac:dyDescent="0.2">
      <c r="A67" s="27">
        <v>58</v>
      </c>
      <c r="B67" s="10"/>
      <c r="C67" s="3"/>
      <c r="D67" s="8"/>
      <c r="E67" s="23"/>
      <c r="F67" s="22"/>
      <c r="G67" s="22"/>
      <c r="H67" s="23"/>
      <c r="I67" s="21"/>
      <c r="J67" s="21"/>
      <c r="K67" s="21"/>
      <c r="L67" s="21"/>
      <c r="M67" s="22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12" t="str">
        <f t="shared" si="3"/>
        <v>-----</v>
      </c>
      <c r="Z67" s="13" t="str">
        <f t="shared" si="4"/>
        <v>-----</v>
      </c>
      <c r="AA67" s="21"/>
      <c r="AB67" s="21"/>
      <c r="AC67" s="21"/>
      <c r="AD67" s="21"/>
      <c r="AE67" s="14" t="str">
        <f t="shared" si="5"/>
        <v>-----</v>
      </c>
      <c r="AF67" s="14" t="str">
        <f t="shared" si="6"/>
        <v>-----</v>
      </c>
      <c r="AG67" s="14" t="str">
        <f t="shared" si="7"/>
        <v>-----</v>
      </c>
      <c r="AH67" s="14" t="str">
        <f t="shared" si="0"/>
        <v>-----</v>
      </c>
      <c r="AI67" s="15" t="str">
        <f t="shared" si="1"/>
        <v>------</v>
      </c>
      <c r="AJ67" s="4" t="str">
        <f t="shared" si="2"/>
        <v>-------</v>
      </c>
      <c r="AK67" s="1"/>
    </row>
    <row r="68" spans="1:37" ht="24.95" customHeight="1" x14ac:dyDescent="0.2">
      <c r="A68" s="27">
        <v>59</v>
      </c>
      <c r="B68" s="11"/>
      <c r="C68" s="3"/>
      <c r="D68" s="8"/>
      <c r="E68" s="23"/>
      <c r="F68" s="22"/>
      <c r="G68" s="22"/>
      <c r="H68" s="23"/>
      <c r="I68" s="21"/>
      <c r="J68" s="21"/>
      <c r="K68" s="21"/>
      <c r="L68" s="21"/>
      <c r="M68" s="22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12" t="str">
        <f t="shared" si="3"/>
        <v>-----</v>
      </c>
      <c r="Z68" s="13" t="str">
        <f t="shared" si="4"/>
        <v>-----</v>
      </c>
      <c r="AA68" s="21"/>
      <c r="AB68" s="21"/>
      <c r="AC68" s="21"/>
      <c r="AD68" s="21"/>
      <c r="AE68" s="14" t="str">
        <f t="shared" si="5"/>
        <v>-----</v>
      </c>
      <c r="AF68" s="14" t="str">
        <f t="shared" si="6"/>
        <v>-----</v>
      </c>
      <c r="AG68" s="14" t="str">
        <f t="shared" si="7"/>
        <v>-----</v>
      </c>
      <c r="AH68" s="14" t="str">
        <f t="shared" si="0"/>
        <v>-----</v>
      </c>
      <c r="AI68" s="15" t="str">
        <f t="shared" si="1"/>
        <v>------</v>
      </c>
      <c r="AJ68" s="4" t="str">
        <f t="shared" si="2"/>
        <v>-------</v>
      </c>
      <c r="AK68" s="1"/>
    </row>
    <row r="69" spans="1:37" ht="24.95" customHeight="1" x14ac:dyDescent="0.2">
      <c r="A69" s="27">
        <v>60</v>
      </c>
      <c r="B69" s="9"/>
      <c r="C69" s="3"/>
      <c r="D69" s="8"/>
      <c r="E69" s="23"/>
      <c r="F69" s="22"/>
      <c r="G69" s="22"/>
      <c r="H69" s="23"/>
      <c r="I69" s="21"/>
      <c r="J69" s="21"/>
      <c r="K69" s="21"/>
      <c r="L69" s="21"/>
      <c r="M69" s="22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12" t="str">
        <f t="shared" si="3"/>
        <v>-----</v>
      </c>
      <c r="Z69" s="13" t="str">
        <f t="shared" si="4"/>
        <v>-----</v>
      </c>
      <c r="AA69" s="21"/>
      <c r="AB69" s="21"/>
      <c r="AC69" s="21"/>
      <c r="AD69" s="21"/>
      <c r="AE69" s="14" t="str">
        <f t="shared" si="5"/>
        <v>-----</v>
      </c>
      <c r="AF69" s="14" t="str">
        <f t="shared" si="6"/>
        <v>-----</v>
      </c>
      <c r="AG69" s="14" t="str">
        <f t="shared" si="7"/>
        <v>-----</v>
      </c>
      <c r="AH69" s="14" t="str">
        <f t="shared" si="0"/>
        <v>-----</v>
      </c>
      <c r="AI69" s="15" t="str">
        <f t="shared" si="1"/>
        <v>------</v>
      </c>
      <c r="AJ69" s="4" t="str">
        <f t="shared" si="2"/>
        <v>-------</v>
      </c>
      <c r="AK69" s="1"/>
    </row>
    <row r="70" spans="1:37" ht="24.95" customHeight="1" x14ac:dyDescent="0.2">
      <c r="A70" s="27">
        <v>61</v>
      </c>
      <c r="B70" s="9"/>
      <c r="C70" s="7"/>
      <c r="D70" s="8"/>
      <c r="E70" s="22"/>
      <c r="F70" s="22"/>
      <c r="G70" s="22"/>
      <c r="H70" s="22"/>
      <c r="I70" s="21"/>
      <c r="J70" s="21"/>
      <c r="K70" s="21"/>
      <c r="L70" s="21"/>
      <c r="M70" s="22"/>
      <c r="N70" s="23"/>
      <c r="O70" s="22"/>
      <c r="P70" s="23"/>
      <c r="Q70" s="22"/>
      <c r="R70" s="23"/>
      <c r="S70" s="23"/>
      <c r="T70" s="23"/>
      <c r="U70" s="23"/>
      <c r="V70" s="22"/>
      <c r="W70" s="23"/>
      <c r="X70" s="23"/>
      <c r="Y70" s="12" t="str">
        <f t="shared" si="3"/>
        <v>-----</v>
      </c>
      <c r="Z70" s="13" t="str">
        <f t="shared" si="4"/>
        <v>-----</v>
      </c>
      <c r="AA70" s="21"/>
      <c r="AB70" s="20"/>
      <c r="AC70" s="20"/>
      <c r="AD70" s="21"/>
      <c r="AE70" s="14" t="str">
        <f t="shared" si="5"/>
        <v>-----</v>
      </c>
      <c r="AF70" s="14" t="str">
        <f t="shared" si="6"/>
        <v>-----</v>
      </c>
      <c r="AG70" s="14" t="str">
        <f t="shared" si="7"/>
        <v>-----</v>
      </c>
      <c r="AH70" s="14" t="str">
        <f t="shared" si="0"/>
        <v>-----</v>
      </c>
      <c r="AI70" s="15" t="str">
        <f t="shared" si="1"/>
        <v>------</v>
      </c>
      <c r="AJ70" s="4" t="str">
        <f t="shared" si="2"/>
        <v>-------</v>
      </c>
      <c r="AK70" s="1"/>
    </row>
    <row r="71" spans="1:37" ht="24.95" customHeight="1" x14ac:dyDescent="0.2">
      <c r="A71" s="27">
        <v>62</v>
      </c>
      <c r="B71" s="9"/>
      <c r="C71" s="7"/>
      <c r="D71" s="8"/>
      <c r="E71" s="22"/>
      <c r="F71" s="22"/>
      <c r="G71" s="22"/>
      <c r="H71" s="22"/>
      <c r="I71" s="21"/>
      <c r="J71" s="21"/>
      <c r="K71" s="21"/>
      <c r="L71" s="21"/>
      <c r="M71" s="22"/>
      <c r="N71" s="23"/>
      <c r="O71" s="22"/>
      <c r="P71" s="23"/>
      <c r="Q71" s="22"/>
      <c r="R71" s="23"/>
      <c r="S71" s="23"/>
      <c r="T71" s="23"/>
      <c r="U71" s="23"/>
      <c r="V71" s="22"/>
      <c r="W71" s="23"/>
      <c r="X71" s="23"/>
      <c r="Y71" s="12" t="str">
        <f t="shared" si="3"/>
        <v>-----</v>
      </c>
      <c r="Z71" s="13" t="str">
        <f t="shared" si="4"/>
        <v>-----</v>
      </c>
      <c r="AA71" s="21"/>
      <c r="AB71" s="20"/>
      <c r="AC71" s="20"/>
      <c r="AD71" s="21"/>
      <c r="AE71" s="14" t="str">
        <f t="shared" si="5"/>
        <v>-----</v>
      </c>
      <c r="AF71" s="14" t="str">
        <f t="shared" si="6"/>
        <v>-----</v>
      </c>
      <c r="AG71" s="14" t="str">
        <f t="shared" si="7"/>
        <v>-----</v>
      </c>
      <c r="AH71" s="14" t="str">
        <f t="shared" si="0"/>
        <v>-----</v>
      </c>
      <c r="AI71" s="15" t="str">
        <f t="shared" si="1"/>
        <v>------</v>
      </c>
      <c r="AJ71" s="4" t="str">
        <f t="shared" si="2"/>
        <v>-------</v>
      </c>
      <c r="AK71" s="1"/>
    </row>
    <row r="72" spans="1:37" ht="24.95" customHeight="1" x14ac:dyDescent="0.2">
      <c r="A72" s="27">
        <v>63</v>
      </c>
      <c r="B72" s="10"/>
      <c r="C72" s="3"/>
      <c r="D72" s="8"/>
      <c r="E72" s="23"/>
      <c r="F72" s="22"/>
      <c r="G72" s="22"/>
      <c r="H72" s="23"/>
      <c r="I72" s="21"/>
      <c r="J72" s="21"/>
      <c r="K72" s="21"/>
      <c r="L72" s="21"/>
      <c r="M72" s="22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12" t="str">
        <f t="shared" si="3"/>
        <v>-----</v>
      </c>
      <c r="Z72" s="13" t="str">
        <f t="shared" si="4"/>
        <v>-----</v>
      </c>
      <c r="AA72" s="21"/>
      <c r="AB72" s="21"/>
      <c r="AC72" s="21"/>
      <c r="AD72" s="21"/>
      <c r="AE72" s="14" t="str">
        <f t="shared" si="5"/>
        <v>-----</v>
      </c>
      <c r="AF72" s="14" t="str">
        <f t="shared" si="6"/>
        <v>-----</v>
      </c>
      <c r="AG72" s="14" t="str">
        <f t="shared" si="7"/>
        <v>-----</v>
      </c>
      <c r="AH72" s="14" t="str">
        <f t="shared" si="0"/>
        <v>-----</v>
      </c>
      <c r="AI72" s="15" t="str">
        <f t="shared" si="1"/>
        <v>------</v>
      </c>
      <c r="AJ72" s="4" t="str">
        <f t="shared" si="2"/>
        <v>-------</v>
      </c>
      <c r="AK72" s="1"/>
    </row>
    <row r="73" spans="1:37" ht="24.95" customHeight="1" x14ac:dyDescent="0.2">
      <c r="A73" s="27">
        <v>64</v>
      </c>
      <c r="B73" s="11"/>
      <c r="C73" s="3"/>
      <c r="D73" s="8"/>
      <c r="E73" s="23"/>
      <c r="F73" s="22"/>
      <c r="G73" s="22"/>
      <c r="H73" s="23"/>
      <c r="I73" s="21"/>
      <c r="J73" s="21"/>
      <c r="K73" s="21"/>
      <c r="L73" s="21"/>
      <c r="M73" s="22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12" t="str">
        <f t="shared" si="3"/>
        <v>-----</v>
      </c>
      <c r="Z73" s="13" t="str">
        <f t="shared" si="4"/>
        <v>-----</v>
      </c>
      <c r="AA73" s="21"/>
      <c r="AB73" s="21"/>
      <c r="AC73" s="21"/>
      <c r="AD73" s="21"/>
      <c r="AE73" s="14" t="str">
        <f t="shared" si="5"/>
        <v>-----</v>
      </c>
      <c r="AF73" s="14" t="str">
        <f t="shared" si="6"/>
        <v>-----</v>
      </c>
      <c r="AG73" s="14" t="str">
        <f t="shared" si="7"/>
        <v>-----</v>
      </c>
      <c r="AH73" s="14" t="str">
        <f t="shared" si="0"/>
        <v>-----</v>
      </c>
      <c r="AI73" s="15" t="str">
        <f t="shared" si="1"/>
        <v>------</v>
      </c>
      <c r="AJ73" s="4" t="str">
        <f t="shared" si="2"/>
        <v>-------</v>
      </c>
      <c r="AK73" s="1"/>
    </row>
    <row r="74" spans="1:37" ht="24.95" customHeight="1" x14ac:dyDescent="0.2">
      <c r="A74" s="27">
        <v>65</v>
      </c>
      <c r="B74" s="9"/>
      <c r="C74" s="6"/>
      <c r="D74" s="8"/>
      <c r="E74" s="22"/>
      <c r="F74" s="22"/>
      <c r="G74" s="22"/>
      <c r="H74" s="22"/>
      <c r="I74" s="21"/>
      <c r="J74" s="21"/>
      <c r="K74" s="21"/>
      <c r="L74" s="21"/>
      <c r="M74" s="22"/>
      <c r="N74" s="23"/>
      <c r="O74" s="22"/>
      <c r="P74" s="23"/>
      <c r="Q74" s="22"/>
      <c r="R74" s="23"/>
      <c r="S74" s="23"/>
      <c r="T74" s="23"/>
      <c r="U74" s="23"/>
      <c r="V74" s="22"/>
      <c r="W74" s="23"/>
      <c r="X74" s="23"/>
      <c r="Y74" s="12" t="str">
        <f t="shared" si="3"/>
        <v>-----</v>
      </c>
      <c r="Z74" s="13" t="str">
        <f t="shared" si="4"/>
        <v>-----</v>
      </c>
      <c r="AA74" s="21"/>
      <c r="AB74" s="20"/>
      <c r="AC74" s="20"/>
      <c r="AD74" s="21"/>
      <c r="AE74" s="14" t="str">
        <f t="shared" si="5"/>
        <v>-----</v>
      </c>
      <c r="AF74" s="14" t="str">
        <f t="shared" si="6"/>
        <v>-----</v>
      </c>
      <c r="AG74" s="14" t="str">
        <f t="shared" si="7"/>
        <v>-----</v>
      </c>
      <c r="AH74" s="14" t="str">
        <f t="shared" ref="AH74:AH120" si="8">IF((IF(ISBLANK(O74),1))=1,"-----",(IF(O74&gt;1,5%,0)))</f>
        <v>-----</v>
      </c>
      <c r="AI74" s="15" t="str">
        <f t="shared" ref="AI74:AI120" si="9">IF((IF(AE74="-----",10)+IF(AF74="-----",10)+IF(AG74="-----",10)+IF(AH74="-----",10))=40,"------",(SUM(AE74:AH74)))</f>
        <v>------</v>
      </c>
      <c r="AJ74" s="4" t="str">
        <f t="shared" si="2"/>
        <v>-------</v>
      </c>
      <c r="AK74" s="1"/>
    </row>
    <row r="75" spans="1:37" ht="24.95" customHeight="1" x14ac:dyDescent="0.2">
      <c r="A75" s="27">
        <v>66</v>
      </c>
      <c r="B75" s="9"/>
      <c r="C75" s="7"/>
      <c r="D75" s="5"/>
      <c r="E75" s="22"/>
      <c r="F75" s="22"/>
      <c r="G75" s="22"/>
      <c r="H75" s="22"/>
      <c r="I75" s="21"/>
      <c r="J75" s="21"/>
      <c r="K75" s="21"/>
      <c r="L75" s="21"/>
      <c r="M75" s="22"/>
      <c r="N75" s="23"/>
      <c r="O75" s="22"/>
      <c r="P75" s="23"/>
      <c r="Q75" s="22"/>
      <c r="R75" s="23"/>
      <c r="S75" s="23"/>
      <c r="T75" s="23"/>
      <c r="U75" s="23"/>
      <c r="V75" s="22"/>
      <c r="W75" s="23"/>
      <c r="X75" s="23"/>
      <c r="Y75" s="12" t="str">
        <f t="shared" ref="Y75:Y120" si="10">+IF(ISERROR(G75+0.043*POWER(H75,0.809)+(0.434*LN(V75)-0.395)+(0.434*LN(Q75)-0.004)-12.1)=TRUE,"-----",(G75+0.043*POWER(H75,0.809)+(0.434*LN(V75)-0.395)+(0.434*LN(Q75)-0.004)-12.1))</f>
        <v>-----</v>
      </c>
      <c r="Z75" s="13" t="str">
        <f t="shared" ref="Z75:Z120" si="11">IF(Y75="-----","-----",IF(Y75&lt;-0.3,"Agua con tendencias corrosivas",IF(Y75&gt;0.3,"Agua con tendencias incrustantes","Agua balanceada")))</f>
        <v>-----</v>
      </c>
      <c r="AA75" s="21"/>
      <c r="AB75" s="20"/>
      <c r="AC75" s="20"/>
      <c r="AD75" s="21"/>
      <c r="AE75" s="14" t="str">
        <f t="shared" ref="AE75:AE120" si="12">IF((IF(ISBLANK(AA75),1)+IF(ISBLANK(AB75),1)+IF(ISBLANK(AC75),1)+IF(ISBLANK(AD75),1))=4,"-----",(IF(AA75&gt;=200,5%,0)+IF(AB75&gt;0,5%,0)+IF(AC75&gt;0,20%,0)+IF(AD75&gt;0,10%,0)))</f>
        <v>-----</v>
      </c>
      <c r="AF75" s="14" t="str">
        <f t="shared" ref="AF75:AF120" si="13">IF((IF(ISBLANK(E75),1)+IF(ISBLANK(F75),1))=2,"-----",(IF(ISBLANK(E75),0,(IF(E75&gt;5,5%,0)+IF(E75&lt;3,20%,0)))+IF(ISBLANK(F75),0,IF(F75&lt;0.5,0%,0))+IF(F75&gt;0.5,5%,0)))</f>
        <v>-----</v>
      </c>
      <c r="AG75" s="14" t="str">
        <f t="shared" ref="AG75:AG120" si="14">IF((IF(ISBLANK(G75),1)+IF(ISBLANK(N75),1)+IF(ISBLANK(P75),1))=3,"-----",(IF(ISBLANK(G75),0,(IF(G75&gt;7.5,10%,0)+IF(G75&lt;7,10%,0)))+IF(ISBLANK(N75),0,IF(N75&lt;650,10%,0))+IF(P75&gt;30,10%,0)))</f>
        <v>-----</v>
      </c>
      <c r="AH75" s="14" t="str">
        <f t="shared" si="8"/>
        <v>-----</v>
      </c>
      <c r="AI75" s="15" t="str">
        <f t="shared" si="9"/>
        <v>------</v>
      </c>
      <c r="AJ75" s="4" t="str">
        <f t="shared" ref="AJ75:AJ120" si="15">IF(AI75="------","-------",IF(AI75&gt;76%,"4. Riesgo Alto",IF(AI75&gt;36%,"3. Riesgo Medio",IF(AI75&gt;11%,"2. Riesgo Bajo","1. Sin Riesgo"))))</f>
        <v>-------</v>
      </c>
      <c r="AK75" s="1"/>
    </row>
    <row r="76" spans="1:37" ht="24.95" customHeight="1" x14ac:dyDescent="0.2">
      <c r="A76" s="27">
        <v>67</v>
      </c>
      <c r="B76" s="9"/>
      <c r="C76" s="7"/>
      <c r="D76" s="5"/>
      <c r="E76" s="22"/>
      <c r="F76" s="22"/>
      <c r="G76" s="22"/>
      <c r="H76" s="22"/>
      <c r="I76" s="21"/>
      <c r="J76" s="21"/>
      <c r="K76" s="21"/>
      <c r="L76" s="21"/>
      <c r="M76" s="22"/>
      <c r="N76" s="23"/>
      <c r="O76" s="22"/>
      <c r="P76" s="23"/>
      <c r="Q76" s="22"/>
      <c r="R76" s="23"/>
      <c r="S76" s="23"/>
      <c r="T76" s="23"/>
      <c r="U76" s="23"/>
      <c r="V76" s="22"/>
      <c r="W76" s="23"/>
      <c r="X76" s="23"/>
      <c r="Y76" s="12" t="str">
        <f t="shared" si="10"/>
        <v>-----</v>
      </c>
      <c r="Z76" s="13" t="str">
        <f t="shared" si="11"/>
        <v>-----</v>
      </c>
      <c r="AA76" s="21"/>
      <c r="AB76" s="20"/>
      <c r="AC76" s="20"/>
      <c r="AD76" s="21"/>
      <c r="AE76" s="14" t="str">
        <f t="shared" si="12"/>
        <v>-----</v>
      </c>
      <c r="AF76" s="14" t="str">
        <f t="shared" si="13"/>
        <v>-----</v>
      </c>
      <c r="AG76" s="14" t="str">
        <f t="shared" si="14"/>
        <v>-----</v>
      </c>
      <c r="AH76" s="14" t="str">
        <f t="shared" si="8"/>
        <v>-----</v>
      </c>
      <c r="AI76" s="15" t="str">
        <f t="shared" si="9"/>
        <v>------</v>
      </c>
      <c r="AJ76" s="4" t="str">
        <f t="shared" si="15"/>
        <v>-------</v>
      </c>
      <c r="AK76" s="1"/>
    </row>
    <row r="77" spans="1:37" ht="24.95" customHeight="1" x14ac:dyDescent="0.2">
      <c r="A77" s="27">
        <v>68</v>
      </c>
      <c r="B77" s="9"/>
      <c r="C77" s="7"/>
      <c r="D77" s="5"/>
      <c r="E77" s="22"/>
      <c r="F77" s="22"/>
      <c r="G77" s="22"/>
      <c r="H77" s="22"/>
      <c r="I77" s="21"/>
      <c r="J77" s="21"/>
      <c r="K77" s="21"/>
      <c r="L77" s="21"/>
      <c r="M77" s="22"/>
      <c r="N77" s="23"/>
      <c r="O77" s="22"/>
      <c r="P77" s="23"/>
      <c r="Q77" s="22"/>
      <c r="R77" s="23"/>
      <c r="S77" s="23"/>
      <c r="T77" s="23"/>
      <c r="U77" s="23"/>
      <c r="V77" s="22"/>
      <c r="W77" s="23"/>
      <c r="X77" s="23"/>
      <c r="Y77" s="12" t="str">
        <f t="shared" si="10"/>
        <v>-----</v>
      </c>
      <c r="Z77" s="13" t="str">
        <f t="shared" si="11"/>
        <v>-----</v>
      </c>
      <c r="AA77" s="21"/>
      <c r="AB77" s="20"/>
      <c r="AC77" s="20"/>
      <c r="AD77" s="21"/>
      <c r="AE77" s="14" t="str">
        <f t="shared" si="12"/>
        <v>-----</v>
      </c>
      <c r="AF77" s="14" t="str">
        <f t="shared" si="13"/>
        <v>-----</v>
      </c>
      <c r="AG77" s="14" t="str">
        <f t="shared" si="14"/>
        <v>-----</v>
      </c>
      <c r="AH77" s="14" t="str">
        <f t="shared" si="8"/>
        <v>-----</v>
      </c>
      <c r="AI77" s="15" t="str">
        <f t="shared" si="9"/>
        <v>------</v>
      </c>
      <c r="AJ77" s="4" t="str">
        <f t="shared" si="15"/>
        <v>-------</v>
      </c>
      <c r="AK77" s="1"/>
    </row>
    <row r="78" spans="1:37" ht="24.95" customHeight="1" x14ac:dyDescent="0.2">
      <c r="A78" s="27">
        <v>69</v>
      </c>
      <c r="B78" s="9"/>
      <c r="C78" s="7"/>
      <c r="D78" s="5"/>
      <c r="E78" s="22"/>
      <c r="F78" s="22"/>
      <c r="G78" s="22"/>
      <c r="H78" s="22"/>
      <c r="I78" s="21"/>
      <c r="J78" s="21"/>
      <c r="K78" s="21"/>
      <c r="L78" s="21"/>
      <c r="M78" s="22"/>
      <c r="N78" s="23"/>
      <c r="O78" s="22"/>
      <c r="P78" s="23"/>
      <c r="Q78" s="22"/>
      <c r="R78" s="23"/>
      <c r="S78" s="23"/>
      <c r="T78" s="23"/>
      <c r="U78" s="23"/>
      <c r="V78" s="22"/>
      <c r="W78" s="23"/>
      <c r="X78" s="23"/>
      <c r="Y78" s="12" t="str">
        <f t="shared" si="10"/>
        <v>-----</v>
      </c>
      <c r="Z78" s="13" t="str">
        <f t="shared" si="11"/>
        <v>-----</v>
      </c>
      <c r="AA78" s="21"/>
      <c r="AB78" s="20"/>
      <c r="AC78" s="20"/>
      <c r="AD78" s="21"/>
      <c r="AE78" s="14" t="str">
        <f t="shared" si="12"/>
        <v>-----</v>
      </c>
      <c r="AF78" s="14" t="str">
        <f t="shared" si="13"/>
        <v>-----</v>
      </c>
      <c r="AG78" s="14" t="str">
        <f t="shared" si="14"/>
        <v>-----</v>
      </c>
      <c r="AH78" s="14" t="str">
        <f t="shared" si="8"/>
        <v>-----</v>
      </c>
      <c r="AI78" s="15" t="str">
        <f t="shared" si="9"/>
        <v>------</v>
      </c>
      <c r="AJ78" s="4" t="str">
        <f t="shared" si="15"/>
        <v>-------</v>
      </c>
      <c r="AK78" s="1"/>
    </row>
    <row r="79" spans="1:37" ht="24.95" customHeight="1" x14ac:dyDescent="0.2">
      <c r="A79" s="27">
        <v>70</v>
      </c>
      <c r="B79" s="9"/>
      <c r="C79" s="7"/>
      <c r="D79" s="5"/>
      <c r="E79" s="22"/>
      <c r="F79" s="22"/>
      <c r="G79" s="22"/>
      <c r="H79" s="22"/>
      <c r="I79" s="21"/>
      <c r="J79" s="21"/>
      <c r="K79" s="21"/>
      <c r="L79" s="21"/>
      <c r="M79" s="22"/>
      <c r="N79" s="23"/>
      <c r="O79" s="22"/>
      <c r="P79" s="23"/>
      <c r="Q79" s="22"/>
      <c r="R79" s="23"/>
      <c r="S79" s="23"/>
      <c r="T79" s="23"/>
      <c r="U79" s="23"/>
      <c r="V79" s="22"/>
      <c r="W79" s="23"/>
      <c r="X79" s="23"/>
      <c r="Y79" s="12" t="str">
        <f t="shared" si="10"/>
        <v>-----</v>
      </c>
      <c r="Z79" s="13" t="str">
        <f t="shared" si="11"/>
        <v>-----</v>
      </c>
      <c r="AA79" s="21"/>
      <c r="AB79" s="20"/>
      <c r="AC79" s="20"/>
      <c r="AD79" s="21"/>
      <c r="AE79" s="14" t="str">
        <f t="shared" si="12"/>
        <v>-----</v>
      </c>
      <c r="AF79" s="14" t="str">
        <f t="shared" si="13"/>
        <v>-----</v>
      </c>
      <c r="AG79" s="14" t="str">
        <f t="shared" si="14"/>
        <v>-----</v>
      </c>
      <c r="AH79" s="14" t="str">
        <f t="shared" si="8"/>
        <v>-----</v>
      </c>
      <c r="AI79" s="15" t="str">
        <f t="shared" si="9"/>
        <v>------</v>
      </c>
      <c r="AJ79" s="4" t="str">
        <f t="shared" si="15"/>
        <v>-------</v>
      </c>
      <c r="AK79" s="1"/>
    </row>
    <row r="80" spans="1:37" ht="24.95" customHeight="1" x14ac:dyDescent="0.2">
      <c r="A80" s="27">
        <v>71</v>
      </c>
      <c r="B80" s="11"/>
      <c r="C80" s="3"/>
      <c r="D80" s="5"/>
      <c r="E80" s="23"/>
      <c r="F80" s="22"/>
      <c r="G80" s="22"/>
      <c r="H80" s="23"/>
      <c r="I80" s="21"/>
      <c r="J80" s="21"/>
      <c r="K80" s="21"/>
      <c r="L80" s="21"/>
      <c r="M80" s="22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12" t="str">
        <f t="shared" si="10"/>
        <v>-----</v>
      </c>
      <c r="Z80" s="13" t="str">
        <f t="shared" si="11"/>
        <v>-----</v>
      </c>
      <c r="AA80" s="21"/>
      <c r="AB80" s="21"/>
      <c r="AC80" s="21"/>
      <c r="AD80" s="21"/>
      <c r="AE80" s="14" t="str">
        <f t="shared" si="12"/>
        <v>-----</v>
      </c>
      <c r="AF80" s="14" t="str">
        <f t="shared" si="13"/>
        <v>-----</v>
      </c>
      <c r="AG80" s="14" t="str">
        <f t="shared" si="14"/>
        <v>-----</v>
      </c>
      <c r="AH80" s="14" t="str">
        <f t="shared" si="8"/>
        <v>-----</v>
      </c>
      <c r="AI80" s="15" t="str">
        <f t="shared" si="9"/>
        <v>------</v>
      </c>
      <c r="AJ80" s="4" t="str">
        <f t="shared" si="15"/>
        <v>-------</v>
      </c>
      <c r="AK80" s="1"/>
    </row>
    <row r="81" spans="1:37" ht="24.95" customHeight="1" x14ac:dyDescent="0.2">
      <c r="A81" s="27">
        <v>72</v>
      </c>
      <c r="B81" s="9"/>
      <c r="C81" s="7"/>
      <c r="D81" s="5"/>
      <c r="E81" s="22"/>
      <c r="F81" s="22"/>
      <c r="G81" s="22"/>
      <c r="H81" s="22"/>
      <c r="I81" s="21"/>
      <c r="J81" s="21"/>
      <c r="K81" s="21"/>
      <c r="L81" s="21"/>
      <c r="M81" s="22"/>
      <c r="N81" s="23"/>
      <c r="O81" s="22"/>
      <c r="P81" s="23"/>
      <c r="Q81" s="22"/>
      <c r="R81" s="23"/>
      <c r="S81" s="23"/>
      <c r="T81" s="23"/>
      <c r="U81" s="23"/>
      <c r="V81" s="22"/>
      <c r="W81" s="23"/>
      <c r="X81" s="23"/>
      <c r="Y81" s="12" t="str">
        <f t="shared" si="10"/>
        <v>-----</v>
      </c>
      <c r="Z81" s="13" t="str">
        <f t="shared" si="11"/>
        <v>-----</v>
      </c>
      <c r="AA81" s="21"/>
      <c r="AB81" s="20"/>
      <c r="AC81" s="20"/>
      <c r="AD81" s="21"/>
      <c r="AE81" s="14" t="str">
        <f t="shared" si="12"/>
        <v>-----</v>
      </c>
      <c r="AF81" s="14" t="str">
        <f t="shared" si="13"/>
        <v>-----</v>
      </c>
      <c r="AG81" s="14" t="str">
        <f t="shared" si="14"/>
        <v>-----</v>
      </c>
      <c r="AH81" s="14" t="str">
        <f t="shared" si="8"/>
        <v>-----</v>
      </c>
      <c r="AI81" s="15" t="str">
        <f t="shared" si="9"/>
        <v>------</v>
      </c>
      <c r="AJ81" s="4" t="str">
        <f t="shared" si="15"/>
        <v>-------</v>
      </c>
      <c r="AK81" s="1"/>
    </row>
    <row r="82" spans="1:37" ht="24.95" customHeight="1" x14ac:dyDescent="0.2">
      <c r="A82" s="27">
        <v>73</v>
      </c>
      <c r="B82" s="9"/>
      <c r="C82" s="3"/>
      <c r="D82" s="5"/>
      <c r="E82" s="23"/>
      <c r="F82" s="22"/>
      <c r="G82" s="22"/>
      <c r="H82" s="23"/>
      <c r="I82" s="21"/>
      <c r="J82" s="21"/>
      <c r="K82" s="21"/>
      <c r="L82" s="21"/>
      <c r="M82" s="22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12" t="str">
        <f t="shared" si="10"/>
        <v>-----</v>
      </c>
      <c r="Z82" s="13" t="str">
        <f t="shared" si="11"/>
        <v>-----</v>
      </c>
      <c r="AA82" s="21"/>
      <c r="AB82" s="21"/>
      <c r="AC82" s="21"/>
      <c r="AD82" s="21"/>
      <c r="AE82" s="14" t="str">
        <f t="shared" si="12"/>
        <v>-----</v>
      </c>
      <c r="AF82" s="14" t="str">
        <f t="shared" si="13"/>
        <v>-----</v>
      </c>
      <c r="AG82" s="14" t="str">
        <f t="shared" si="14"/>
        <v>-----</v>
      </c>
      <c r="AH82" s="14" t="str">
        <f t="shared" si="8"/>
        <v>-----</v>
      </c>
      <c r="AI82" s="15" t="str">
        <f t="shared" si="9"/>
        <v>------</v>
      </c>
      <c r="AJ82" s="4" t="str">
        <f t="shared" si="15"/>
        <v>-------</v>
      </c>
      <c r="AK82" s="1"/>
    </row>
    <row r="83" spans="1:37" ht="24.95" customHeight="1" x14ac:dyDescent="0.2">
      <c r="A83" s="27">
        <v>74</v>
      </c>
      <c r="B83" s="11"/>
      <c r="C83" s="3"/>
      <c r="D83" s="5"/>
      <c r="E83" s="23"/>
      <c r="F83" s="22"/>
      <c r="G83" s="22"/>
      <c r="H83" s="23"/>
      <c r="I83" s="21"/>
      <c r="J83" s="21"/>
      <c r="K83" s="21"/>
      <c r="L83" s="21"/>
      <c r="M83" s="22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12" t="str">
        <f t="shared" si="10"/>
        <v>-----</v>
      </c>
      <c r="Z83" s="13" t="str">
        <f t="shared" si="11"/>
        <v>-----</v>
      </c>
      <c r="AA83" s="21"/>
      <c r="AB83" s="21"/>
      <c r="AC83" s="21"/>
      <c r="AD83" s="21"/>
      <c r="AE83" s="14" t="str">
        <f t="shared" si="12"/>
        <v>-----</v>
      </c>
      <c r="AF83" s="14" t="str">
        <f t="shared" si="13"/>
        <v>-----</v>
      </c>
      <c r="AG83" s="14" t="str">
        <f t="shared" si="14"/>
        <v>-----</v>
      </c>
      <c r="AH83" s="14" t="str">
        <f t="shared" si="8"/>
        <v>-----</v>
      </c>
      <c r="AI83" s="15" t="str">
        <f t="shared" si="9"/>
        <v>------</v>
      </c>
      <c r="AJ83" s="4" t="str">
        <f t="shared" si="15"/>
        <v>-------</v>
      </c>
      <c r="AK83" s="1"/>
    </row>
    <row r="84" spans="1:37" ht="24.95" customHeight="1" x14ac:dyDescent="0.2">
      <c r="A84" s="27">
        <v>75</v>
      </c>
      <c r="B84" s="11"/>
      <c r="C84" s="3"/>
      <c r="D84" s="5"/>
      <c r="E84" s="23"/>
      <c r="F84" s="22"/>
      <c r="G84" s="22"/>
      <c r="H84" s="23"/>
      <c r="I84" s="21"/>
      <c r="J84" s="21"/>
      <c r="K84" s="21"/>
      <c r="L84" s="21"/>
      <c r="M84" s="22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12" t="str">
        <f t="shared" si="10"/>
        <v>-----</v>
      </c>
      <c r="Z84" s="13" t="str">
        <f t="shared" si="11"/>
        <v>-----</v>
      </c>
      <c r="AA84" s="21"/>
      <c r="AB84" s="21"/>
      <c r="AC84" s="21"/>
      <c r="AD84" s="21"/>
      <c r="AE84" s="14" t="str">
        <f t="shared" si="12"/>
        <v>-----</v>
      </c>
      <c r="AF84" s="14" t="str">
        <f t="shared" si="13"/>
        <v>-----</v>
      </c>
      <c r="AG84" s="14" t="str">
        <f t="shared" si="14"/>
        <v>-----</v>
      </c>
      <c r="AH84" s="14" t="str">
        <f t="shared" si="8"/>
        <v>-----</v>
      </c>
      <c r="AI84" s="15" t="str">
        <f t="shared" si="9"/>
        <v>------</v>
      </c>
      <c r="AJ84" s="4" t="str">
        <f t="shared" si="15"/>
        <v>-------</v>
      </c>
      <c r="AK84" s="1"/>
    </row>
    <row r="85" spans="1:37" ht="24.95" customHeight="1" x14ac:dyDescent="0.2">
      <c r="A85" s="27">
        <v>76</v>
      </c>
      <c r="B85" s="9"/>
      <c r="C85" s="7"/>
      <c r="D85" s="5"/>
      <c r="E85" s="22"/>
      <c r="F85" s="22"/>
      <c r="G85" s="22"/>
      <c r="H85" s="22"/>
      <c r="I85" s="21"/>
      <c r="J85" s="21"/>
      <c r="K85" s="21"/>
      <c r="L85" s="21"/>
      <c r="M85" s="22"/>
      <c r="N85" s="23"/>
      <c r="O85" s="22"/>
      <c r="P85" s="23"/>
      <c r="Q85" s="22"/>
      <c r="R85" s="23"/>
      <c r="S85" s="23"/>
      <c r="T85" s="23"/>
      <c r="U85" s="23"/>
      <c r="V85" s="22"/>
      <c r="W85" s="23"/>
      <c r="X85" s="23"/>
      <c r="Y85" s="12" t="str">
        <f t="shared" si="10"/>
        <v>-----</v>
      </c>
      <c r="Z85" s="13" t="str">
        <f t="shared" si="11"/>
        <v>-----</v>
      </c>
      <c r="AA85" s="21"/>
      <c r="AB85" s="20"/>
      <c r="AC85" s="20"/>
      <c r="AD85" s="21"/>
      <c r="AE85" s="14" t="str">
        <f t="shared" si="12"/>
        <v>-----</v>
      </c>
      <c r="AF85" s="14" t="str">
        <f t="shared" si="13"/>
        <v>-----</v>
      </c>
      <c r="AG85" s="14" t="str">
        <f t="shared" si="14"/>
        <v>-----</v>
      </c>
      <c r="AH85" s="14" t="str">
        <f t="shared" si="8"/>
        <v>-----</v>
      </c>
      <c r="AI85" s="15" t="str">
        <f t="shared" si="9"/>
        <v>------</v>
      </c>
      <c r="AJ85" s="4" t="str">
        <f t="shared" si="15"/>
        <v>-------</v>
      </c>
      <c r="AK85" s="1"/>
    </row>
    <row r="86" spans="1:37" ht="24.95" customHeight="1" x14ac:dyDescent="0.2">
      <c r="A86" s="27">
        <v>77</v>
      </c>
      <c r="B86" s="9"/>
      <c r="C86" s="7"/>
      <c r="D86" s="5"/>
      <c r="E86" s="22"/>
      <c r="F86" s="22"/>
      <c r="G86" s="22"/>
      <c r="H86" s="22"/>
      <c r="I86" s="21"/>
      <c r="J86" s="21"/>
      <c r="K86" s="21"/>
      <c r="L86" s="21"/>
      <c r="M86" s="22"/>
      <c r="N86" s="23"/>
      <c r="O86" s="24"/>
      <c r="P86" s="23"/>
      <c r="Q86" s="22"/>
      <c r="R86" s="23"/>
      <c r="S86" s="23"/>
      <c r="T86" s="23"/>
      <c r="U86" s="23"/>
      <c r="V86" s="22"/>
      <c r="W86" s="23"/>
      <c r="X86" s="23"/>
      <c r="Y86" s="12" t="str">
        <f t="shared" si="10"/>
        <v>-----</v>
      </c>
      <c r="Z86" s="13" t="str">
        <f t="shared" si="11"/>
        <v>-----</v>
      </c>
      <c r="AA86" s="21"/>
      <c r="AB86" s="20"/>
      <c r="AC86" s="20"/>
      <c r="AD86" s="21"/>
      <c r="AE86" s="14" t="str">
        <f t="shared" si="12"/>
        <v>-----</v>
      </c>
      <c r="AF86" s="14" t="str">
        <f t="shared" si="13"/>
        <v>-----</v>
      </c>
      <c r="AG86" s="14" t="str">
        <f t="shared" si="14"/>
        <v>-----</v>
      </c>
      <c r="AH86" s="14" t="str">
        <f t="shared" si="8"/>
        <v>-----</v>
      </c>
      <c r="AI86" s="15" t="str">
        <f t="shared" si="9"/>
        <v>------</v>
      </c>
      <c r="AJ86" s="4" t="str">
        <f t="shared" si="15"/>
        <v>-------</v>
      </c>
      <c r="AK86" s="1"/>
    </row>
    <row r="87" spans="1:37" ht="24.95" customHeight="1" x14ac:dyDescent="0.2">
      <c r="A87" s="27">
        <v>78</v>
      </c>
      <c r="B87" s="9"/>
      <c r="C87" s="7"/>
      <c r="D87" s="5"/>
      <c r="E87" s="22"/>
      <c r="F87" s="22"/>
      <c r="G87" s="22"/>
      <c r="H87" s="22"/>
      <c r="I87" s="21"/>
      <c r="J87" s="21"/>
      <c r="K87" s="21"/>
      <c r="L87" s="21"/>
      <c r="M87" s="22"/>
      <c r="N87" s="23"/>
      <c r="O87" s="22"/>
      <c r="P87" s="23"/>
      <c r="Q87" s="22"/>
      <c r="R87" s="23"/>
      <c r="S87" s="23"/>
      <c r="T87" s="23"/>
      <c r="U87" s="23"/>
      <c r="V87" s="22"/>
      <c r="W87" s="23"/>
      <c r="X87" s="23"/>
      <c r="Y87" s="12" t="str">
        <f t="shared" si="10"/>
        <v>-----</v>
      </c>
      <c r="Z87" s="13" t="str">
        <f t="shared" si="11"/>
        <v>-----</v>
      </c>
      <c r="AA87" s="21"/>
      <c r="AB87" s="20"/>
      <c r="AC87" s="20"/>
      <c r="AD87" s="21"/>
      <c r="AE87" s="14" t="str">
        <f t="shared" si="12"/>
        <v>-----</v>
      </c>
      <c r="AF87" s="14" t="str">
        <f t="shared" si="13"/>
        <v>-----</v>
      </c>
      <c r="AG87" s="14" t="str">
        <f t="shared" si="14"/>
        <v>-----</v>
      </c>
      <c r="AH87" s="14" t="str">
        <f t="shared" si="8"/>
        <v>-----</v>
      </c>
      <c r="AI87" s="15" t="str">
        <f t="shared" si="9"/>
        <v>------</v>
      </c>
      <c r="AJ87" s="4" t="str">
        <f t="shared" si="15"/>
        <v>-------</v>
      </c>
      <c r="AK87" s="1"/>
    </row>
    <row r="88" spans="1:37" ht="24.95" customHeight="1" x14ac:dyDescent="0.2">
      <c r="A88" s="27">
        <v>79</v>
      </c>
      <c r="B88" s="9"/>
      <c r="C88" s="7"/>
      <c r="D88" s="5"/>
      <c r="E88" s="22"/>
      <c r="F88" s="22"/>
      <c r="G88" s="22"/>
      <c r="H88" s="22"/>
      <c r="I88" s="21"/>
      <c r="J88" s="21"/>
      <c r="K88" s="21"/>
      <c r="L88" s="21"/>
      <c r="M88" s="22"/>
      <c r="N88" s="23"/>
      <c r="O88" s="22"/>
      <c r="P88" s="23"/>
      <c r="Q88" s="22"/>
      <c r="R88" s="23"/>
      <c r="S88" s="23"/>
      <c r="T88" s="23"/>
      <c r="U88" s="23"/>
      <c r="V88" s="22"/>
      <c r="W88" s="23"/>
      <c r="X88" s="23"/>
      <c r="Y88" s="12" t="str">
        <f t="shared" si="10"/>
        <v>-----</v>
      </c>
      <c r="Z88" s="13" t="str">
        <f t="shared" si="11"/>
        <v>-----</v>
      </c>
      <c r="AA88" s="21"/>
      <c r="AB88" s="20"/>
      <c r="AC88" s="20"/>
      <c r="AD88" s="21"/>
      <c r="AE88" s="14" t="str">
        <f t="shared" si="12"/>
        <v>-----</v>
      </c>
      <c r="AF88" s="14" t="str">
        <f t="shared" si="13"/>
        <v>-----</v>
      </c>
      <c r="AG88" s="14" t="str">
        <f t="shared" si="14"/>
        <v>-----</v>
      </c>
      <c r="AH88" s="14" t="str">
        <f t="shared" si="8"/>
        <v>-----</v>
      </c>
      <c r="AI88" s="15" t="str">
        <f t="shared" si="9"/>
        <v>------</v>
      </c>
      <c r="AJ88" s="4" t="str">
        <f t="shared" si="15"/>
        <v>-------</v>
      </c>
      <c r="AK88" s="1"/>
    </row>
    <row r="89" spans="1:37" ht="24.95" customHeight="1" x14ac:dyDescent="0.2">
      <c r="A89" s="27">
        <v>80</v>
      </c>
      <c r="B89" s="9"/>
      <c r="C89" s="7"/>
      <c r="D89" s="5"/>
      <c r="E89" s="22"/>
      <c r="F89" s="22"/>
      <c r="G89" s="22"/>
      <c r="H89" s="22"/>
      <c r="I89" s="21"/>
      <c r="J89" s="21"/>
      <c r="K89" s="21"/>
      <c r="L89" s="21"/>
      <c r="M89" s="22"/>
      <c r="N89" s="23"/>
      <c r="O89" s="22"/>
      <c r="P89" s="23"/>
      <c r="Q89" s="22"/>
      <c r="R89" s="23"/>
      <c r="S89" s="23"/>
      <c r="T89" s="23"/>
      <c r="U89" s="23"/>
      <c r="V89" s="22"/>
      <c r="W89" s="23"/>
      <c r="X89" s="23"/>
      <c r="Y89" s="12" t="str">
        <f t="shared" si="10"/>
        <v>-----</v>
      </c>
      <c r="Z89" s="13" t="str">
        <f t="shared" si="11"/>
        <v>-----</v>
      </c>
      <c r="AA89" s="21"/>
      <c r="AB89" s="20"/>
      <c r="AC89" s="20"/>
      <c r="AD89" s="21"/>
      <c r="AE89" s="14" t="str">
        <f t="shared" si="12"/>
        <v>-----</v>
      </c>
      <c r="AF89" s="14" t="str">
        <f t="shared" si="13"/>
        <v>-----</v>
      </c>
      <c r="AG89" s="14" t="str">
        <f t="shared" si="14"/>
        <v>-----</v>
      </c>
      <c r="AH89" s="14" t="str">
        <f t="shared" si="8"/>
        <v>-----</v>
      </c>
      <c r="AI89" s="15" t="str">
        <f t="shared" si="9"/>
        <v>------</v>
      </c>
      <c r="AJ89" s="4" t="str">
        <f t="shared" si="15"/>
        <v>-------</v>
      </c>
      <c r="AK89" s="1"/>
    </row>
    <row r="90" spans="1:37" ht="24.95" customHeight="1" x14ac:dyDescent="0.2">
      <c r="A90" s="27">
        <v>81</v>
      </c>
      <c r="B90" s="9"/>
      <c r="C90" s="7"/>
      <c r="D90" s="5"/>
      <c r="E90" s="22"/>
      <c r="F90" s="22"/>
      <c r="G90" s="22"/>
      <c r="H90" s="22"/>
      <c r="I90" s="21"/>
      <c r="J90" s="21"/>
      <c r="K90" s="21"/>
      <c r="L90" s="21"/>
      <c r="M90" s="22"/>
      <c r="N90" s="23"/>
      <c r="O90" s="22"/>
      <c r="P90" s="23"/>
      <c r="Q90" s="22"/>
      <c r="R90" s="23"/>
      <c r="S90" s="23"/>
      <c r="T90" s="23"/>
      <c r="U90" s="23"/>
      <c r="V90" s="22"/>
      <c r="W90" s="23"/>
      <c r="X90" s="23"/>
      <c r="Y90" s="12" t="str">
        <f t="shared" si="10"/>
        <v>-----</v>
      </c>
      <c r="Z90" s="13" t="str">
        <f t="shared" si="11"/>
        <v>-----</v>
      </c>
      <c r="AA90" s="21"/>
      <c r="AB90" s="20"/>
      <c r="AC90" s="20"/>
      <c r="AD90" s="21"/>
      <c r="AE90" s="14" t="str">
        <f t="shared" si="12"/>
        <v>-----</v>
      </c>
      <c r="AF90" s="14" t="str">
        <f t="shared" si="13"/>
        <v>-----</v>
      </c>
      <c r="AG90" s="14" t="str">
        <f t="shared" si="14"/>
        <v>-----</v>
      </c>
      <c r="AH90" s="14" t="str">
        <f t="shared" si="8"/>
        <v>-----</v>
      </c>
      <c r="AI90" s="15" t="str">
        <f t="shared" si="9"/>
        <v>------</v>
      </c>
      <c r="AJ90" s="4" t="str">
        <f t="shared" si="15"/>
        <v>-------</v>
      </c>
      <c r="AK90" s="1"/>
    </row>
    <row r="91" spans="1:37" ht="24.95" customHeight="1" x14ac:dyDescent="0.2">
      <c r="A91" s="27">
        <v>82</v>
      </c>
      <c r="B91" s="9"/>
      <c r="C91" s="7"/>
      <c r="D91" s="5"/>
      <c r="E91" s="22"/>
      <c r="F91" s="22"/>
      <c r="G91" s="22"/>
      <c r="H91" s="22"/>
      <c r="I91" s="21"/>
      <c r="J91" s="21"/>
      <c r="K91" s="21"/>
      <c r="L91" s="21"/>
      <c r="M91" s="22"/>
      <c r="N91" s="23"/>
      <c r="O91" s="22"/>
      <c r="P91" s="23"/>
      <c r="Q91" s="22"/>
      <c r="R91" s="23"/>
      <c r="S91" s="23"/>
      <c r="T91" s="23"/>
      <c r="U91" s="23"/>
      <c r="V91" s="22"/>
      <c r="W91" s="23"/>
      <c r="X91" s="23"/>
      <c r="Y91" s="12" t="str">
        <f t="shared" si="10"/>
        <v>-----</v>
      </c>
      <c r="Z91" s="13" t="str">
        <f t="shared" si="11"/>
        <v>-----</v>
      </c>
      <c r="AA91" s="21"/>
      <c r="AB91" s="20"/>
      <c r="AC91" s="20"/>
      <c r="AD91" s="21"/>
      <c r="AE91" s="14" t="str">
        <f t="shared" si="12"/>
        <v>-----</v>
      </c>
      <c r="AF91" s="14" t="str">
        <f t="shared" si="13"/>
        <v>-----</v>
      </c>
      <c r="AG91" s="14" t="str">
        <f t="shared" si="14"/>
        <v>-----</v>
      </c>
      <c r="AH91" s="14" t="str">
        <f t="shared" si="8"/>
        <v>-----</v>
      </c>
      <c r="AI91" s="15" t="str">
        <f t="shared" si="9"/>
        <v>------</v>
      </c>
      <c r="AJ91" s="4" t="str">
        <f t="shared" si="15"/>
        <v>-------</v>
      </c>
      <c r="AK91" s="1"/>
    </row>
    <row r="92" spans="1:37" ht="24.95" customHeight="1" x14ac:dyDescent="0.2">
      <c r="A92" s="27">
        <v>83</v>
      </c>
      <c r="B92" s="9"/>
      <c r="C92" s="7"/>
      <c r="D92" s="5"/>
      <c r="E92" s="22"/>
      <c r="F92" s="22"/>
      <c r="G92" s="22"/>
      <c r="H92" s="22"/>
      <c r="I92" s="21"/>
      <c r="J92" s="21"/>
      <c r="K92" s="21"/>
      <c r="L92" s="21"/>
      <c r="M92" s="22"/>
      <c r="N92" s="23"/>
      <c r="O92" s="22"/>
      <c r="P92" s="23"/>
      <c r="Q92" s="22"/>
      <c r="R92" s="23"/>
      <c r="S92" s="23"/>
      <c r="T92" s="23"/>
      <c r="U92" s="23"/>
      <c r="V92" s="22"/>
      <c r="W92" s="23"/>
      <c r="X92" s="23"/>
      <c r="Y92" s="12" t="str">
        <f t="shared" si="10"/>
        <v>-----</v>
      </c>
      <c r="Z92" s="13" t="str">
        <f t="shared" si="11"/>
        <v>-----</v>
      </c>
      <c r="AA92" s="21"/>
      <c r="AB92" s="20"/>
      <c r="AC92" s="20"/>
      <c r="AD92" s="21"/>
      <c r="AE92" s="14" t="str">
        <f t="shared" si="12"/>
        <v>-----</v>
      </c>
      <c r="AF92" s="14" t="str">
        <f t="shared" si="13"/>
        <v>-----</v>
      </c>
      <c r="AG92" s="14" t="str">
        <f t="shared" si="14"/>
        <v>-----</v>
      </c>
      <c r="AH92" s="14" t="str">
        <f t="shared" si="8"/>
        <v>-----</v>
      </c>
      <c r="AI92" s="15" t="str">
        <f t="shared" si="9"/>
        <v>------</v>
      </c>
      <c r="AJ92" s="4" t="str">
        <f t="shared" si="15"/>
        <v>-------</v>
      </c>
      <c r="AK92" s="1"/>
    </row>
    <row r="93" spans="1:37" ht="24.95" customHeight="1" x14ac:dyDescent="0.2">
      <c r="A93" s="27">
        <v>84</v>
      </c>
      <c r="B93" s="9"/>
      <c r="C93" s="7"/>
      <c r="D93" s="5"/>
      <c r="E93" s="22"/>
      <c r="F93" s="22"/>
      <c r="G93" s="22"/>
      <c r="H93" s="22"/>
      <c r="I93" s="21"/>
      <c r="J93" s="21"/>
      <c r="K93" s="21"/>
      <c r="L93" s="21"/>
      <c r="M93" s="22"/>
      <c r="N93" s="23"/>
      <c r="O93" s="22"/>
      <c r="P93" s="23"/>
      <c r="Q93" s="22"/>
      <c r="R93" s="23"/>
      <c r="S93" s="23"/>
      <c r="T93" s="23"/>
      <c r="U93" s="23"/>
      <c r="V93" s="22"/>
      <c r="W93" s="23"/>
      <c r="X93" s="23"/>
      <c r="Y93" s="12" t="str">
        <f t="shared" si="10"/>
        <v>-----</v>
      </c>
      <c r="Z93" s="13" t="str">
        <f t="shared" si="11"/>
        <v>-----</v>
      </c>
      <c r="AA93" s="21"/>
      <c r="AB93" s="20"/>
      <c r="AC93" s="20"/>
      <c r="AD93" s="21"/>
      <c r="AE93" s="14" t="str">
        <f t="shared" si="12"/>
        <v>-----</v>
      </c>
      <c r="AF93" s="14" t="str">
        <f t="shared" si="13"/>
        <v>-----</v>
      </c>
      <c r="AG93" s="14" t="str">
        <f t="shared" si="14"/>
        <v>-----</v>
      </c>
      <c r="AH93" s="14" t="str">
        <f t="shared" si="8"/>
        <v>-----</v>
      </c>
      <c r="AI93" s="15" t="str">
        <f t="shared" si="9"/>
        <v>------</v>
      </c>
      <c r="AJ93" s="4" t="str">
        <f t="shared" si="15"/>
        <v>-------</v>
      </c>
      <c r="AK93" s="1"/>
    </row>
    <row r="94" spans="1:37" ht="24.95" customHeight="1" x14ac:dyDescent="0.2">
      <c r="A94" s="27">
        <v>85</v>
      </c>
      <c r="B94" s="10"/>
      <c r="C94" s="7"/>
      <c r="D94" s="5"/>
      <c r="E94" s="22"/>
      <c r="F94" s="22"/>
      <c r="G94" s="22"/>
      <c r="H94" s="22"/>
      <c r="I94" s="21"/>
      <c r="J94" s="21"/>
      <c r="K94" s="21"/>
      <c r="L94" s="21"/>
      <c r="M94" s="22"/>
      <c r="N94" s="23"/>
      <c r="O94" s="22"/>
      <c r="P94" s="23"/>
      <c r="Q94" s="22"/>
      <c r="R94" s="23"/>
      <c r="S94" s="23"/>
      <c r="T94" s="23"/>
      <c r="U94" s="23"/>
      <c r="V94" s="22"/>
      <c r="W94" s="23"/>
      <c r="X94" s="23"/>
      <c r="Y94" s="12" t="str">
        <f t="shared" si="10"/>
        <v>-----</v>
      </c>
      <c r="Z94" s="13" t="str">
        <f t="shared" si="11"/>
        <v>-----</v>
      </c>
      <c r="AA94" s="21"/>
      <c r="AB94" s="20"/>
      <c r="AC94" s="20"/>
      <c r="AD94" s="21"/>
      <c r="AE94" s="14" t="str">
        <f t="shared" si="12"/>
        <v>-----</v>
      </c>
      <c r="AF94" s="14" t="str">
        <f t="shared" si="13"/>
        <v>-----</v>
      </c>
      <c r="AG94" s="14" t="str">
        <f t="shared" si="14"/>
        <v>-----</v>
      </c>
      <c r="AH94" s="14" t="str">
        <f t="shared" si="8"/>
        <v>-----</v>
      </c>
      <c r="AI94" s="15" t="str">
        <f t="shared" si="9"/>
        <v>------</v>
      </c>
      <c r="AJ94" s="4" t="str">
        <f t="shared" si="15"/>
        <v>-------</v>
      </c>
      <c r="AK94" s="1"/>
    </row>
    <row r="95" spans="1:37" ht="24.95" customHeight="1" x14ac:dyDescent="0.2">
      <c r="A95" s="27">
        <v>86</v>
      </c>
      <c r="B95" s="10"/>
      <c r="C95" s="7"/>
      <c r="D95" s="5"/>
      <c r="E95" s="22"/>
      <c r="F95" s="22"/>
      <c r="G95" s="22"/>
      <c r="H95" s="22"/>
      <c r="I95" s="21"/>
      <c r="J95" s="21"/>
      <c r="K95" s="21"/>
      <c r="L95" s="21"/>
      <c r="M95" s="22"/>
      <c r="N95" s="23"/>
      <c r="O95" s="22"/>
      <c r="P95" s="23"/>
      <c r="Q95" s="22"/>
      <c r="R95" s="23"/>
      <c r="S95" s="23"/>
      <c r="T95" s="23"/>
      <c r="U95" s="23"/>
      <c r="V95" s="22"/>
      <c r="W95" s="23"/>
      <c r="X95" s="23"/>
      <c r="Y95" s="12" t="str">
        <f t="shared" si="10"/>
        <v>-----</v>
      </c>
      <c r="Z95" s="13" t="str">
        <f t="shared" si="11"/>
        <v>-----</v>
      </c>
      <c r="AA95" s="21"/>
      <c r="AB95" s="20"/>
      <c r="AC95" s="20"/>
      <c r="AD95" s="21"/>
      <c r="AE95" s="14" t="str">
        <f t="shared" si="12"/>
        <v>-----</v>
      </c>
      <c r="AF95" s="14" t="str">
        <f t="shared" si="13"/>
        <v>-----</v>
      </c>
      <c r="AG95" s="14" t="str">
        <f t="shared" si="14"/>
        <v>-----</v>
      </c>
      <c r="AH95" s="14" t="str">
        <f t="shared" si="8"/>
        <v>-----</v>
      </c>
      <c r="AI95" s="15" t="str">
        <f t="shared" si="9"/>
        <v>------</v>
      </c>
      <c r="AJ95" s="4" t="str">
        <f t="shared" si="15"/>
        <v>-------</v>
      </c>
      <c r="AK95" s="1"/>
    </row>
    <row r="96" spans="1:37" ht="24.95" customHeight="1" x14ac:dyDescent="0.2">
      <c r="A96" s="27">
        <v>87</v>
      </c>
      <c r="B96" s="10"/>
      <c r="C96" s="7"/>
      <c r="D96" s="5"/>
      <c r="E96" s="22"/>
      <c r="F96" s="22"/>
      <c r="G96" s="22"/>
      <c r="H96" s="22"/>
      <c r="I96" s="21"/>
      <c r="J96" s="21"/>
      <c r="K96" s="21"/>
      <c r="L96" s="21"/>
      <c r="M96" s="22"/>
      <c r="N96" s="23"/>
      <c r="O96" s="22"/>
      <c r="P96" s="23"/>
      <c r="Q96" s="22"/>
      <c r="R96" s="23"/>
      <c r="S96" s="23"/>
      <c r="T96" s="23"/>
      <c r="U96" s="23"/>
      <c r="V96" s="22"/>
      <c r="W96" s="23"/>
      <c r="X96" s="23"/>
      <c r="Y96" s="12" t="str">
        <f t="shared" si="10"/>
        <v>-----</v>
      </c>
      <c r="Z96" s="13" t="str">
        <f t="shared" si="11"/>
        <v>-----</v>
      </c>
      <c r="AA96" s="21"/>
      <c r="AB96" s="20"/>
      <c r="AC96" s="20"/>
      <c r="AD96" s="21"/>
      <c r="AE96" s="14" t="str">
        <f t="shared" si="12"/>
        <v>-----</v>
      </c>
      <c r="AF96" s="14" t="str">
        <f t="shared" si="13"/>
        <v>-----</v>
      </c>
      <c r="AG96" s="14" t="str">
        <f t="shared" si="14"/>
        <v>-----</v>
      </c>
      <c r="AH96" s="14" t="str">
        <f t="shared" si="8"/>
        <v>-----</v>
      </c>
      <c r="AI96" s="15" t="str">
        <f t="shared" si="9"/>
        <v>------</v>
      </c>
      <c r="AJ96" s="4" t="str">
        <f t="shared" si="15"/>
        <v>-------</v>
      </c>
      <c r="AK96" s="1"/>
    </row>
    <row r="97" spans="1:37" ht="24.95" customHeight="1" x14ac:dyDescent="0.2">
      <c r="A97" s="27">
        <v>88</v>
      </c>
      <c r="B97" s="10"/>
      <c r="C97" s="7"/>
      <c r="D97" s="5"/>
      <c r="E97" s="22"/>
      <c r="F97" s="22"/>
      <c r="G97" s="22"/>
      <c r="H97" s="22"/>
      <c r="I97" s="21"/>
      <c r="J97" s="21"/>
      <c r="K97" s="21"/>
      <c r="L97" s="21"/>
      <c r="M97" s="22"/>
      <c r="N97" s="23"/>
      <c r="O97" s="22"/>
      <c r="P97" s="23"/>
      <c r="Q97" s="22"/>
      <c r="R97" s="23"/>
      <c r="S97" s="23"/>
      <c r="T97" s="23"/>
      <c r="U97" s="23"/>
      <c r="V97" s="22"/>
      <c r="W97" s="23"/>
      <c r="X97" s="23"/>
      <c r="Y97" s="12" t="str">
        <f t="shared" si="10"/>
        <v>-----</v>
      </c>
      <c r="Z97" s="13" t="str">
        <f t="shared" si="11"/>
        <v>-----</v>
      </c>
      <c r="AA97" s="21"/>
      <c r="AB97" s="20"/>
      <c r="AC97" s="20"/>
      <c r="AD97" s="21"/>
      <c r="AE97" s="14" t="str">
        <f t="shared" si="12"/>
        <v>-----</v>
      </c>
      <c r="AF97" s="14" t="str">
        <f t="shared" si="13"/>
        <v>-----</v>
      </c>
      <c r="AG97" s="14" t="str">
        <f t="shared" si="14"/>
        <v>-----</v>
      </c>
      <c r="AH97" s="14" t="str">
        <f t="shared" si="8"/>
        <v>-----</v>
      </c>
      <c r="AI97" s="15" t="str">
        <f t="shared" si="9"/>
        <v>------</v>
      </c>
      <c r="AJ97" s="4" t="str">
        <f t="shared" si="15"/>
        <v>-------</v>
      </c>
      <c r="AK97" s="1"/>
    </row>
    <row r="98" spans="1:37" ht="24.95" customHeight="1" x14ac:dyDescent="0.2">
      <c r="A98" s="27">
        <v>89</v>
      </c>
      <c r="B98" s="9"/>
      <c r="C98" s="7"/>
      <c r="D98" s="5"/>
      <c r="E98" s="22"/>
      <c r="F98" s="22"/>
      <c r="G98" s="22"/>
      <c r="H98" s="22"/>
      <c r="I98" s="21"/>
      <c r="J98" s="21"/>
      <c r="K98" s="21"/>
      <c r="L98" s="21"/>
      <c r="M98" s="22"/>
      <c r="N98" s="23"/>
      <c r="O98" s="22"/>
      <c r="P98" s="23"/>
      <c r="Q98" s="22"/>
      <c r="R98" s="23"/>
      <c r="S98" s="23"/>
      <c r="T98" s="23"/>
      <c r="U98" s="23"/>
      <c r="V98" s="22"/>
      <c r="W98" s="23"/>
      <c r="X98" s="23"/>
      <c r="Y98" s="12" t="str">
        <f t="shared" si="10"/>
        <v>-----</v>
      </c>
      <c r="Z98" s="13" t="str">
        <f t="shared" si="11"/>
        <v>-----</v>
      </c>
      <c r="AA98" s="21"/>
      <c r="AB98" s="20"/>
      <c r="AC98" s="20"/>
      <c r="AD98" s="21"/>
      <c r="AE98" s="14" t="str">
        <f t="shared" si="12"/>
        <v>-----</v>
      </c>
      <c r="AF98" s="14" t="str">
        <f t="shared" si="13"/>
        <v>-----</v>
      </c>
      <c r="AG98" s="14" t="str">
        <f t="shared" si="14"/>
        <v>-----</v>
      </c>
      <c r="AH98" s="14" t="str">
        <f t="shared" si="8"/>
        <v>-----</v>
      </c>
      <c r="AI98" s="15" t="str">
        <f t="shared" si="9"/>
        <v>------</v>
      </c>
      <c r="AJ98" s="4" t="str">
        <f t="shared" si="15"/>
        <v>-------</v>
      </c>
      <c r="AK98" s="1"/>
    </row>
    <row r="99" spans="1:37" ht="24.95" customHeight="1" x14ac:dyDescent="0.2">
      <c r="A99" s="27">
        <v>90</v>
      </c>
      <c r="B99" s="9"/>
      <c r="C99" s="7"/>
      <c r="D99" s="5"/>
      <c r="E99" s="22"/>
      <c r="F99" s="22"/>
      <c r="G99" s="22"/>
      <c r="H99" s="22"/>
      <c r="I99" s="21"/>
      <c r="J99" s="21"/>
      <c r="K99" s="21"/>
      <c r="L99" s="21"/>
      <c r="M99" s="22"/>
      <c r="N99" s="23"/>
      <c r="O99" s="22"/>
      <c r="P99" s="23"/>
      <c r="Q99" s="22"/>
      <c r="R99" s="23"/>
      <c r="S99" s="23"/>
      <c r="T99" s="23"/>
      <c r="U99" s="23"/>
      <c r="V99" s="22"/>
      <c r="W99" s="23"/>
      <c r="X99" s="23"/>
      <c r="Y99" s="12" t="str">
        <f t="shared" si="10"/>
        <v>-----</v>
      </c>
      <c r="Z99" s="13" t="str">
        <f t="shared" si="11"/>
        <v>-----</v>
      </c>
      <c r="AA99" s="21"/>
      <c r="AB99" s="20"/>
      <c r="AC99" s="20"/>
      <c r="AD99" s="21"/>
      <c r="AE99" s="14" t="str">
        <f t="shared" si="12"/>
        <v>-----</v>
      </c>
      <c r="AF99" s="14" t="str">
        <f t="shared" si="13"/>
        <v>-----</v>
      </c>
      <c r="AG99" s="14" t="str">
        <f t="shared" si="14"/>
        <v>-----</v>
      </c>
      <c r="AH99" s="14" t="str">
        <f t="shared" si="8"/>
        <v>-----</v>
      </c>
      <c r="AI99" s="15" t="str">
        <f t="shared" si="9"/>
        <v>------</v>
      </c>
      <c r="AJ99" s="4" t="str">
        <f t="shared" si="15"/>
        <v>-------</v>
      </c>
      <c r="AK99" s="1"/>
    </row>
    <row r="100" spans="1:37" ht="24.95" customHeight="1" x14ac:dyDescent="0.2">
      <c r="A100" s="27">
        <v>91</v>
      </c>
      <c r="B100" s="9"/>
      <c r="C100" s="7"/>
      <c r="D100" s="5"/>
      <c r="E100" s="22"/>
      <c r="F100" s="22"/>
      <c r="G100" s="22"/>
      <c r="H100" s="22"/>
      <c r="I100" s="21"/>
      <c r="J100" s="21"/>
      <c r="K100" s="21"/>
      <c r="L100" s="21"/>
      <c r="M100" s="22"/>
      <c r="N100" s="23"/>
      <c r="O100" s="22"/>
      <c r="P100" s="23"/>
      <c r="Q100" s="22"/>
      <c r="R100" s="23"/>
      <c r="S100" s="23"/>
      <c r="T100" s="23"/>
      <c r="U100" s="23"/>
      <c r="V100" s="22"/>
      <c r="W100" s="23"/>
      <c r="X100" s="23"/>
      <c r="Y100" s="12" t="str">
        <f t="shared" si="10"/>
        <v>-----</v>
      </c>
      <c r="Z100" s="13" t="str">
        <f t="shared" si="11"/>
        <v>-----</v>
      </c>
      <c r="AA100" s="21"/>
      <c r="AB100" s="20"/>
      <c r="AC100" s="20"/>
      <c r="AD100" s="21"/>
      <c r="AE100" s="14" t="str">
        <f t="shared" si="12"/>
        <v>-----</v>
      </c>
      <c r="AF100" s="14" t="str">
        <f t="shared" si="13"/>
        <v>-----</v>
      </c>
      <c r="AG100" s="14" t="str">
        <f t="shared" si="14"/>
        <v>-----</v>
      </c>
      <c r="AH100" s="14" t="str">
        <f t="shared" si="8"/>
        <v>-----</v>
      </c>
      <c r="AI100" s="15" t="str">
        <f t="shared" si="9"/>
        <v>------</v>
      </c>
      <c r="AJ100" s="4" t="str">
        <f t="shared" si="15"/>
        <v>-------</v>
      </c>
      <c r="AK100" s="1"/>
    </row>
    <row r="101" spans="1:37" ht="24.95" customHeight="1" x14ac:dyDescent="0.2">
      <c r="A101" s="27">
        <v>92</v>
      </c>
      <c r="B101" s="9"/>
      <c r="C101" s="7"/>
      <c r="D101" s="5"/>
      <c r="E101" s="22"/>
      <c r="F101" s="22"/>
      <c r="G101" s="22"/>
      <c r="H101" s="22"/>
      <c r="I101" s="21"/>
      <c r="J101" s="21"/>
      <c r="K101" s="21"/>
      <c r="L101" s="21"/>
      <c r="M101" s="22"/>
      <c r="N101" s="23"/>
      <c r="O101" s="22"/>
      <c r="P101" s="23"/>
      <c r="Q101" s="22"/>
      <c r="R101" s="23"/>
      <c r="S101" s="23"/>
      <c r="T101" s="23"/>
      <c r="U101" s="23"/>
      <c r="V101" s="22"/>
      <c r="W101" s="23"/>
      <c r="X101" s="23"/>
      <c r="Y101" s="12" t="str">
        <f t="shared" si="10"/>
        <v>-----</v>
      </c>
      <c r="Z101" s="13" t="str">
        <f t="shared" si="11"/>
        <v>-----</v>
      </c>
      <c r="AA101" s="21"/>
      <c r="AB101" s="20"/>
      <c r="AC101" s="20"/>
      <c r="AD101" s="21"/>
      <c r="AE101" s="14" t="str">
        <f t="shared" si="12"/>
        <v>-----</v>
      </c>
      <c r="AF101" s="14" t="str">
        <f t="shared" si="13"/>
        <v>-----</v>
      </c>
      <c r="AG101" s="14" t="str">
        <f t="shared" si="14"/>
        <v>-----</v>
      </c>
      <c r="AH101" s="14" t="str">
        <f t="shared" si="8"/>
        <v>-----</v>
      </c>
      <c r="AI101" s="15" t="str">
        <f t="shared" si="9"/>
        <v>------</v>
      </c>
      <c r="AJ101" s="4" t="str">
        <f t="shared" si="15"/>
        <v>-------</v>
      </c>
      <c r="AK101" s="1"/>
    </row>
    <row r="102" spans="1:37" ht="24.95" customHeight="1" x14ac:dyDescent="0.2">
      <c r="A102" s="27">
        <v>93</v>
      </c>
      <c r="B102" s="9"/>
      <c r="C102" s="7"/>
      <c r="D102" s="5"/>
      <c r="E102" s="22"/>
      <c r="F102" s="22"/>
      <c r="G102" s="22"/>
      <c r="H102" s="22"/>
      <c r="I102" s="21"/>
      <c r="J102" s="21"/>
      <c r="K102" s="21"/>
      <c r="L102" s="21"/>
      <c r="M102" s="22"/>
      <c r="N102" s="23"/>
      <c r="O102" s="22"/>
      <c r="P102" s="23"/>
      <c r="Q102" s="22"/>
      <c r="R102" s="23"/>
      <c r="S102" s="23"/>
      <c r="T102" s="23"/>
      <c r="U102" s="23"/>
      <c r="V102" s="22"/>
      <c r="W102" s="23"/>
      <c r="X102" s="23"/>
      <c r="Y102" s="12" t="str">
        <f t="shared" si="10"/>
        <v>-----</v>
      </c>
      <c r="Z102" s="13" t="str">
        <f t="shared" si="11"/>
        <v>-----</v>
      </c>
      <c r="AA102" s="21"/>
      <c r="AB102" s="20"/>
      <c r="AC102" s="20"/>
      <c r="AD102" s="21"/>
      <c r="AE102" s="14" t="str">
        <f t="shared" si="12"/>
        <v>-----</v>
      </c>
      <c r="AF102" s="14" t="str">
        <f t="shared" si="13"/>
        <v>-----</v>
      </c>
      <c r="AG102" s="14" t="str">
        <f t="shared" si="14"/>
        <v>-----</v>
      </c>
      <c r="AH102" s="14" t="str">
        <f t="shared" si="8"/>
        <v>-----</v>
      </c>
      <c r="AI102" s="15" t="str">
        <f t="shared" si="9"/>
        <v>------</v>
      </c>
      <c r="AJ102" s="4" t="str">
        <f t="shared" si="15"/>
        <v>-------</v>
      </c>
      <c r="AK102" s="1"/>
    </row>
    <row r="103" spans="1:37" ht="24.95" customHeight="1" x14ac:dyDescent="0.2">
      <c r="A103" s="27">
        <v>94</v>
      </c>
      <c r="B103" s="9"/>
      <c r="C103" s="7"/>
      <c r="D103" s="5"/>
      <c r="E103" s="22"/>
      <c r="F103" s="22"/>
      <c r="G103" s="22"/>
      <c r="H103" s="22"/>
      <c r="I103" s="21"/>
      <c r="J103" s="21"/>
      <c r="K103" s="21"/>
      <c r="L103" s="21"/>
      <c r="M103" s="22"/>
      <c r="N103" s="23"/>
      <c r="O103" s="22"/>
      <c r="P103" s="23"/>
      <c r="Q103" s="22"/>
      <c r="R103" s="23"/>
      <c r="S103" s="23"/>
      <c r="T103" s="23"/>
      <c r="U103" s="23"/>
      <c r="V103" s="22"/>
      <c r="W103" s="23"/>
      <c r="X103" s="23"/>
      <c r="Y103" s="12" t="str">
        <f t="shared" si="10"/>
        <v>-----</v>
      </c>
      <c r="Z103" s="13" t="str">
        <f t="shared" si="11"/>
        <v>-----</v>
      </c>
      <c r="AA103" s="21"/>
      <c r="AB103" s="20"/>
      <c r="AC103" s="20"/>
      <c r="AD103" s="21"/>
      <c r="AE103" s="14" t="str">
        <f t="shared" si="12"/>
        <v>-----</v>
      </c>
      <c r="AF103" s="14" t="str">
        <f t="shared" si="13"/>
        <v>-----</v>
      </c>
      <c r="AG103" s="14" t="str">
        <f t="shared" si="14"/>
        <v>-----</v>
      </c>
      <c r="AH103" s="14" t="str">
        <f t="shared" si="8"/>
        <v>-----</v>
      </c>
      <c r="AI103" s="15" t="str">
        <f t="shared" si="9"/>
        <v>------</v>
      </c>
      <c r="AJ103" s="4" t="str">
        <f t="shared" si="15"/>
        <v>-------</v>
      </c>
      <c r="AK103" s="1"/>
    </row>
    <row r="104" spans="1:37" ht="24.95" customHeight="1" x14ac:dyDescent="0.2">
      <c r="A104" s="27">
        <v>95</v>
      </c>
      <c r="B104" s="9"/>
      <c r="C104" s="7"/>
      <c r="D104" s="5"/>
      <c r="E104" s="22"/>
      <c r="F104" s="22"/>
      <c r="G104" s="22"/>
      <c r="H104" s="22"/>
      <c r="I104" s="21"/>
      <c r="J104" s="21"/>
      <c r="K104" s="21"/>
      <c r="L104" s="21"/>
      <c r="M104" s="22"/>
      <c r="N104" s="23"/>
      <c r="O104" s="22"/>
      <c r="P104" s="23"/>
      <c r="Q104" s="22"/>
      <c r="R104" s="23"/>
      <c r="S104" s="23"/>
      <c r="T104" s="23"/>
      <c r="U104" s="23"/>
      <c r="V104" s="22"/>
      <c r="W104" s="23"/>
      <c r="X104" s="23"/>
      <c r="Y104" s="12" t="str">
        <f t="shared" si="10"/>
        <v>-----</v>
      </c>
      <c r="Z104" s="13" t="str">
        <f t="shared" si="11"/>
        <v>-----</v>
      </c>
      <c r="AA104" s="21"/>
      <c r="AB104" s="20"/>
      <c r="AC104" s="20"/>
      <c r="AD104" s="21"/>
      <c r="AE104" s="14" t="str">
        <f t="shared" si="12"/>
        <v>-----</v>
      </c>
      <c r="AF104" s="14" t="str">
        <f t="shared" si="13"/>
        <v>-----</v>
      </c>
      <c r="AG104" s="14" t="str">
        <f t="shared" si="14"/>
        <v>-----</v>
      </c>
      <c r="AH104" s="14" t="str">
        <f t="shared" si="8"/>
        <v>-----</v>
      </c>
      <c r="AI104" s="15" t="str">
        <f t="shared" si="9"/>
        <v>------</v>
      </c>
      <c r="AJ104" s="4" t="str">
        <f t="shared" si="15"/>
        <v>-------</v>
      </c>
      <c r="AK104" s="1"/>
    </row>
    <row r="105" spans="1:37" ht="24.95" customHeight="1" x14ac:dyDescent="0.2">
      <c r="A105" s="27">
        <v>96</v>
      </c>
      <c r="B105" s="9"/>
      <c r="C105" s="7"/>
      <c r="D105" s="5"/>
      <c r="E105" s="22"/>
      <c r="F105" s="22"/>
      <c r="G105" s="22"/>
      <c r="H105" s="22"/>
      <c r="I105" s="21"/>
      <c r="J105" s="21"/>
      <c r="K105" s="21"/>
      <c r="L105" s="21"/>
      <c r="M105" s="22"/>
      <c r="N105" s="23"/>
      <c r="O105" s="22"/>
      <c r="P105" s="23"/>
      <c r="Q105" s="22"/>
      <c r="R105" s="23"/>
      <c r="S105" s="23"/>
      <c r="T105" s="23"/>
      <c r="U105" s="23"/>
      <c r="V105" s="22"/>
      <c r="W105" s="23"/>
      <c r="X105" s="23"/>
      <c r="Y105" s="12" t="str">
        <f t="shared" si="10"/>
        <v>-----</v>
      </c>
      <c r="Z105" s="13" t="str">
        <f t="shared" si="11"/>
        <v>-----</v>
      </c>
      <c r="AA105" s="21"/>
      <c r="AB105" s="20"/>
      <c r="AC105" s="20"/>
      <c r="AD105" s="21"/>
      <c r="AE105" s="14" t="str">
        <f t="shared" si="12"/>
        <v>-----</v>
      </c>
      <c r="AF105" s="14" t="str">
        <f t="shared" si="13"/>
        <v>-----</v>
      </c>
      <c r="AG105" s="14" t="str">
        <f t="shared" si="14"/>
        <v>-----</v>
      </c>
      <c r="AH105" s="14" t="str">
        <f t="shared" si="8"/>
        <v>-----</v>
      </c>
      <c r="AI105" s="15" t="str">
        <f t="shared" si="9"/>
        <v>------</v>
      </c>
      <c r="AJ105" s="4" t="str">
        <f t="shared" si="15"/>
        <v>-------</v>
      </c>
      <c r="AK105" s="1"/>
    </row>
    <row r="106" spans="1:37" ht="24.95" customHeight="1" x14ac:dyDescent="0.2">
      <c r="A106" s="27">
        <v>97</v>
      </c>
      <c r="B106" s="9"/>
      <c r="C106" s="7"/>
      <c r="D106" s="5"/>
      <c r="E106" s="22"/>
      <c r="F106" s="22"/>
      <c r="G106" s="22"/>
      <c r="H106" s="22"/>
      <c r="I106" s="21"/>
      <c r="J106" s="21"/>
      <c r="K106" s="21"/>
      <c r="L106" s="21"/>
      <c r="M106" s="22"/>
      <c r="N106" s="23"/>
      <c r="O106" s="22"/>
      <c r="P106" s="23"/>
      <c r="Q106" s="22"/>
      <c r="R106" s="23"/>
      <c r="S106" s="23"/>
      <c r="T106" s="23"/>
      <c r="U106" s="23"/>
      <c r="V106" s="22"/>
      <c r="W106" s="23"/>
      <c r="X106" s="23"/>
      <c r="Y106" s="12" t="str">
        <f t="shared" si="10"/>
        <v>-----</v>
      </c>
      <c r="Z106" s="13" t="str">
        <f t="shared" si="11"/>
        <v>-----</v>
      </c>
      <c r="AA106" s="21"/>
      <c r="AB106" s="20"/>
      <c r="AC106" s="20"/>
      <c r="AD106" s="21"/>
      <c r="AE106" s="14" t="str">
        <f t="shared" si="12"/>
        <v>-----</v>
      </c>
      <c r="AF106" s="14" t="str">
        <f t="shared" si="13"/>
        <v>-----</v>
      </c>
      <c r="AG106" s="14" t="str">
        <f t="shared" si="14"/>
        <v>-----</v>
      </c>
      <c r="AH106" s="14" t="str">
        <f t="shared" si="8"/>
        <v>-----</v>
      </c>
      <c r="AI106" s="15" t="str">
        <f t="shared" si="9"/>
        <v>------</v>
      </c>
      <c r="AJ106" s="4" t="str">
        <f t="shared" si="15"/>
        <v>-------</v>
      </c>
      <c r="AK106" s="1"/>
    </row>
    <row r="107" spans="1:37" ht="24.95" customHeight="1" x14ac:dyDescent="0.2">
      <c r="A107" s="27">
        <v>98</v>
      </c>
      <c r="B107" s="9"/>
      <c r="C107" s="7"/>
      <c r="D107" s="5"/>
      <c r="E107" s="22"/>
      <c r="F107" s="22"/>
      <c r="G107" s="22"/>
      <c r="H107" s="22"/>
      <c r="I107" s="21"/>
      <c r="J107" s="21"/>
      <c r="K107" s="21"/>
      <c r="L107" s="21"/>
      <c r="M107" s="22"/>
      <c r="N107" s="23"/>
      <c r="O107" s="22"/>
      <c r="P107" s="23"/>
      <c r="Q107" s="22"/>
      <c r="R107" s="23"/>
      <c r="S107" s="23"/>
      <c r="T107" s="23"/>
      <c r="U107" s="23"/>
      <c r="V107" s="22"/>
      <c r="W107" s="23"/>
      <c r="X107" s="23"/>
      <c r="Y107" s="12" t="str">
        <f t="shared" si="10"/>
        <v>-----</v>
      </c>
      <c r="Z107" s="13" t="str">
        <f t="shared" si="11"/>
        <v>-----</v>
      </c>
      <c r="AA107" s="21"/>
      <c r="AB107" s="20"/>
      <c r="AC107" s="20"/>
      <c r="AD107" s="21"/>
      <c r="AE107" s="14" t="str">
        <f t="shared" si="12"/>
        <v>-----</v>
      </c>
      <c r="AF107" s="14" t="str">
        <f t="shared" si="13"/>
        <v>-----</v>
      </c>
      <c r="AG107" s="14" t="str">
        <f t="shared" si="14"/>
        <v>-----</v>
      </c>
      <c r="AH107" s="14" t="str">
        <f t="shared" si="8"/>
        <v>-----</v>
      </c>
      <c r="AI107" s="15" t="str">
        <f t="shared" si="9"/>
        <v>------</v>
      </c>
      <c r="AJ107" s="4" t="str">
        <f t="shared" si="15"/>
        <v>-------</v>
      </c>
      <c r="AK107" s="1"/>
    </row>
    <row r="108" spans="1:37" ht="24.95" customHeight="1" x14ac:dyDescent="0.2">
      <c r="A108" s="27">
        <v>99</v>
      </c>
      <c r="B108" s="9"/>
      <c r="C108" s="7"/>
      <c r="D108" s="5"/>
      <c r="E108" s="22"/>
      <c r="F108" s="22"/>
      <c r="G108" s="22"/>
      <c r="H108" s="22"/>
      <c r="I108" s="21"/>
      <c r="J108" s="21"/>
      <c r="K108" s="21"/>
      <c r="L108" s="21"/>
      <c r="M108" s="22"/>
      <c r="N108" s="23"/>
      <c r="O108" s="22"/>
      <c r="P108" s="23"/>
      <c r="Q108" s="22"/>
      <c r="R108" s="23"/>
      <c r="S108" s="23"/>
      <c r="T108" s="23"/>
      <c r="U108" s="23"/>
      <c r="V108" s="22"/>
      <c r="W108" s="23"/>
      <c r="X108" s="23"/>
      <c r="Y108" s="12" t="str">
        <f t="shared" si="10"/>
        <v>-----</v>
      </c>
      <c r="Z108" s="13" t="str">
        <f t="shared" si="11"/>
        <v>-----</v>
      </c>
      <c r="AA108" s="21"/>
      <c r="AB108" s="20"/>
      <c r="AC108" s="20"/>
      <c r="AD108" s="21"/>
      <c r="AE108" s="14" t="str">
        <f t="shared" si="12"/>
        <v>-----</v>
      </c>
      <c r="AF108" s="14" t="str">
        <f t="shared" si="13"/>
        <v>-----</v>
      </c>
      <c r="AG108" s="14" t="str">
        <f t="shared" si="14"/>
        <v>-----</v>
      </c>
      <c r="AH108" s="14" t="str">
        <f t="shared" si="8"/>
        <v>-----</v>
      </c>
      <c r="AI108" s="15" t="str">
        <f t="shared" si="9"/>
        <v>------</v>
      </c>
      <c r="AJ108" s="4" t="str">
        <f t="shared" si="15"/>
        <v>-------</v>
      </c>
      <c r="AK108" s="1"/>
    </row>
    <row r="109" spans="1:37" ht="24.95" customHeight="1" x14ac:dyDescent="0.2">
      <c r="A109" s="27">
        <v>100</v>
      </c>
      <c r="B109" s="9"/>
      <c r="C109" s="7"/>
      <c r="D109" s="5"/>
      <c r="E109" s="22"/>
      <c r="F109" s="22"/>
      <c r="G109" s="22"/>
      <c r="H109" s="22"/>
      <c r="I109" s="21"/>
      <c r="J109" s="21"/>
      <c r="K109" s="21"/>
      <c r="L109" s="21"/>
      <c r="M109" s="22"/>
      <c r="N109" s="23"/>
      <c r="O109" s="22"/>
      <c r="P109" s="23"/>
      <c r="Q109" s="22"/>
      <c r="R109" s="23"/>
      <c r="S109" s="23"/>
      <c r="T109" s="23"/>
      <c r="U109" s="23"/>
      <c r="V109" s="22"/>
      <c r="W109" s="23"/>
      <c r="X109" s="23"/>
      <c r="Y109" s="12" t="str">
        <f t="shared" si="10"/>
        <v>-----</v>
      </c>
      <c r="Z109" s="13" t="str">
        <f t="shared" si="11"/>
        <v>-----</v>
      </c>
      <c r="AA109" s="21"/>
      <c r="AB109" s="20"/>
      <c r="AC109" s="20"/>
      <c r="AD109" s="21"/>
      <c r="AE109" s="14" t="str">
        <f t="shared" si="12"/>
        <v>-----</v>
      </c>
      <c r="AF109" s="14" t="str">
        <f t="shared" si="13"/>
        <v>-----</v>
      </c>
      <c r="AG109" s="14" t="str">
        <f t="shared" si="14"/>
        <v>-----</v>
      </c>
      <c r="AH109" s="14" t="str">
        <f t="shared" si="8"/>
        <v>-----</v>
      </c>
      <c r="AI109" s="15" t="str">
        <f t="shared" si="9"/>
        <v>------</v>
      </c>
      <c r="AJ109" s="4" t="str">
        <f t="shared" si="15"/>
        <v>-------</v>
      </c>
      <c r="AK109" s="1"/>
    </row>
    <row r="110" spans="1:37" ht="24.95" customHeight="1" x14ac:dyDescent="0.2">
      <c r="A110" s="27">
        <v>101</v>
      </c>
      <c r="B110" s="9"/>
      <c r="C110" s="7"/>
      <c r="D110" s="5"/>
      <c r="E110" s="22"/>
      <c r="F110" s="22"/>
      <c r="G110" s="22"/>
      <c r="H110" s="22"/>
      <c r="I110" s="21"/>
      <c r="J110" s="21"/>
      <c r="K110" s="21"/>
      <c r="L110" s="21"/>
      <c r="M110" s="22"/>
      <c r="N110" s="23"/>
      <c r="O110" s="22"/>
      <c r="P110" s="23"/>
      <c r="Q110" s="22"/>
      <c r="R110" s="23"/>
      <c r="S110" s="23"/>
      <c r="T110" s="23"/>
      <c r="U110" s="23"/>
      <c r="V110" s="22"/>
      <c r="W110" s="23"/>
      <c r="X110" s="23"/>
      <c r="Y110" s="12" t="str">
        <f t="shared" si="10"/>
        <v>-----</v>
      </c>
      <c r="Z110" s="13" t="str">
        <f t="shared" si="11"/>
        <v>-----</v>
      </c>
      <c r="AA110" s="21"/>
      <c r="AB110" s="20"/>
      <c r="AC110" s="20"/>
      <c r="AD110" s="21"/>
      <c r="AE110" s="14" t="str">
        <f t="shared" si="12"/>
        <v>-----</v>
      </c>
      <c r="AF110" s="14" t="str">
        <f t="shared" si="13"/>
        <v>-----</v>
      </c>
      <c r="AG110" s="14" t="str">
        <f t="shared" si="14"/>
        <v>-----</v>
      </c>
      <c r="AH110" s="14" t="str">
        <f t="shared" si="8"/>
        <v>-----</v>
      </c>
      <c r="AI110" s="15" t="str">
        <f t="shared" si="9"/>
        <v>------</v>
      </c>
      <c r="AJ110" s="4" t="str">
        <f t="shared" si="15"/>
        <v>-------</v>
      </c>
      <c r="AK110" s="1"/>
    </row>
    <row r="111" spans="1:37" ht="24.95" customHeight="1" x14ac:dyDescent="0.2">
      <c r="A111" s="27">
        <v>102</v>
      </c>
      <c r="B111" s="9"/>
      <c r="C111" s="7"/>
      <c r="D111" s="5"/>
      <c r="E111" s="22"/>
      <c r="F111" s="22"/>
      <c r="G111" s="22"/>
      <c r="H111" s="22"/>
      <c r="I111" s="21"/>
      <c r="J111" s="21"/>
      <c r="K111" s="21"/>
      <c r="L111" s="21"/>
      <c r="M111" s="22"/>
      <c r="N111" s="23"/>
      <c r="O111" s="22"/>
      <c r="P111" s="23"/>
      <c r="Q111" s="22"/>
      <c r="R111" s="23"/>
      <c r="S111" s="23"/>
      <c r="T111" s="23"/>
      <c r="U111" s="23"/>
      <c r="V111" s="22"/>
      <c r="W111" s="23"/>
      <c r="X111" s="23"/>
      <c r="Y111" s="12" t="str">
        <f t="shared" si="10"/>
        <v>-----</v>
      </c>
      <c r="Z111" s="13" t="str">
        <f t="shared" si="11"/>
        <v>-----</v>
      </c>
      <c r="AA111" s="21"/>
      <c r="AB111" s="20"/>
      <c r="AC111" s="20"/>
      <c r="AD111" s="21"/>
      <c r="AE111" s="14" t="str">
        <f t="shared" si="12"/>
        <v>-----</v>
      </c>
      <c r="AF111" s="14" t="str">
        <f t="shared" si="13"/>
        <v>-----</v>
      </c>
      <c r="AG111" s="14" t="str">
        <f t="shared" si="14"/>
        <v>-----</v>
      </c>
      <c r="AH111" s="14" t="str">
        <f t="shared" si="8"/>
        <v>-----</v>
      </c>
      <c r="AI111" s="15" t="str">
        <f t="shared" si="9"/>
        <v>------</v>
      </c>
      <c r="AJ111" s="4" t="str">
        <f t="shared" si="15"/>
        <v>-------</v>
      </c>
      <c r="AK111" s="1"/>
    </row>
    <row r="112" spans="1:37" ht="24.95" customHeight="1" x14ac:dyDescent="0.2">
      <c r="A112" s="27">
        <v>103</v>
      </c>
      <c r="B112" s="9"/>
      <c r="C112" s="7"/>
      <c r="D112" s="5"/>
      <c r="E112" s="22"/>
      <c r="F112" s="22"/>
      <c r="G112" s="22"/>
      <c r="H112" s="22"/>
      <c r="I112" s="21"/>
      <c r="J112" s="21"/>
      <c r="K112" s="21"/>
      <c r="L112" s="21"/>
      <c r="M112" s="22"/>
      <c r="N112" s="23"/>
      <c r="O112" s="22"/>
      <c r="P112" s="23"/>
      <c r="Q112" s="22"/>
      <c r="R112" s="23"/>
      <c r="S112" s="23"/>
      <c r="T112" s="23"/>
      <c r="U112" s="23"/>
      <c r="V112" s="22"/>
      <c r="W112" s="23"/>
      <c r="X112" s="23"/>
      <c r="Y112" s="12" t="str">
        <f t="shared" si="10"/>
        <v>-----</v>
      </c>
      <c r="Z112" s="13" t="str">
        <f t="shared" si="11"/>
        <v>-----</v>
      </c>
      <c r="AA112" s="21"/>
      <c r="AB112" s="20"/>
      <c r="AC112" s="20"/>
      <c r="AD112" s="21"/>
      <c r="AE112" s="14" t="str">
        <f t="shared" si="12"/>
        <v>-----</v>
      </c>
      <c r="AF112" s="14" t="str">
        <f t="shared" si="13"/>
        <v>-----</v>
      </c>
      <c r="AG112" s="14" t="str">
        <f t="shared" si="14"/>
        <v>-----</v>
      </c>
      <c r="AH112" s="14" t="str">
        <f t="shared" si="8"/>
        <v>-----</v>
      </c>
      <c r="AI112" s="15" t="str">
        <f t="shared" si="9"/>
        <v>------</v>
      </c>
      <c r="AJ112" s="4" t="str">
        <f t="shared" si="15"/>
        <v>-------</v>
      </c>
      <c r="AK112" s="1"/>
    </row>
    <row r="113" spans="1:37" ht="24.95" customHeight="1" x14ac:dyDescent="0.2">
      <c r="A113" s="27">
        <v>104</v>
      </c>
      <c r="B113" s="9"/>
      <c r="C113" s="7"/>
      <c r="D113" s="5"/>
      <c r="E113" s="22"/>
      <c r="F113" s="22"/>
      <c r="G113" s="22"/>
      <c r="H113" s="22"/>
      <c r="I113" s="21"/>
      <c r="J113" s="21"/>
      <c r="K113" s="21"/>
      <c r="L113" s="21"/>
      <c r="M113" s="22"/>
      <c r="N113" s="23"/>
      <c r="O113" s="22"/>
      <c r="P113" s="23"/>
      <c r="Q113" s="22"/>
      <c r="R113" s="23"/>
      <c r="S113" s="23"/>
      <c r="T113" s="23"/>
      <c r="U113" s="23"/>
      <c r="V113" s="22"/>
      <c r="W113" s="23"/>
      <c r="X113" s="23"/>
      <c r="Y113" s="12" t="str">
        <f t="shared" si="10"/>
        <v>-----</v>
      </c>
      <c r="Z113" s="13" t="str">
        <f t="shared" si="11"/>
        <v>-----</v>
      </c>
      <c r="AA113" s="21"/>
      <c r="AB113" s="20"/>
      <c r="AC113" s="20"/>
      <c r="AD113" s="21"/>
      <c r="AE113" s="14" t="str">
        <f t="shared" si="12"/>
        <v>-----</v>
      </c>
      <c r="AF113" s="14" t="str">
        <f t="shared" si="13"/>
        <v>-----</v>
      </c>
      <c r="AG113" s="14" t="str">
        <f t="shared" si="14"/>
        <v>-----</v>
      </c>
      <c r="AH113" s="14" t="str">
        <f t="shared" si="8"/>
        <v>-----</v>
      </c>
      <c r="AI113" s="15" t="str">
        <f t="shared" si="9"/>
        <v>------</v>
      </c>
      <c r="AJ113" s="4" t="str">
        <f t="shared" si="15"/>
        <v>-------</v>
      </c>
      <c r="AK113" s="1"/>
    </row>
    <row r="114" spans="1:37" ht="24.95" customHeight="1" x14ac:dyDescent="0.2">
      <c r="A114" s="27">
        <v>105</v>
      </c>
      <c r="B114" s="9"/>
      <c r="C114" s="7"/>
      <c r="D114" s="5"/>
      <c r="E114" s="22"/>
      <c r="F114" s="22"/>
      <c r="G114" s="22"/>
      <c r="H114" s="22"/>
      <c r="I114" s="21"/>
      <c r="J114" s="21"/>
      <c r="K114" s="21"/>
      <c r="L114" s="21"/>
      <c r="M114" s="22"/>
      <c r="N114" s="23"/>
      <c r="O114" s="22"/>
      <c r="P114" s="23"/>
      <c r="Q114" s="22"/>
      <c r="R114" s="23"/>
      <c r="S114" s="23"/>
      <c r="T114" s="23"/>
      <c r="U114" s="23"/>
      <c r="V114" s="22"/>
      <c r="W114" s="23"/>
      <c r="X114" s="23"/>
      <c r="Y114" s="12" t="str">
        <f t="shared" si="10"/>
        <v>-----</v>
      </c>
      <c r="Z114" s="13" t="str">
        <f t="shared" si="11"/>
        <v>-----</v>
      </c>
      <c r="AA114" s="21"/>
      <c r="AB114" s="20"/>
      <c r="AC114" s="20"/>
      <c r="AD114" s="21"/>
      <c r="AE114" s="14" t="str">
        <f t="shared" si="12"/>
        <v>-----</v>
      </c>
      <c r="AF114" s="14" t="str">
        <f t="shared" si="13"/>
        <v>-----</v>
      </c>
      <c r="AG114" s="14" t="str">
        <f t="shared" si="14"/>
        <v>-----</v>
      </c>
      <c r="AH114" s="14" t="str">
        <f t="shared" si="8"/>
        <v>-----</v>
      </c>
      <c r="AI114" s="15" t="str">
        <f t="shared" si="9"/>
        <v>------</v>
      </c>
      <c r="AJ114" s="4" t="str">
        <f t="shared" si="15"/>
        <v>-------</v>
      </c>
      <c r="AK114" s="1"/>
    </row>
    <row r="115" spans="1:37" ht="24.95" customHeight="1" x14ac:dyDescent="0.2">
      <c r="A115" s="27">
        <v>106</v>
      </c>
      <c r="B115" s="9"/>
      <c r="C115" s="7"/>
      <c r="D115" s="5"/>
      <c r="E115" s="22"/>
      <c r="F115" s="22"/>
      <c r="G115" s="22"/>
      <c r="H115" s="22"/>
      <c r="I115" s="21"/>
      <c r="J115" s="21"/>
      <c r="K115" s="21"/>
      <c r="L115" s="21"/>
      <c r="M115" s="22"/>
      <c r="N115" s="23"/>
      <c r="O115" s="22"/>
      <c r="P115" s="23"/>
      <c r="Q115" s="22"/>
      <c r="R115" s="23"/>
      <c r="S115" s="23"/>
      <c r="T115" s="23"/>
      <c r="U115" s="23"/>
      <c r="V115" s="22"/>
      <c r="W115" s="23"/>
      <c r="X115" s="23"/>
      <c r="Y115" s="12" t="str">
        <f t="shared" si="10"/>
        <v>-----</v>
      </c>
      <c r="Z115" s="13" t="str">
        <f t="shared" si="11"/>
        <v>-----</v>
      </c>
      <c r="AA115" s="21"/>
      <c r="AB115" s="20"/>
      <c r="AC115" s="20"/>
      <c r="AD115" s="21"/>
      <c r="AE115" s="14" t="str">
        <f t="shared" si="12"/>
        <v>-----</v>
      </c>
      <c r="AF115" s="14" t="str">
        <f t="shared" si="13"/>
        <v>-----</v>
      </c>
      <c r="AG115" s="14" t="str">
        <f t="shared" si="14"/>
        <v>-----</v>
      </c>
      <c r="AH115" s="14" t="str">
        <f t="shared" si="8"/>
        <v>-----</v>
      </c>
      <c r="AI115" s="15" t="str">
        <f t="shared" si="9"/>
        <v>------</v>
      </c>
      <c r="AJ115" s="4" t="str">
        <f t="shared" si="15"/>
        <v>-------</v>
      </c>
      <c r="AK115" s="1"/>
    </row>
    <row r="116" spans="1:37" ht="24.95" customHeight="1" x14ac:dyDescent="0.2">
      <c r="A116" s="27">
        <v>107</v>
      </c>
      <c r="B116" s="9"/>
      <c r="C116" s="7"/>
      <c r="D116" s="5"/>
      <c r="E116" s="22"/>
      <c r="F116" s="22"/>
      <c r="G116" s="22"/>
      <c r="H116" s="22"/>
      <c r="I116" s="21"/>
      <c r="J116" s="21"/>
      <c r="K116" s="21"/>
      <c r="L116" s="21"/>
      <c r="M116" s="22"/>
      <c r="N116" s="23"/>
      <c r="O116" s="22"/>
      <c r="P116" s="23"/>
      <c r="Q116" s="22"/>
      <c r="R116" s="23"/>
      <c r="S116" s="23"/>
      <c r="T116" s="23"/>
      <c r="U116" s="23"/>
      <c r="V116" s="22"/>
      <c r="W116" s="23"/>
      <c r="X116" s="23"/>
      <c r="Y116" s="12" t="str">
        <f t="shared" si="10"/>
        <v>-----</v>
      </c>
      <c r="Z116" s="13" t="str">
        <f t="shared" si="11"/>
        <v>-----</v>
      </c>
      <c r="AA116" s="21"/>
      <c r="AB116" s="20"/>
      <c r="AC116" s="20"/>
      <c r="AD116" s="21"/>
      <c r="AE116" s="14" t="str">
        <f t="shared" si="12"/>
        <v>-----</v>
      </c>
      <c r="AF116" s="14" t="str">
        <f t="shared" si="13"/>
        <v>-----</v>
      </c>
      <c r="AG116" s="14" t="str">
        <f t="shared" si="14"/>
        <v>-----</v>
      </c>
      <c r="AH116" s="14" t="str">
        <f t="shared" si="8"/>
        <v>-----</v>
      </c>
      <c r="AI116" s="15" t="str">
        <f t="shared" si="9"/>
        <v>------</v>
      </c>
      <c r="AJ116" s="4" t="str">
        <f t="shared" si="15"/>
        <v>-------</v>
      </c>
      <c r="AK116" s="1"/>
    </row>
    <row r="117" spans="1:37" ht="24.95" customHeight="1" x14ac:dyDescent="0.2">
      <c r="A117" s="27">
        <v>108</v>
      </c>
      <c r="B117" s="9"/>
      <c r="C117" s="7"/>
      <c r="D117" s="5"/>
      <c r="E117" s="22"/>
      <c r="F117" s="22"/>
      <c r="G117" s="22"/>
      <c r="H117" s="22"/>
      <c r="I117" s="21"/>
      <c r="J117" s="21"/>
      <c r="K117" s="21"/>
      <c r="L117" s="21"/>
      <c r="M117" s="22"/>
      <c r="N117" s="23"/>
      <c r="O117" s="22"/>
      <c r="P117" s="23"/>
      <c r="Q117" s="22"/>
      <c r="R117" s="23"/>
      <c r="S117" s="23"/>
      <c r="T117" s="23"/>
      <c r="U117" s="23"/>
      <c r="V117" s="22"/>
      <c r="W117" s="23"/>
      <c r="X117" s="23"/>
      <c r="Y117" s="12" t="str">
        <f t="shared" si="10"/>
        <v>-----</v>
      </c>
      <c r="Z117" s="13" t="str">
        <f t="shared" si="11"/>
        <v>-----</v>
      </c>
      <c r="AA117" s="21"/>
      <c r="AB117" s="20"/>
      <c r="AC117" s="20"/>
      <c r="AD117" s="21"/>
      <c r="AE117" s="14" t="str">
        <f t="shared" si="12"/>
        <v>-----</v>
      </c>
      <c r="AF117" s="14" t="str">
        <f t="shared" si="13"/>
        <v>-----</v>
      </c>
      <c r="AG117" s="14" t="str">
        <f t="shared" si="14"/>
        <v>-----</v>
      </c>
      <c r="AH117" s="14" t="str">
        <f t="shared" si="8"/>
        <v>-----</v>
      </c>
      <c r="AI117" s="15" t="str">
        <f t="shared" si="9"/>
        <v>------</v>
      </c>
      <c r="AJ117" s="4" t="str">
        <f t="shared" si="15"/>
        <v>-------</v>
      </c>
      <c r="AK117" s="1"/>
    </row>
    <row r="118" spans="1:37" ht="24.95" customHeight="1" x14ac:dyDescent="0.2">
      <c r="A118" s="27">
        <v>109</v>
      </c>
      <c r="B118" s="10"/>
      <c r="C118" s="7"/>
      <c r="D118" s="5"/>
      <c r="E118" s="22"/>
      <c r="F118" s="22"/>
      <c r="G118" s="22"/>
      <c r="H118" s="22"/>
      <c r="I118" s="21"/>
      <c r="J118" s="21"/>
      <c r="K118" s="21"/>
      <c r="L118" s="21"/>
      <c r="M118" s="22"/>
      <c r="N118" s="23"/>
      <c r="O118" s="22"/>
      <c r="P118" s="23"/>
      <c r="Q118" s="22"/>
      <c r="R118" s="23"/>
      <c r="S118" s="23"/>
      <c r="T118" s="23"/>
      <c r="U118" s="23"/>
      <c r="V118" s="22"/>
      <c r="W118" s="23"/>
      <c r="X118" s="23"/>
      <c r="Y118" s="12" t="str">
        <f t="shared" si="10"/>
        <v>-----</v>
      </c>
      <c r="Z118" s="13" t="str">
        <f t="shared" si="11"/>
        <v>-----</v>
      </c>
      <c r="AA118" s="21"/>
      <c r="AB118" s="20"/>
      <c r="AC118" s="20"/>
      <c r="AD118" s="21"/>
      <c r="AE118" s="14" t="str">
        <f t="shared" si="12"/>
        <v>-----</v>
      </c>
      <c r="AF118" s="14" t="str">
        <f t="shared" si="13"/>
        <v>-----</v>
      </c>
      <c r="AG118" s="14" t="str">
        <f t="shared" si="14"/>
        <v>-----</v>
      </c>
      <c r="AH118" s="14" t="str">
        <f t="shared" si="8"/>
        <v>-----</v>
      </c>
      <c r="AI118" s="15" t="str">
        <f t="shared" si="9"/>
        <v>------</v>
      </c>
      <c r="AJ118" s="4" t="str">
        <f t="shared" si="15"/>
        <v>-------</v>
      </c>
      <c r="AK118" s="1"/>
    </row>
    <row r="119" spans="1:37" ht="24.95" customHeight="1" x14ac:dyDescent="0.2">
      <c r="A119" s="27">
        <v>110</v>
      </c>
      <c r="B119" s="10"/>
      <c r="C119" s="7"/>
      <c r="D119" s="5"/>
      <c r="E119" s="22"/>
      <c r="F119" s="22"/>
      <c r="G119" s="22"/>
      <c r="H119" s="22"/>
      <c r="I119" s="21"/>
      <c r="J119" s="21"/>
      <c r="K119" s="21"/>
      <c r="L119" s="21"/>
      <c r="M119" s="22"/>
      <c r="N119" s="23"/>
      <c r="O119" s="22"/>
      <c r="P119" s="23"/>
      <c r="Q119" s="22"/>
      <c r="R119" s="23"/>
      <c r="S119" s="23"/>
      <c r="T119" s="23"/>
      <c r="U119" s="23"/>
      <c r="V119" s="22"/>
      <c r="W119" s="23"/>
      <c r="X119" s="23"/>
      <c r="Y119" s="12" t="str">
        <f t="shared" si="10"/>
        <v>-----</v>
      </c>
      <c r="Z119" s="13" t="str">
        <f t="shared" si="11"/>
        <v>-----</v>
      </c>
      <c r="AA119" s="21"/>
      <c r="AB119" s="20"/>
      <c r="AC119" s="20"/>
      <c r="AD119" s="21"/>
      <c r="AE119" s="14" t="str">
        <f t="shared" si="12"/>
        <v>-----</v>
      </c>
      <c r="AF119" s="14" t="str">
        <f t="shared" si="13"/>
        <v>-----</v>
      </c>
      <c r="AG119" s="14" t="str">
        <f t="shared" si="14"/>
        <v>-----</v>
      </c>
      <c r="AH119" s="14" t="str">
        <f t="shared" si="8"/>
        <v>-----</v>
      </c>
      <c r="AI119" s="15" t="str">
        <f t="shared" si="9"/>
        <v>------</v>
      </c>
      <c r="AJ119" s="4" t="str">
        <f t="shared" si="15"/>
        <v>-------</v>
      </c>
      <c r="AK119" s="1"/>
    </row>
    <row r="120" spans="1:37" ht="24.95" customHeight="1" x14ac:dyDescent="0.2">
      <c r="A120" s="27">
        <v>111</v>
      </c>
      <c r="B120" s="10"/>
      <c r="C120" s="7"/>
      <c r="D120" s="5"/>
      <c r="E120" s="22"/>
      <c r="F120" s="22"/>
      <c r="G120" s="22"/>
      <c r="H120" s="22"/>
      <c r="I120" s="21"/>
      <c r="J120" s="21"/>
      <c r="K120" s="21"/>
      <c r="L120" s="21"/>
      <c r="M120" s="22"/>
      <c r="N120" s="23"/>
      <c r="O120" s="22"/>
      <c r="P120" s="23"/>
      <c r="Q120" s="22"/>
      <c r="R120" s="23"/>
      <c r="S120" s="23"/>
      <c r="T120" s="23"/>
      <c r="U120" s="23"/>
      <c r="V120" s="22"/>
      <c r="W120" s="23"/>
      <c r="X120" s="23"/>
      <c r="Y120" s="12" t="str">
        <f t="shared" si="10"/>
        <v>-----</v>
      </c>
      <c r="Z120" s="13" t="str">
        <f t="shared" si="11"/>
        <v>-----</v>
      </c>
      <c r="AA120" s="21"/>
      <c r="AB120" s="20"/>
      <c r="AC120" s="20"/>
      <c r="AD120" s="21"/>
      <c r="AE120" s="14" t="str">
        <f t="shared" si="12"/>
        <v>-----</v>
      </c>
      <c r="AF120" s="14" t="str">
        <f t="shared" si="13"/>
        <v>-----</v>
      </c>
      <c r="AG120" s="14" t="str">
        <f t="shared" si="14"/>
        <v>-----</v>
      </c>
      <c r="AH120" s="14" t="str">
        <f t="shared" si="8"/>
        <v>-----</v>
      </c>
      <c r="AI120" s="15" t="str">
        <f t="shared" si="9"/>
        <v>------</v>
      </c>
      <c r="AJ120" s="4" t="str">
        <f t="shared" si="15"/>
        <v>-------</v>
      </c>
      <c r="AK120" s="1"/>
    </row>
  </sheetData>
  <sheetProtection selectLockedCells="1" sort="0" autoFilter="0" pivotTables="0"/>
  <autoFilter ref="A1:AQ120" xr:uid="{00000000-0009-0000-0000-000001000000}">
    <filterColumn colId="0" showButton="0"/>
    <filterColumn colId="2" showButton="0">
      <iconFilter iconSet="3Arrows"/>
    </filterColumn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10" showButton="0"/>
    <filterColumn colId="11" showButton="0"/>
  </autoFilter>
  <mergeCells count="25">
    <mergeCell ref="A7:B7"/>
    <mergeCell ref="C7:J7"/>
    <mergeCell ref="K7:M7"/>
    <mergeCell ref="A8:C8"/>
    <mergeCell ref="D8:H8"/>
    <mergeCell ref="I8:O8"/>
    <mergeCell ref="AD6:AD7"/>
    <mergeCell ref="AE6:AE7"/>
    <mergeCell ref="AF6:AG7"/>
    <mergeCell ref="AH6:AI7"/>
    <mergeCell ref="P8:Z8"/>
    <mergeCell ref="AA8:AD8"/>
    <mergeCell ref="AE8:AJ8"/>
    <mergeCell ref="AJ6:AJ7"/>
    <mergeCell ref="A1:B4"/>
    <mergeCell ref="C1:J4"/>
    <mergeCell ref="K1:M2"/>
    <mergeCell ref="K3:M4"/>
    <mergeCell ref="A5:B5"/>
    <mergeCell ref="C5:F5"/>
    <mergeCell ref="K5:M6"/>
    <mergeCell ref="A6:B6"/>
    <mergeCell ref="D6:F6"/>
    <mergeCell ref="G6:H6"/>
    <mergeCell ref="I6:J6"/>
  </mergeCells>
  <conditionalFormatting sqref="AJ10:AJ120">
    <cfRule type="containsText" dxfId="22" priority="6" operator="containsText" text="4">
      <formula>NOT(ISERROR(SEARCH("4",AJ10)))</formula>
    </cfRule>
    <cfRule type="containsText" dxfId="21" priority="7" operator="containsText" text="3">
      <formula>NOT(ISERROR(SEARCH("3",AJ10)))</formula>
    </cfRule>
    <cfRule type="containsText" dxfId="20" priority="8" operator="containsText" text="2">
      <formula>NOT(ISERROR(SEARCH("2",AJ10)))</formula>
    </cfRule>
    <cfRule type="containsText" dxfId="19" priority="9" operator="containsText" text="1.">
      <formula>NOT(ISERROR(SEARCH("1.",AJ10)))</formula>
    </cfRule>
    <cfRule type="containsText" dxfId="18" priority="10" operator="containsText" text="1.Sin Riesgo">
      <formula>NOT(ISERROR(SEARCH("1.Sin Riesgo",AJ10)))</formula>
    </cfRule>
    <cfRule type="containsText" dxfId="17" priority="11" operator="containsText" text=".......">
      <formula>NOT(ISERROR(SEARCH(".......",AJ10)))</formula>
    </cfRule>
  </conditionalFormatting>
  <conditionalFormatting sqref="AJ10:AJ120">
    <cfRule type="containsText" dxfId="16" priority="1" operator="containsText" text="4">
      <formula>NOT(ISERROR(SEARCH("4",AJ10)))</formula>
    </cfRule>
    <cfRule type="containsText" dxfId="15" priority="2" operator="containsText" text="4">
      <formula>NOT(ISERROR(SEARCH("4",AJ10)))</formula>
    </cfRule>
    <cfRule type="containsText" dxfId="14" priority="3" operator="containsText" text="3">
      <formula>NOT(ISERROR(SEARCH("3",AJ10)))</formula>
    </cfRule>
    <cfRule type="containsText" dxfId="13" priority="4" operator="containsText" text="2">
      <formula>NOT(ISERROR(SEARCH("2",AJ10)))</formula>
    </cfRule>
    <cfRule type="containsText" dxfId="12" priority="5" operator="containsText" text="1">
      <formula>NOT(ISERROR(SEARCH("1",AJ10)))</formula>
    </cfRule>
  </conditionalFormatting>
  <dataValidations count="3">
    <dataValidation type="list" allowBlank="1" showInputMessage="1" showErrorMessage="1" sqref="I10:I23 K25:K120 I25:I120 K10:K23" xr:uid="{00000000-0002-0000-0100-000000000000}">
      <formula1>"Aceptable,No Aceptable,No Determinado"</formula1>
    </dataValidation>
    <dataValidation type="list" allowBlank="1" showInputMessage="1" showErrorMessage="1" sqref="J25:J120 J10:J23" xr:uid="{00000000-0002-0000-0100-000001000000}">
      <formula1>"Presentes,Ausente,No Determinado"</formula1>
    </dataValidation>
    <dataValidation type="list" allowBlank="1" showInputMessage="1" showErrorMessage="1" sqref="L25:L120 L10:L23" xr:uid="{00000000-0002-0000-0100-000002000000}">
      <formula1>"Fondo Visible,Fondo No Visible,No Determinado"</formula1>
    </dataValidation>
  </dataValidations>
  <pageMargins left="0.70866141732283472" right="0.70866141732283472" top="0.39370078740157483" bottom="0.39370078740157483" header="0.31496062992125984" footer="0.31496062992125984"/>
  <pageSetup paperSize="14" scale="65" orientation="landscape" horizontalDpi="300" verticalDpi="3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120"/>
  <sheetViews>
    <sheetView tabSelected="1" zoomScale="60" zoomScaleNormal="60" workbookViewId="0">
      <pane xSplit="3" ySplit="9" topLeftCell="D79" activePane="bottomRight" state="frozenSplit"/>
      <selection pane="topRight" activeCell="M10" sqref="M10"/>
      <selection pane="bottomLeft" activeCell="A10" sqref="A10"/>
      <selection pane="bottomRight" activeCell="T79" sqref="T79"/>
    </sheetView>
  </sheetViews>
  <sheetFormatPr baseColWidth="10" defaultColWidth="11.42578125" defaultRowHeight="14.25" customHeight="1" x14ac:dyDescent="0.2"/>
  <cols>
    <col min="1" max="1" width="6" style="26" bestFit="1" customWidth="1"/>
    <col min="2" max="2" width="52.28515625" style="2" customWidth="1"/>
    <col min="3" max="3" width="37.7109375" style="2" customWidth="1"/>
    <col min="4" max="8" width="18.7109375" style="2" customWidth="1"/>
    <col min="9" max="9" width="18.7109375" style="2" hidden="1" customWidth="1"/>
    <col min="10" max="10" width="18.7109375" style="2" customWidth="1"/>
    <col min="11" max="11" width="18.7109375" style="2" hidden="1" customWidth="1"/>
    <col min="12" max="12" width="18.7109375" style="2" customWidth="1"/>
    <col min="13" max="13" width="18.7109375" style="2" hidden="1" customWidth="1"/>
    <col min="14" max="14" width="18.7109375" style="2" customWidth="1"/>
    <col min="15" max="15" width="18.7109375" style="2" hidden="1" customWidth="1"/>
    <col min="16" max="16" width="18.7109375" style="2" customWidth="1"/>
    <col min="17" max="17" width="18.7109375" style="2" hidden="1" customWidth="1"/>
    <col min="18" max="18" width="18.7109375" style="2" customWidth="1"/>
    <col min="19" max="19" width="18.7109375" style="2" hidden="1" customWidth="1"/>
    <col min="20" max="20" width="18.7109375" style="2" customWidth="1"/>
    <col min="21" max="21" width="0.28515625" style="2" customWidth="1"/>
    <col min="22" max="22" width="14" style="2" customWidth="1"/>
    <col min="23" max="23" width="10.7109375" style="2" customWidth="1"/>
    <col min="24" max="24" width="13.140625" style="2" customWidth="1"/>
    <col min="25" max="25" width="15" style="2" customWidth="1"/>
    <col min="26" max="26" width="18" style="2" bestFit="1" customWidth="1"/>
    <col min="27" max="27" width="2.7109375" style="2" customWidth="1"/>
    <col min="28" max="35" width="11.42578125" style="2" customWidth="1"/>
    <col min="36" max="16384" width="11.42578125" style="2"/>
  </cols>
  <sheetData>
    <row r="1" spans="1:31" ht="21.75" customHeight="1" x14ac:dyDescent="0.2">
      <c r="A1" s="61"/>
      <c r="B1" s="61"/>
      <c r="C1" s="95" t="s">
        <v>91</v>
      </c>
      <c r="D1" s="96"/>
      <c r="E1" s="96"/>
      <c r="F1" s="96"/>
      <c r="G1" s="96"/>
      <c r="H1" s="96"/>
      <c r="I1" s="79" t="s">
        <v>85</v>
      </c>
      <c r="J1" s="80"/>
      <c r="K1" s="80"/>
      <c r="L1" s="80"/>
      <c r="M1" s="80"/>
      <c r="N1" s="81"/>
    </row>
    <row r="2" spans="1:31" ht="24" customHeight="1" x14ac:dyDescent="0.2">
      <c r="A2" s="61"/>
      <c r="B2" s="61"/>
      <c r="C2" s="95"/>
      <c r="D2" s="96"/>
      <c r="E2" s="96"/>
      <c r="F2" s="96"/>
      <c r="G2" s="96"/>
      <c r="H2" s="96"/>
      <c r="I2" s="82"/>
      <c r="J2" s="83"/>
      <c r="K2" s="83"/>
      <c r="L2" s="83"/>
      <c r="M2" s="83"/>
      <c r="N2" s="84"/>
    </row>
    <row r="3" spans="1:31" ht="18" customHeight="1" x14ac:dyDescent="0.2">
      <c r="A3" s="61"/>
      <c r="B3" s="61"/>
      <c r="C3" s="95"/>
      <c r="D3" s="96"/>
      <c r="E3" s="96"/>
      <c r="F3" s="96"/>
      <c r="G3" s="96"/>
      <c r="H3" s="96"/>
      <c r="I3" s="79" t="s">
        <v>74</v>
      </c>
      <c r="J3" s="80"/>
      <c r="K3" s="80"/>
      <c r="L3" s="80"/>
      <c r="M3" s="80"/>
      <c r="N3" s="81"/>
    </row>
    <row r="4" spans="1:31" ht="18" customHeight="1" x14ac:dyDescent="0.2">
      <c r="A4" s="61"/>
      <c r="B4" s="61"/>
      <c r="C4" s="95"/>
      <c r="D4" s="96"/>
      <c r="E4" s="96"/>
      <c r="F4" s="96"/>
      <c r="G4" s="96"/>
      <c r="H4" s="96"/>
      <c r="I4" s="82"/>
      <c r="J4" s="83"/>
      <c r="K4" s="83"/>
      <c r="L4" s="83"/>
      <c r="M4" s="83"/>
      <c r="N4" s="84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</row>
    <row r="5" spans="1:31" ht="29.25" customHeight="1" x14ac:dyDescent="0.2">
      <c r="A5" s="68" t="s">
        <v>17</v>
      </c>
      <c r="B5" s="68"/>
      <c r="C5" s="42" t="s">
        <v>47</v>
      </c>
      <c r="D5" s="46" t="s">
        <v>49</v>
      </c>
      <c r="E5" s="45" t="s">
        <v>48</v>
      </c>
      <c r="F5" s="44" t="s">
        <v>50</v>
      </c>
      <c r="G5" s="43" t="s">
        <v>51</v>
      </c>
      <c r="H5" s="47"/>
      <c r="I5" s="79" t="s">
        <v>86</v>
      </c>
      <c r="J5" s="80"/>
      <c r="K5" s="80"/>
      <c r="L5" s="80"/>
      <c r="M5" s="80"/>
      <c r="N5" s="81"/>
      <c r="O5" s="16"/>
      <c r="P5" s="16"/>
      <c r="Q5" s="16"/>
      <c r="R5" s="16"/>
      <c r="S5" s="16"/>
      <c r="T5" s="16"/>
      <c r="U5" s="16"/>
      <c r="V5" s="18"/>
      <c r="W5" s="18"/>
      <c r="X5" s="18"/>
      <c r="Y5" s="18"/>
      <c r="Z5" s="18"/>
      <c r="AA5" s="18"/>
      <c r="AB5" s="19"/>
      <c r="AC5" s="19"/>
      <c r="AD5" s="19"/>
      <c r="AE5" s="19"/>
    </row>
    <row r="6" spans="1:31" s="16" customFormat="1" ht="21.75" customHeight="1" x14ac:dyDescent="0.2">
      <c r="A6" s="68" t="s">
        <v>18</v>
      </c>
      <c r="B6" s="68"/>
      <c r="C6" s="92"/>
      <c r="D6" s="93"/>
      <c r="E6" s="93"/>
      <c r="F6" s="93"/>
      <c r="G6" s="93"/>
      <c r="H6" s="94"/>
      <c r="I6" s="82"/>
      <c r="J6" s="83"/>
      <c r="K6" s="83"/>
      <c r="L6" s="83"/>
      <c r="M6" s="83"/>
      <c r="N6" s="84"/>
      <c r="V6" s="85"/>
      <c r="W6" s="85"/>
      <c r="X6" s="85"/>
      <c r="Y6" s="85"/>
      <c r="Z6" s="85"/>
      <c r="AA6" s="17"/>
      <c r="AB6" s="17"/>
      <c r="AC6" s="17"/>
      <c r="AD6" s="17"/>
      <c r="AE6" s="17"/>
    </row>
    <row r="7" spans="1:31" s="16" customFormat="1" ht="18" customHeight="1" x14ac:dyDescent="0.2">
      <c r="A7" s="68" t="s">
        <v>27</v>
      </c>
      <c r="B7" s="68"/>
      <c r="C7" s="70" t="s">
        <v>19</v>
      </c>
      <c r="D7" s="71"/>
      <c r="E7" s="71"/>
      <c r="F7" s="71"/>
      <c r="G7" s="71"/>
      <c r="H7" s="72"/>
      <c r="I7" s="76" t="s">
        <v>28</v>
      </c>
      <c r="J7" s="76"/>
      <c r="K7" s="76"/>
      <c r="L7" s="76"/>
      <c r="M7" s="76"/>
      <c r="N7" s="76"/>
      <c r="V7" s="86"/>
      <c r="W7" s="86"/>
      <c r="X7" s="86"/>
      <c r="Y7" s="86"/>
      <c r="Z7" s="86"/>
    </row>
    <row r="8" spans="1:31" ht="34.5" customHeight="1" x14ac:dyDescent="0.2">
      <c r="A8" s="64" t="s">
        <v>2</v>
      </c>
      <c r="B8" s="65"/>
      <c r="C8" s="66"/>
      <c r="D8" s="28"/>
      <c r="E8" s="89" t="s">
        <v>3</v>
      </c>
      <c r="F8" s="90"/>
      <c r="G8" s="90"/>
      <c r="H8" s="90"/>
      <c r="I8" s="91"/>
      <c r="J8" s="89" t="s">
        <v>5</v>
      </c>
      <c r="K8" s="90"/>
      <c r="L8" s="90"/>
      <c r="M8" s="90"/>
      <c r="N8" s="90"/>
      <c r="O8" s="90"/>
      <c r="P8" s="90"/>
      <c r="Q8" s="91"/>
      <c r="R8" s="64" t="s">
        <v>6</v>
      </c>
      <c r="S8" s="65"/>
      <c r="T8" s="65"/>
      <c r="U8" s="66"/>
      <c r="V8" s="64" t="s">
        <v>43</v>
      </c>
      <c r="W8" s="65"/>
      <c r="X8" s="65"/>
      <c r="Y8" s="65"/>
      <c r="Z8" s="66"/>
      <c r="AA8" s="1"/>
    </row>
    <row r="9" spans="1:31" s="57" customFormat="1" ht="75" x14ac:dyDescent="0.2">
      <c r="A9" s="48" t="s">
        <v>1</v>
      </c>
      <c r="B9" s="49" t="s">
        <v>0</v>
      </c>
      <c r="C9" s="50" t="s">
        <v>7</v>
      </c>
      <c r="D9" s="50" t="s">
        <v>29</v>
      </c>
      <c r="E9" s="50" t="s">
        <v>8</v>
      </c>
      <c r="F9" s="50" t="s">
        <v>36</v>
      </c>
      <c r="G9" s="50" t="s">
        <v>21</v>
      </c>
      <c r="H9" s="50" t="s">
        <v>41</v>
      </c>
      <c r="I9" s="50" t="s">
        <v>39</v>
      </c>
      <c r="J9" s="50" t="s">
        <v>33</v>
      </c>
      <c r="K9" s="50" t="s">
        <v>39</v>
      </c>
      <c r="L9" s="50" t="s">
        <v>34</v>
      </c>
      <c r="M9" s="50" t="s">
        <v>39</v>
      </c>
      <c r="N9" s="50" t="s">
        <v>35</v>
      </c>
      <c r="O9" s="50" t="s">
        <v>39</v>
      </c>
      <c r="P9" s="50" t="s">
        <v>42</v>
      </c>
      <c r="Q9" s="50" t="s">
        <v>39</v>
      </c>
      <c r="R9" s="50" t="s">
        <v>81</v>
      </c>
      <c r="S9" s="50" t="s">
        <v>39</v>
      </c>
      <c r="T9" s="50" t="s">
        <v>82</v>
      </c>
      <c r="U9" s="50" t="s">
        <v>40</v>
      </c>
      <c r="V9" s="50" t="s">
        <v>13</v>
      </c>
      <c r="W9" s="50" t="s">
        <v>37</v>
      </c>
      <c r="X9" s="50" t="s">
        <v>38</v>
      </c>
      <c r="Y9" s="50" t="s">
        <v>15</v>
      </c>
      <c r="Z9" s="50" t="s">
        <v>16</v>
      </c>
      <c r="AA9" s="56"/>
    </row>
    <row r="10" spans="1:31" ht="24.95" customHeight="1" x14ac:dyDescent="0.2">
      <c r="A10" s="27">
        <v>1</v>
      </c>
      <c r="B10" s="37"/>
      <c r="C10" s="22"/>
      <c r="D10" s="22"/>
      <c r="E10" s="22"/>
      <c r="F10" s="21"/>
      <c r="G10" s="21"/>
      <c r="H10" s="22"/>
      <c r="I10" s="34">
        <f t="shared" ref="I10:I14" si="0">IF(ISBLANK(H10),0,IF(H10&gt;10.1,15,IF(H10&gt;=9,11.25,IF(H10&gt;=8.4,7.5,IF(H10&gt;8,3.75,IF(H10&gt;=6.5,0,IF(H10&gt;=6,3.75,IF(H10&gt;=5,7.5,IF(H10&gt;=3.9,11.25,IF(H10&gt;=0,15))))))))))</f>
        <v>0</v>
      </c>
      <c r="J10" s="23"/>
      <c r="K10" s="34">
        <f t="shared" ref="K10:K14" si="1">IF(ISBLANK(J10),0,IF(J10&gt;200,15,IF(J10&gt;=151,11.25,IF(J10&gt;=126,7.5,IF(J10&gt;=113,3.75,IF(J10&gt;=88,0,IF(J10&gt;=75,3.75,IF(J10&gt;=50,7.5,IF(J10&gt;=20,11.25,IF(J10&gt;=0,15))))))))))</f>
        <v>0</v>
      </c>
      <c r="L10" s="30"/>
      <c r="M10" s="31">
        <f t="shared" ref="M10:M14" si="2">IF(ISBLANK(L10),0,IF(L10&gt;0.02,10,IF(L10&gt;=0.01,7.5,IF(L10&gt;=0.005,5,IF(L10&gt;0.002,2.5,IF(L10&gt;=0,0,))))))</f>
        <v>0</v>
      </c>
      <c r="N10" s="23"/>
      <c r="O10" s="31">
        <f t="shared" ref="O10:O14" si="3">IF(ISBLANK(N10),0,IF(N10&gt;20,10,IF(N10&gt;=15,0,IF(N10&gt;=10,3.5,IF(N10&gt;5,7,IF(N10&gt;=0,10))))))</f>
        <v>0</v>
      </c>
      <c r="P10" s="20"/>
      <c r="Q10" s="31">
        <f t="shared" ref="Q10:Q14" si="4">IF(ISBLANK(P10),0,IF(P10&gt;0.5,10,IF(P10&gt;=0,0,)))</f>
        <v>0</v>
      </c>
      <c r="R10" s="20"/>
      <c r="S10" s="31">
        <f t="shared" ref="S10:S14" si="5">IF(ISBLANK(R10),0,IF(R10&gt;7500,16,IF(R10&gt;=5000,12,IF(R10&gt;=2500,8,IF(R10&gt;=1000,4,IF(R10&gt;=0,0,))))))</f>
        <v>0</v>
      </c>
      <c r="T10" s="20">
        <v>800</v>
      </c>
      <c r="U10" s="31">
        <f>IF(ISBLANK(T10),0,IF(T10&gt;750,24,IF(T10&gt;=500,18,IF(T10&gt;=300,12,IF(T10&gt;=200,6,IF(T10&gt;=0,0,))))))</f>
        <v>24</v>
      </c>
      <c r="V10" s="38">
        <f t="shared" ref="V10:V74" si="6">S10+U10</f>
        <v>24</v>
      </c>
      <c r="W10" s="39">
        <f t="shared" ref="W10:W14" si="7">K10+O10</f>
        <v>0</v>
      </c>
      <c r="X10" s="39">
        <f>I10+M10+Q10</f>
        <v>0</v>
      </c>
      <c r="Y10" s="40">
        <f t="shared" ref="Y10:Y73" si="8">IF((IF(V10="-----",10)+IF(W10="-----",10)+IF(X10="-----",10))=30,"------",(SUM(V10:X10)))</f>
        <v>24</v>
      </c>
      <c r="Z10" s="41" t="str">
        <f>IF(Y10="","",IF(Y10&gt;53.6,"4. Alto",IF(Y10&gt;33.6,"3. Medio",IF(Y10&gt;0,"2.Bajo","1. Aceptable"))))</f>
        <v>2.Bajo</v>
      </c>
      <c r="AA10" s="1"/>
    </row>
    <row r="11" spans="1:31" ht="24.95" customHeight="1" x14ac:dyDescent="0.2">
      <c r="A11" s="27">
        <v>2</v>
      </c>
      <c r="B11" s="37"/>
      <c r="C11" s="22"/>
      <c r="D11" s="22"/>
      <c r="E11" s="22"/>
      <c r="F11" s="22"/>
      <c r="G11" s="21"/>
      <c r="H11" s="22"/>
      <c r="I11" s="34">
        <f t="shared" si="0"/>
        <v>0</v>
      </c>
      <c r="J11" s="23"/>
      <c r="K11" s="34">
        <f t="shared" si="1"/>
        <v>0</v>
      </c>
      <c r="L11" s="30"/>
      <c r="M11" s="31">
        <f t="shared" si="2"/>
        <v>0</v>
      </c>
      <c r="N11" s="23"/>
      <c r="O11" s="31">
        <f t="shared" si="3"/>
        <v>0</v>
      </c>
      <c r="P11" s="20"/>
      <c r="Q11" s="31">
        <f t="shared" si="4"/>
        <v>0</v>
      </c>
      <c r="R11" s="21"/>
      <c r="S11" s="31">
        <f t="shared" si="5"/>
        <v>0</v>
      </c>
      <c r="T11" s="21"/>
      <c r="U11" s="31">
        <f t="shared" ref="U11:U74" si="9">IF(ISBLANK(T11),0,IF(T11&gt;750,24,IF(T11&gt;=500,18,IF(T11&gt;=300,12,IF(T11&gt;=200,6,IF(T11&gt;=0,0,))))))</f>
        <v>0</v>
      </c>
      <c r="V11" s="38">
        <f t="shared" si="6"/>
        <v>0</v>
      </c>
      <c r="W11" s="39">
        <f t="shared" si="7"/>
        <v>0</v>
      </c>
      <c r="X11" s="39">
        <f t="shared" ref="X11:X74" si="10">I11+M11+Q11</f>
        <v>0</v>
      </c>
      <c r="Y11" s="40">
        <f t="shared" si="8"/>
        <v>0</v>
      </c>
      <c r="Z11" s="41" t="str">
        <f t="shared" ref="Z11:Z74" si="11">IF(Y11="","",IF(Y11&gt;53.6,"4. Alto",IF(Y11&gt;33.6,"3. Medio",IF(Y11&gt;0,"2.Bajo","1. Aceptable"))))</f>
        <v>1. Aceptable</v>
      </c>
      <c r="AA11" s="1"/>
    </row>
    <row r="12" spans="1:31" ht="24.95" customHeight="1" x14ac:dyDescent="0.2">
      <c r="A12" s="27">
        <v>3</v>
      </c>
      <c r="B12" s="37"/>
      <c r="C12" s="22"/>
      <c r="D12" s="22"/>
      <c r="E12" s="22"/>
      <c r="F12" s="22"/>
      <c r="G12" s="21"/>
      <c r="H12" s="22"/>
      <c r="I12" s="34">
        <f t="shared" si="0"/>
        <v>0</v>
      </c>
      <c r="J12" s="23"/>
      <c r="K12" s="34">
        <f t="shared" si="1"/>
        <v>0</v>
      </c>
      <c r="L12" s="30"/>
      <c r="M12" s="31">
        <f t="shared" si="2"/>
        <v>0</v>
      </c>
      <c r="N12" s="23"/>
      <c r="O12" s="31">
        <f t="shared" si="3"/>
        <v>0</v>
      </c>
      <c r="P12" s="20"/>
      <c r="Q12" s="31">
        <f t="shared" si="4"/>
        <v>0</v>
      </c>
      <c r="R12" s="20"/>
      <c r="S12" s="31">
        <f t="shared" si="5"/>
        <v>0</v>
      </c>
      <c r="T12" s="20"/>
      <c r="U12" s="31">
        <f t="shared" si="9"/>
        <v>0</v>
      </c>
      <c r="V12" s="38">
        <f t="shared" si="6"/>
        <v>0</v>
      </c>
      <c r="W12" s="39">
        <f t="shared" si="7"/>
        <v>0</v>
      </c>
      <c r="X12" s="39">
        <f t="shared" si="10"/>
        <v>0</v>
      </c>
      <c r="Y12" s="40">
        <f t="shared" si="8"/>
        <v>0</v>
      </c>
      <c r="Z12" s="41" t="str">
        <f t="shared" si="11"/>
        <v>1. Aceptable</v>
      </c>
      <c r="AA12" s="1"/>
    </row>
    <row r="13" spans="1:31" ht="24.95" customHeight="1" x14ac:dyDescent="0.2">
      <c r="A13" s="27">
        <v>4</v>
      </c>
      <c r="B13" s="37"/>
      <c r="C13" s="22"/>
      <c r="D13" s="22"/>
      <c r="E13" s="22"/>
      <c r="F13" s="22"/>
      <c r="G13" s="21"/>
      <c r="H13" s="22"/>
      <c r="I13" s="34">
        <f t="shared" si="0"/>
        <v>0</v>
      </c>
      <c r="J13" s="23"/>
      <c r="K13" s="34">
        <f t="shared" si="1"/>
        <v>0</v>
      </c>
      <c r="L13" s="30"/>
      <c r="M13" s="31">
        <f t="shared" si="2"/>
        <v>0</v>
      </c>
      <c r="N13" s="23"/>
      <c r="O13" s="31">
        <f t="shared" si="3"/>
        <v>0</v>
      </c>
      <c r="P13" s="20"/>
      <c r="Q13" s="31">
        <f t="shared" si="4"/>
        <v>0</v>
      </c>
      <c r="R13" s="20"/>
      <c r="S13" s="31">
        <f t="shared" si="5"/>
        <v>0</v>
      </c>
      <c r="T13" s="20"/>
      <c r="U13" s="31">
        <f t="shared" si="9"/>
        <v>0</v>
      </c>
      <c r="V13" s="38">
        <f t="shared" si="6"/>
        <v>0</v>
      </c>
      <c r="W13" s="39">
        <f t="shared" si="7"/>
        <v>0</v>
      </c>
      <c r="X13" s="39">
        <f t="shared" si="10"/>
        <v>0</v>
      </c>
      <c r="Y13" s="40">
        <f t="shared" si="8"/>
        <v>0</v>
      </c>
      <c r="Z13" s="41" t="str">
        <f t="shared" si="11"/>
        <v>1. Aceptable</v>
      </c>
      <c r="AA13" s="1"/>
    </row>
    <row r="14" spans="1:31" ht="24.95" customHeight="1" x14ac:dyDescent="0.2">
      <c r="A14" s="27">
        <v>5</v>
      </c>
      <c r="B14" s="37"/>
      <c r="C14" s="22"/>
      <c r="D14" s="22"/>
      <c r="E14" s="22"/>
      <c r="F14" s="22"/>
      <c r="G14" s="21"/>
      <c r="H14" s="22"/>
      <c r="I14" s="34">
        <f t="shared" si="0"/>
        <v>0</v>
      </c>
      <c r="J14" s="23"/>
      <c r="K14" s="34">
        <f t="shared" si="1"/>
        <v>0</v>
      </c>
      <c r="L14" s="30"/>
      <c r="M14" s="31">
        <f t="shared" si="2"/>
        <v>0</v>
      </c>
      <c r="N14" s="23"/>
      <c r="O14" s="31">
        <f t="shared" si="3"/>
        <v>0</v>
      </c>
      <c r="P14" s="20"/>
      <c r="Q14" s="31">
        <f t="shared" si="4"/>
        <v>0</v>
      </c>
      <c r="R14" s="21"/>
      <c r="S14" s="31">
        <f t="shared" si="5"/>
        <v>0</v>
      </c>
      <c r="T14" s="21"/>
      <c r="U14" s="31">
        <f t="shared" si="9"/>
        <v>0</v>
      </c>
      <c r="V14" s="38">
        <f t="shared" si="6"/>
        <v>0</v>
      </c>
      <c r="W14" s="39">
        <f t="shared" si="7"/>
        <v>0</v>
      </c>
      <c r="X14" s="39">
        <f t="shared" si="10"/>
        <v>0</v>
      </c>
      <c r="Y14" s="40">
        <f t="shared" si="8"/>
        <v>0</v>
      </c>
      <c r="Z14" s="41" t="str">
        <f t="shared" si="11"/>
        <v>1. Aceptable</v>
      </c>
      <c r="AA14" s="1"/>
    </row>
    <row r="15" spans="1:31" ht="24.95" customHeight="1" x14ac:dyDescent="0.2">
      <c r="A15" s="27">
        <v>6</v>
      </c>
      <c r="B15" s="37"/>
      <c r="C15" s="22"/>
      <c r="D15" s="22"/>
      <c r="E15" s="22"/>
      <c r="F15" s="22"/>
      <c r="G15" s="21"/>
      <c r="H15" s="33"/>
      <c r="I15" s="34">
        <f t="shared" ref="I15:I74" si="12">IF(ISBLANK(H15),0,IF(H15&gt;10.1,15,IF(H15&gt;=9,11.25,IF(H15&gt;=8.4,7.5,IF(H15&gt;8,3.75,IF(H15&gt;=6.5,0,IF(H15&gt;=6,3.75,IF(H15&gt;=5,7.5,IF(H15&gt;=3.9,11.25,IF(H15&gt;=0,15))))))))))</f>
        <v>0</v>
      </c>
      <c r="J15" s="35"/>
      <c r="K15" s="34">
        <f t="shared" ref="K15:K74" si="13">IF(ISBLANK(J15),0,IF(J15&gt;200,15,IF(J15&gt;=151,11.25,IF(J15&gt;=126,7.5,IF(J15&gt;=113,3.75,IF(J15&gt;=88,0,IF(J15&gt;=75,3.75,IF(J15&gt;=50,7.5,IF(J15&gt;=20,11.25,IF(J15&gt;=0,15))))))))))</f>
        <v>0</v>
      </c>
      <c r="L15" s="32"/>
      <c r="M15" s="31">
        <f t="shared" ref="M15:M78" si="14">IF(ISBLANK(L15),0,IF(L15&gt;0.02,10,IF(L15&gt;=0.01,7.5,IF(L15&gt;=0.005,5,IF(L15&gt;0.002,2.5,IF(L15&gt;=0,0,))))))</f>
        <v>0</v>
      </c>
      <c r="N15" s="35"/>
      <c r="O15" s="31">
        <f t="shared" ref="O15:O74" si="15">IF(ISBLANK(N15),0,IF(N15&gt;20,10,IF(N15&gt;=15,0,IF(N15&gt;=10,3.5,IF(N15&gt;5,7,IF(N15&gt;=0,10))))))</f>
        <v>0</v>
      </c>
      <c r="P15" s="31"/>
      <c r="Q15" s="31">
        <f t="shared" ref="Q15:Q74" si="16">IF(ISBLANK(P15),0,IF(P15&gt;0.5,10,IF(P15&gt;=0,0,)))</f>
        <v>0</v>
      </c>
      <c r="R15" s="31"/>
      <c r="S15" s="31">
        <f t="shared" ref="S15:S74" si="17">IF(ISBLANK(R15),0,IF(R15&gt;7500,16,IF(R15&gt;=5000,12,IF(R15&gt;=2500,8,IF(R15&gt;=1000,4,IF(R15&gt;=0,0,))))))</f>
        <v>0</v>
      </c>
      <c r="T15" s="31"/>
      <c r="U15" s="31">
        <f t="shared" si="9"/>
        <v>0</v>
      </c>
      <c r="V15" s="38">
        <f t="shared" si="6"/>
        <v>0</v>
      </c>
      <c r="W15" s="39">
        <f t="shared" ref="W15:W77" si="18">K15+O15</f>
        <v>0</v>
      </c>
      <c r="X15" s="39">
        <f t="shared" si="10"/>
        <v>0</v>
      </c>
      <c r="Y15" s="40">
        <f t="shared" si="8"/>
        <v>0</v>
      </c>
      <c r="Z15" s="41" t="str">
        <f t="shared" si="11"/>
        <v>1. Aceptable</v>
      </c>
      <c r="AA15" s="1"/>
    </row>
    <row r="16" spans="1:31" ht="24.95" customHeight="1" x14ac:dyDescent="0.2">
      <c r="A16" s="27">
        <v>7</v>
      </c>
      <c r="B16" s="37"/>
      <c r="C16" s="22"/>
      <c r="D16" s="22"/>
      <c r="E16" s="22"/>
      <c r="F16" s="22"/>
      <c r="G16" s="21"/>
      <c r="H16" s="33"/>
      <c r="I16" s="34">
        <f t="shared" si="12"/>
        <v>0</v>
      </c>
      <c r="J16" s="35"/>
      <c r="K16" s="34">
        <f t="shared" si="13"/>
        <v>0</v>
      </c>
      <c r="L16" s="32"/>
      <c r="M16" s="31">
        <f t="shared" si="14"/>
        <v>0</v>
      </c>
      <c r="N16" s="35"/>
      <c r="O16" s="31">
        <f t="shared" si="15"/>
        <v>0</v>
      </c>
      <c r="P16" s="31"/>
      <c r="Q16" s="31">
        <f t="shared" si="16"/>
        <v>0</v>
      </c>
      <c r="R16" s="31"/>
      <c r="S16" s="31">
        <f t="shared" si="17"/>
        <v>0</v>
      </c>
      <c r="T16" s="31"/>
      <c r="U16" s="31">
        <f t="shared" si="9"/>
        <v>0</v>
      </c>
      <c r="V16" s="38">
        <f t="shared" si="6"/>
        <v>0</v>
      </c>
      <c r="W16" s="39">
        <f t="shared" si="18"/>
        <v>0</v>
      </c>
      <c r="X16" s="39">
        <f t="shared" si="10"/>
        <v>0</v>
      </c>
      <c r="Y16" s="40">
        <f t="shared" si="8"/>
        <v>0</v>
      </c>
      <c r="Z16" s="41" t="str">
        <f t="shared" si="11"/>
        <v>1. Aceptable</v>
      </c>
      <c r="AA16" s="1"/>
    </row>
    <row r="17" spans="1:27" ht="24.95" customHeight="1" x14ac:dyDescent="0.2">
      <c r="A17" s="27">
        <v>8</v>
      </c>
      <c r="B17" s="37"/>
      <c r="C17" s="22"/>
      <c r="D17" s="22"/>
      <c r="E17" s="22"/>
      <c r="F17" s="22"/>
      <c r="G17" s="21"/>
      <c r="H17" s="33"/>
      <c r="I17" s="34">
        <f t="shared" si="12"/>
        <v>0</v>
      </c>
      <c r="J17" s="35"/>
      <c r="K17" s="34">
        <f t="shared" si="13"/>
        <v>0</v>
      </c>
      <c r="L17" s="32"/>
      <c r="M17" s="31">
        <f t="shared" si="14"/>
        <v>0</v>
      </c>
      <c r="N17" s="35"/>
      <c r="O17" s="31">
        <f t="shared" si="15"/>
        <v>0</v>
      </c>
      <c r="P17" s="31"/>
      <c r="Q17" s="31">
        <f t="shared" si="16"/>
        <v>0</v>
      </c>
      <c r="R17" s="36"/>
      <c r="S17" s="31">
        <f t="shared" si="17"/>
        <v>0</v>
      </c>
      <c r="T17" s="36"/>
      <c r="U17" s="31">
        <f t="shared" si="9"/>
        <v>0</v>
      </c>
      <c r="V17" s="38">
        <f t="shared" si="6"/>
        <v>0</v>
      </c>
      <c r="W17" s="39">
        <f t="shared" si="18"/>
        <v>0</v>
      </c>
      <c r="X17" s="39">
        <f t="shared" si="10"/>
        <v>0</v>
      </c>
      <c r="Y17" s="40">
        <f t="shared" si="8"/>
        <v>0</v>
      </c>
      <c r="Z17" s="41" t="str">
        <f t="shared" si="11"/>
        <v>1. Aceptable</v>
      </c>
      <c r="AA17" s="1"/>
    </row>
    <row r="18" spans="1:27" ht="24.95" customHeight="1" x14ac:dyDescent="0.2">
      <c r="A18" s="27">
        <v>9</v>
      </c>
      <c r="B18" s="37"/>
      <c r="C18" s="22"/>
      <c r="D18" s="22"/>
      <c r="E18" s="22"/>
      <c r="F18" s="22"/>
      <c r="G18" s="21"/>
      <c r="H18" s="33"/>
      <c r="I18" s="34">
        <f t="shared" si="12"/>
        <v>0</v>
      </c>
      <c r="J18" s="35"/>
      <c r="K18" s="34">
        <f t="shared" si="13"/>
        <v>0</v>
      </c>
      <c r="L18" s="32"/>
      <c r="M18" s="31">
        <f t="shared" si="14"/>
        <v>0</v>
      </c>
      <c r="N18" s="35"/>
      <c r="O18" s="31">
        <f t="shared" si="15"/>
        <v>0</v>
      </c>
      <c r="P18" s="31"/>
      <c r="Q18" s="31">
        <f t="shared" si="16"/>
        <v>0</v>
      </c>
      <c r="R18" s="31"/>
      <c r="S18" s="31">
        <f t="shared" si="17"/>
        <v>0</v>
      </c>
      <c r="T18" s="31"/>
      <c r="U18" s="31">
        <f t="shared" si="9"/>
        <v>0</v>
      </c>
      <c r="V18" s="38">
        <f t="shared" si="6"/>
        <v>0</v>
      </c>
      <c r="W18" s="39">
        <f t="shared" si="18"/>
        <v>0</v>
      </c>
      <c r="X18" s="39">
        <f t="shared" si="10"/>
        <v>0</v>
      </c>
      <c r="Y18" s="40">
        <f t="shared" si="8"/>
        <v>0</v>
      </c>
      <c r="Z18" s="41" t="str">
        <f t="shared" si="11"/>
        <v>1. Aceptable</v>
      </c>
      <c r="AA18" s="1"/>
    </row>
    <row r="19" spans="1:27" ht="24.95" customHeight="1" x14ac:dyDescent="0.2">
      <c r="A19" s="27">
        <v>10</v>
      </c>
      <c r="B19" s="37"/>
      <c r="C19" s="22"/>
      <c r="D19" s="22"/>
      <c r="E19" s="22"/>
      <c r="F19" s="22"/>
      <c r="G19" s="21"/>
      <c r="H19" s="33"/>
      <c r="I19" s="34">
        <f t="shared" si="12"/>
        <v>0</v>
      </c>
      <c r="J19" s="35"/>
      <c r="K19" s="34">
        <f t="shared" si="13"/>
        <v>0</v>
      </c>
      <c r="L19" s="32"/>
      <c r="M19" s="31">
        <f t="shared" si="14"/>
        <v>0</v>
      </c>
      <c r="N19" s="35"/>
      <c r="O19" s="31">
        <f t="shared" si="15"/>
        <v>0</v>
      </c>
      <c r="P19" s="31"/>
      <c r="Q19" s="31">
        <f t="shared" si="16"/>
        <v>0</v>
      </c>
      <c r="R19" s="31"/>
      <c r="S19" s="31">
        <f t="shared" si="17"/>
        <v>0</v>
      </c>
      <c r="T19" s="31"/>
      <c r="U19" s="31">
        <f t="shared" si="9"/>
        <v>0</v>
      </c>
      <c r="V19" s="38">
        <f t="shared" si="6"/>
        <v>0</v>
      </c>
      <c r="W19" s="39">
        <f t="shared" si="18"/>
        <v>0</v>
      </c>
      <c r="X19" s="39">
        <f t="shared" si="10"/>
        <v>0</v>
      </c>
      <c r="Y19" s="40">
        <f t="shared" si="8"/>
        <v>0</v>
      </c>
      <c r="Z19" s="41" t="str">
        <f t="shared" si="11"/>
        <v>1. Aceptable</v>
      </c>
      <c r="AA19" s="1"/>
    </row>
    <row r="20" spans="1:27" ht="24.95" customHeight="1" x14ac:dyDescent="0.2">
      <c r="A20" s="27">
        <v>11</v>
      </c>
      <c r="B20" s="37"/>
      <c r="C20" s="22"/>
      <c r="D20" s="22"/>
      <c r="E20" s="22"/>
      <c r="F20" s="22"/>
      <c r="G20" s="21"/>
      <c r="H20" s="33"/>
      <c r="I20" s="34">
        <f t="shared" si="12"/>
        <v>0</v>
      </c>
      <c r="J20" s="35"/>
      <c r="K20" s="34">
        <f t="shared" si="13"/>
        <v>0</v>
      </c>
      <c r="L20" s="32"/>
      <c r="M20" s="31">
        <f t="shared" si="14"/>
        <v>0</v>
      </c>
      <c r="N20" s="35"/>
      <c r="O20" s="31">
        <f t="shared" si="15"/>
        <v>0</v>
      </c>
      <c r="P20" s="31"/>
      <c r="Q20" s="31">
        <f t="shared" si="16"/>
        <v>0</v>
      </c>
      <c r="R20" s="31"/>
      <c r="S20" s="31">
        <f t="shared" si="17"/>
        <v>0</v>
      </c>
      <c r="T20" s="31"/>
      <c r="U20" s="31">
        <f t="shared" si="9"/>
        <v>0</v>
      </c>
      <c r="V20" s="38">
        <f t="shared" si="6"/>
        <v>0</v>
      </c>
      <c r="W20" s="39">
        <f t="shared" si="18"/>
        <v>0</v>
      </c>
      <c r="X20" s="39">
        <f t="shared" si="10"/>
        <v>0</v>
      </c>
      <c r="Y20" s="40">
        <f t="shared" si="8"/>
        <v>0</v>
      </c>
      <c r="Z20" s="41" t="str">
        <f t="shared" si="11"/>
        <v>1. Aceptable</v>
      </c>
      <c r="AA20" s="1"/>
    </row>
    <row r="21" spans="1:27" ht="24.95" customHeight="1" x14ac:dyDescent="0.2">
      <c r="A21" s="27">
        <v>12</v>
      </c>
      <c r="B21" s="37"/>
      <c r="C21" s="22"/>
      <c r="D21" s="22"/>
      <c r="E21" s="22"/>
      <c r="F21" s="22"/>
      <c r="G21" s="21"/>
      <c r="H21" s="33"/>
      <c r="I21" s="34">
        <f t="shared" si="12"/>
        <v>0</v>
      </c>
      <c r="J21" s="35"/>
      <c r="K21" s="34">
        <f t="shared" si="13"/>
        <v>0</v>
      </c>
      <c r="L21" s="32"/>
      <c r="M21" s="31">
        <f t="shared" si="14"/>
        <v>0</v>
      </c>
      <c r="N21" s="35"/>
      <c r="O21" s="31">
        <f t="shared" si="15"/>
        <v>0</v>
      </c>
      <c r="P21" s="31"/>
      <c r="Q21" s="31">
        <f t="shared" si="16"/>
        <v>0</v>
      </c>
      <c r="R21" s="31"/>
      <c r="S21" s="31">
        <f t="shared" si="17"/>
        <v>0</v>
      </c>
      <c r="T21" s="31"/>
      <c r="U21" s="31">
        <f t="shared" si="9"/>
        <v>0</v>
      </c>
      <c r="V21" s="38">
        <f t="shared" si="6"/>
        <v>0</v>
      </c>
      <c r="W21" s="39">
        <f t="shared" si="18"/>
        <v>0</v>
      </c>
      <c r="X21" s="39">
        <f t="shared" si="10"/>
        <v>0</v>
      </c>
      <c r="Y21" s="40">
        <f t="shared" si="8"/>
        <v>0</v>
      </c>
      <c r="Z21" s="41" t="str">
        <f t="shared" si="11"/>
        <v>1. Aceptable</v>
      </c>
      <c r="AA21" s="1"/>
    </row>
    <row r="22" spans="1:27" ht="24.95" customHeight="1" x14ac:dyDescent="0.2">
      <c r="A22" s="27">
        <v>13</v>
      </c>
      <c r="B22" s="37"/>
      <c r="C22" s="22"/>
      <c r="D22" s="22"/>
      <c r="E22" s="22"/>
      <c r="F22" s="22"/>
      <c r="G22" s="21"/>
      <c r="H22" s="33"/>
      <c r="I22" s="34">
        <f t="shared" si="12"/>
        <v>0</v>
      </c>
      <c r="J22" s="35"/>
      <c r="K22" s="34">
        <f t="shared" si="13"/>
        <v>0</v>
      </c>
      <c r="L22" s="32"/>
      <c r="M22" s="31">
        <f t="shared" si="14"/>
        <v>0</v>
      </c>
      <c r="N22" s="35"/>
      <c r="O22" s="31">
        <f t="shared" si="15"/>
        <v>0</v>
      </c>
      <c r="P22" s="31"/>
      <c r="Q22" s="31">
        <f t="shared" si="16"/>
        <v>0</v>
      </c>
      <c r="R22" s="31"/>
      <c r="S22" s="31">
        <f t="shared" si="17"/>
        <v>0</v>
      </c>
      <c r="T22" s="31"/>
      <c r="U22" s="31">
        <f t="shared" si="9"/>
        <v>0</v>
      </c>
      <c r="V22" s="38">
        <f t="shared" si="6"/>
        <v>0</v>
      </c>
      <c r="W22" s="39">
        <f t="shared" si="18"/>
        <v>0</v>
      </c>
      <c r="X22" s="39">
        <f t="shared" si="10"/>
        <v>0</v>
      </c>
      <c r="Y22" s="40">
        <f t="shared" si="8"/>
        <v>0</v>
      </c>
      <c r="Z22" s="41" t="str">
        <f t="shared" si="11"/>
        <v>1. Aceptable</v>
      </c>
      <c r="AA22" s="1"/>
    </row>
    <row r="23" spans="1:27" ht="24.95" customHeight="1" x14ac:dyDescent="0.2">
      <c r="A23" s="27">
        <v>14</v>
      </c>
      <c r="B23" s="37"/>
      <c r="C23" s="22"/>
      <c r="D23" s="22"/>
      <c r="E23" s="22"/>
      <c r="F23" s="22"/>
      <c r="G23" s="21"/>
      <c r="H23" s="33"/>
      <c r="I23" s="34">
        <f t="shared" si="12"/>
        <v>0</v>
      </c>
      <c r="J23" s="35"/>
      <c r="K23" s="34">
        <f t="shared" si="13"/>
        <v>0</v>
      </c>
      <c r="L23" s="32"/>
      <c r="M23" s="31">
        <f t="shared" si="14"/>
        <v>0</v>
      </c>
      <c r="N23" s="35"/>
      <c r="O23" s="31">
        <f t="shared" si="15"/>
        <v>0</v>
      </c>
      <c r="P23" s="31"/>
      <c r="Q23" s="31">
        <f t="shared" si="16"/>
        <v>0</v>
      </c>
      <c r="R23" s="36"/>
      <c r="S23" s="31">
        <f t="shared" si="17"/>
        <v>0</v>
      </c>
      <c r="T23" s="36"/>
      <c r="U23" s="31">
        <f t="shared" si="9"/>
        <v>0</v>
      </c>
      <c r="V23" s="38">
        <f t="shared" si="6"/>
        <v>0</v>
      </c>
      <c r="W23" s="39">
        <f t="shared" si="18"/>
        <v>0</v>
      </c>
      <c r="X23" s="39">
        <f t="shared" si="10"/>
        <v>0</v>
      </c>
      <c r="Y23" s="40">
        <f t="shared" si="8"/>
        <v>0</v>
      </c>
      <c r="Z23" s="41" t="str">
        <f t="shared" si="11"/>
        <v>1. Aceptable</v>
      </c>
      <c r="AA23" s="1"/>
    </row>
    <row r="24" spans="1:27" ht="24.95" customHeight="1" x14ac:dyDescent="0.2">
      <c r="A24" s="27">
        <v>15</v>
      </c>
      <c r="B24" s="37"/>
      <c r="C24" s="22"/>
      <c r="D24" s="22"/>
      <c r="E24" s="22"/>
      <c r="F24" s="22"/>
      <c r="G24" s="21"/>
      <c r="H24" s="33"/>
      <c r="I24" s="34">
        <f t="shared" si="12"/>
        <v>0</v>
      </c>
      <c r="J24" s="35"/>
      <c r="K24" s="34">
        <f t="shared" si="13"/>
        <v>0</v>
      </c>
      <c r="L24" s="32"/>
      <c r="M24" s="31">
        <f t="shared" si="14"/>
        <v>0</v>
      </c>
      <c r="N24" s="35"/>
      <c r="O24" s="31">
        <f t="shared" si="15"/>
        <v>0</v>
      </c>
      <c r="P24" s="31"/>
      <c r="Q24" s="31">
        <f t="shared" si="16"/>
        <v>0</v>
      </c>
      <c r="R24" s="31"/>
      <c r="S24" s="31">
        <f t="shared" si="17"/>
        <v>0</v>
      </c>
      <c r="T24" s="31"/>
      <c r="U24" s="31">
        <f t="shared" si="9"/>
        <v>0</v>
      </c>
      <c r="V24" s="38">
        <f t="shared" si="6"/>
        <v>0</v>
      </c>
      <c r="W24" s="39">
        <f t="shared" si="18"/>
        <v>0</v>
      </c>
      <c r="X24" s="39">
        <f t="shared" si="10"/>
        <v>0</v>
      </c>
      <c r="Y24" s="40">
        <f t="shared" si="8"/>
        <v>0</v>
      </c>
      <c r="Z24" s="41" t="str">
        <f t="shared" si="11"/>
        <v>1. Aceptable</v>
      </c>
      <c r="AA24" s="1"/>
    </row>
    <row r="25" spans="1:27" ht="24.95" customHeight="1" x14ac:dyDescent="0.2">
      <c r="A25" s="27">
        <v>16</v>
      </c>
      <c r="B25" s="37"/>
      <c r="C25" s="22"/>
      <c r="D25" s="22"/>
      <c r="E25" s="22"/>
      <c r="F25" s="22"/>
      <c r="G25" s="21"/>
      <c r="H25" s="33"/>
      <c r="I25" s="34">
        <f t="shared" si="12"/>
        <v>0</v>
      </c>
      <c r="J25" s="35"/>
      <c r="K25" s="34">
        <f t="shared" si="13"/>
        <v>0</v>
      </c>
      <c r="L25" s="32"/>
      <c r="M25" s="31">
        <f t="shared" si="14"/>
        <v>0</v>
      </c>
      <c r="N25" s="35"/>
      <c r="O25" s="31">
        <f t="shared" si="15"/>
        <v>0</v>
      </c>
      <c r="P25" s="31"/>
      <c r="Q25" s="31">
        <f t="shared" si="16"/>
        <v>0</v>
      </c>
      <c r="R25" s="31"/>
      <c r="S25" s="31">
        <f t="shared" si="17"/>
        <v>0</v>
      </c>
      <c r="T25" s="31"/>
      <c r="U25" s="31">
        <f t="shared" si="9"/>
        <v>0</v>
      </c>
      <c r="V25" s="38">
        <f t="shared" si="6"/>
        <v>0</v>
      </c>
      <c r="W25" s="39">
        <f t="shared" si="18"/>
        <v>0</v>
      </c>
      <c r="X25" s="39">
        <f t="shared" si="10"/>
        <v>0</v>
      </c>
      <c r="Y25" s="40">
        <f t="shared" si="8"/>
        <v>0</v>
      </c>
      <c r="Z25" s="41" t="str">
        <f t="shared" si="11"/>
        <v>1. Aceptable</v>
      </c>
      <c r="AA25" s="1"/>
    </row>
    <row r="26" spans="1:27" ht="24.95" customHeight="1" x14ac:dyDescent="0.2">
      <c r="A26" s="27">
        <v>17</v>
      </c>
      <c r="B26" s="37"/>
      <c r="C26" s="22"/>
      <c r="D26" s="22"/>
      <c r="E26" s="22"/>
      <c r="F26" s="22"/>
      <c r="G26" s="21"/>
      <c r="H26" s="22"/>
      <c r="I26" s="29">
        <f t="shared" si="12"/>
        <v>0</v>
      </c>
      <c r="J26" s="23"/>
      <c r="K26" s="29">
        <f t="shared" si="13"/>
        <v>0</v>
      </c>
      <c r="L26" s="30"/>
      <c r="M26" s="20">
        <f t="shared" si="14"/>
        <v>0</v>
      </c>
      <c r="N26" s="23"/>
      <c r="O26" s="20">
        <f t="shared" si="15"/>
        <v>0</v>
      </c>
      <c r="P26" s="20"/>
      <c r="Q26" s="31">
        <f t="shared" si="16"/>
        <v>0</v>
      </c>
      <c r="R26" s="20"/>
      <c r="S26" s="31">
        <f t="shared" si="17"/>
        <v>0</v>
      </c>
      <c r="T26" s="20"/>
      <c r="U26" s="31">
        <f t="shared" si="9"/>
        <v>0</v>
      </c>
      <c r="V26" s="38">
        <f t="shared" si="6"/>
        <v>0</v>
      </c>
      <c r="W26" s="39">
        <f t="shared" si="18"/>
        <v>0</v>
      </c>
      <c r="X26" s="39">
        <f t="shared" si="10"/>
        <v>0</v>
      </c>
      <c r="Y26" s="40">
        <f t="shared" si="8"/>
        <v>0</v>
      </c>
      <c r="Z26" s="41" t="str">
        <f t="shared" si="11"/>
        <v>1. Aceptable</v>
      </c>
      <c r="AA26" s="1"/>
    </row>
    <row r="27" spans="1:27" ht="24.95" customHeight="1" x14ac:dyDescent="0.2">
      <c r="A27" s="27">
        <v>18</v>
      </c>
      <c r="B27" s="37"/>
      <c r="C27" s="22"/>
      <c r="D27" s="22"/>
      <c r="E27" s="22"/>
      <c r="F27" s="22"/>
      <c r="G27" s="21"/>
      <c r="H27" s="22"/>
      <c r="I27" s="29">
        <f t="shared" si="12"/>
        <v>0</v>
      </c>
      <c r="J27" s="23"/>
      <c r="K27" s="29">
        <f t="shared" si="13"/>
        <v>0</v>
      </c>
      <c r="L27" s="30"/>
      <c r="M27" s="20">
        <f t="shared" si="14"/>
        <v>0</v>
      </c>
      <c r="N27" s="23"/>
      <c r="O27" s="20">
        <f t="shared" si="15"/>
        <v>0</v>
      </c>
      <c r="P27" s="20"/>
      <c r="Q27" s="31">
        <f t="shared" si="16"/>
        <v>0</v>
      </c>
      <c r="R27" s="20"/>
      <c r="S27" s="31">
        <f t="shared" si="17"/>
        <v>0</v>
      </c>
      <c r="T27" s="20"/>
      <c r="U27" s="31">
        <f t="shared" si="9"/>
        <v>0</v>
      </c>
      <c r="V27" s="38">
        <f t="shared" si="6"/>
        <v>0</v>
      </c>
      <c r="W27" s="39">
        <f t="shared" si="18"/>
        <v>0</v>
      </c>
      <c r="X27" s="39">
        <f t="shared" si="10"/>
        <v>0</v>
      </c>
      <c r="Y27" s="40">
        <f t="shared" si="8"/>
        <v>0</v>
      </c>
      <c r="Z27" s="41" t="str">
        <f t="shared" si="11"/>
        <v>1. Aceptable</v>
      </c>
      <c r="AA27" s="1"/>
    </row>
    <row r="28" spans="1:27" ht="24.95" customHeight="1" x14ac:dyDescent="0.2">
      <c r="A28" s="27">
        <v>19</v>
      </c>
      <c r="B28" s="37"/>
      <c r="C28" s="22"/>
      <c r="D28" s="22"/>
      <c r="E28" s="22"/>
      <c r="F28" s="22"/>
      <c r="G28" s="21"/>
      <c r="H28" s="22"/>
      <c r="I28" s="29">
        <f t="shared" si="12"/>
        <v>0</v>
      </c>
      <c r="J28" s="23"/>
      <c r="K28" s="29">
        <f t="shared" si="13"/>
        <v>0</v>
      </c>
      <c r="L28" s="30"/>
      <c r="M28" s="20">
        <f t="shared" si="14"/>
        <v>0</v>
      </c>
      <c r="N28" s="23"/>
      <c r="O28" s="20">
        <f t="shared" si="15"/>
        <v>0</v>
      </c>
      <c r="P28" s="20"/>
      <c r="Q28" s="31">
        <f t="shared" si="16"/>
        <v>0</v>
      </c>
      <c r="R28" s="20"/>
      <c r="S28" s="31">
        <f t="shared" si="17"/>
        <v>0</v>
      </c>
      <c r="T28" s="20"/>
      <c r="U28" s="31">
        <f t="shared" si="9"/>
        <v>0</v>
      </c>
      <c r="V28" s="38">
        <f t="shared" si="6"/>
        <v>0</v>
      </c>
      <c r="W28" s="39">
        <f t="shared" si="18"/>
        <v>0</v>
      </c>
      <c r="X28" s="39">
        <f t="shared" si="10"/>
        <v>0</v>
      </c>
      <c r="Y28" s="40">
        <f t="shared" si="8"/>
        <v>0</v>
      </c>
      <c r="Z28" s="41" t="str">
        <f t="shared" si="11"/>
        <v>1. Aceptable</v>
      </c>
      <c r="AA28" s="1"/>
    </row>
    <row r="29" spans="1:27" ht="24.95" customHeight="1" x14ac:dyDescent="0.2">
      <c r="A29" s="27">
        <v>20</v>
      </c>
      <c r="B29" s="37"/>
      <c r="C29" s="22"/>
      <c r="D29" s="22"/>
      <c r="E29" s="22"/>
      <c r="F29" s="22"/>
      <c r="G29" s="21"/>
      <c r="H29" s="22"/>
      <c r="I29" s="29">
        <f t="shared" si="12"/>
        <v>0</v>
      </c>
      <c r="J29" s="23"/>
      <c r="K29" s="29">
        <f t="shared" si="13"/>
        <v>0</v>
      </c>
      <c r="L29" s="30"/>
      <c r="M29" s="20">
        <f t="shared" si="14"/>
        <v>0</v>
      </c>
      <c r="N29" s="23"/>
      <c r="O29" s="20">
        <f t="shared" si="15"/>
        <v>0</v>
      </c>
      <c r="P29" s="20"/>
      <c r="Q29" s="31">
        <f t="shared" si="16"/>
        <v>0</v>
      </c>
      <c r="R29" s="20"/>
      <c r="S29" s="31">
        <f t="shared" si="17"/>
        <v>0</v>
      </c>
      <c r="T29" s="20"/>
      <c r="U29" s="31">
        <f t="shared" si="9"/>
        <v>0</v>
      </c>
      <c r="V29" s="38">
        <f t="shared" si="6"/>
        <v>0</v>
      </c>
      <c r="W29" s="39">
        <f t="shared" si="18"/>
        <v>0</v>
      </c>
      <c r="X29" s="39">
        <f t="shared" si="10"/>
        <v>0</v>
      </c>
      <c r="Y29" s="40">
        <f t="shared" si="8"/>
        <v>0</v>
      </c>
      <c r="Z29" s="41" t="str">
        <f t="shared" si="11"/>
        <v>1. Aceptable</v>
      </c>
      <c r="AA29" s="1"/>
    </row>
    <row r="30" spans="1:27" ht="24.95" customHeight="1" x14ac:dyDescent="0.2">
      <c r="A30" s="27">
        <v>21</v>
      </c>
      <c r="B30" s="37"/>
      <c r="C30" s="22"/>
      <c r="D30" s="22"/>
      <c r="E30" s="22"/>
      <c r="F30" s="22"/>
      <c r="G30" s="21"/>
      <c r="H30" s="22"/>
      <c r="I30" s="29">
        <f t="shared" si="12"/>
        <v>0</v>
      </c>
      <c r="J30" s="23"/>
      <c r="K30" s="29">
        <f t="shared" si="13"/>
        <v>0</v>
      </c>
      <c r="L30" s="30"/>
      <c r="M30" s="20">
        <f t="shared" si="14"/>
        <v>0</v>
      </c>
      <c r="N30" s="23"/>
      <c r="O30" s="20">
        <f t="shared" si="15"/>
        <v>0</v>
      </c>
      <c r="P30" s="20"/>
      <c r="Q30" s="31">
        <f t="shared" si="16"/>
        <v>0</v>
      </c>
      <c r="R30" s="20"/>
      <c r="S30" s="31">
        <f t="shared" si="17"/>
        <v>0</v>
      </c>
      <c r="T30" s="20"/>
      <c r="U30" s="31">
        <f t="shared" si="9"/>
        <v>0</v>
      </c>
      <c r="V30" s="38">
        <f t="shared" si="6"/>
        <v>0</v>
      </c>
      <c r="W30" s="39">
        <f t="shared" si="18"/>
        <v>0</v>
      </c>
      <c r="X30" s="39">
        <f t="shared" si="10"/>
        <v>0</v>
      </c>
      <c r="Y30" s="40">
        <f t="shared" si="8"/>
        <v>0</v>
      </c>
      <c r="Z30" s="41" t="str">
        <f t="shared" si="11"/>
        <v>1. Aceptable</v>
      </c>
      <c r="AA30" s="1"/>
    </row>
    <row r="31" spans="1:27" ht="24.95" customHeight="1" x14ac:dyDescent="0.2">
      <c r="A31" s="27">
        <v>22</v>
      </c>
      <c r="B31" s="37"/>
      <c r="C31" s="22"/>
      <c r="D31" s="22"/>
      <c r="E31" s="22"/>
      <c r="F31" s="22"/>
      <c r="G31" s="21"/>
      <c r="H31" s="22"/>
      <c r="I31" s="29">
        <f t="shared" si="12"/>
        <v>0</v>
      </c>
      <c r="J31" s="23"/>
      <c r="K31" s="29">
        <f t="shared" si="13"/>
        <v>0</v>
      </c>
      <c r="L31" s="30"/>
      <c r="M31" s="20">
        <f t="shared" si="14"/>
        <v>0</v>
      </c>
      <c r="N31" s="23"/>
      <c r="O31" s="20">
        <f t="shared" si="15"/>
        <v>0</v>
      </c>
      <c r="P31" s="20"/>
      <c r="Q31" s="31">
        <f t="shared" si="16"/>
        <v>0</v>
      </c>
      <c r="R31" s="21"/>
      <c r="S31" s="31">
        <f t="shared" si="17"/>
        <v>0</v>
      </c>
      <c r="T31" s="21"/>
      <c r="U31" s="31">
        <f t="shared" si="9"/>
        <v>0</v>
      </c>
      <c r="V31" s="38">
        <f t="shared" si="6"/>
        <v>0</v>
      </c>
      <c r="W31" s="39">
        <f t="shared" si="18"/>
        <v>0</v>
      </c>
      <c r="X31" s="39">
        <f t="shared" si="10"/>
        <v>0</v>
      </c>
      <c r="Y31" s="40">
        <f t="shared" si="8"/>
        <v>0</v>
      </c>
      <c r="Z31" s="41" t="str">
        <f t="shared" si="11"/>
        <v>1. Aceptable</v>
      </c>
      <c r="AA31" s="1"/>
    </row>
    <row r="32" spans="1:27" ht="24.95" customHeight="1" x14ac:dyDescent="0.2">
      <c r="A32" s="27">
        <v>23</v>
      </c>
      <c r="B32" s="37"/>
      <c r="C32" s="22"/>
      <c r="D32" s="22"/>
      <c r="E32" s="22"/>
      <c r="F32" s="22"/>
      <c r="G32" s="21"/>
      <c r="H32" s="22"/>
      <c r="I32" s="29">
        <f t="shared" si="12"/>
        <v>0</v>
      </c>
      <c r="J32" s="23"/>
      <c r="K32" s="29">
        <f t="shared" si="13"/>
        <v>0</v>
      </c>
      <c r="L32" s="30"/>
      <c r="M32" s="20">
        <f t="shared" si="14"/>
        <v>0</v>
      </c>
      <c r="N32" s="23"/>
      <c r="O32" s="20">
        <f t="shared" si="15"/>
        <v>0</v>
      </c>
      <c r="P32" s="20"/>
      <c r="Q32" s="31">
        <f t="shared" si="16"/>
        <v>0</v>
      </c>
      <c r="R32" s="20"/>
      <c r="S32" s="31">
        <f t="shared" si="17"/>
        <v>0</v>
      </c>
      <c r="T32" s="20"/>
      <c r="U32" s="31">
        <f t="shared" si="9"/>
        <v>0</v>
      </c>
      <c r="V32" s="38">
        <f t="shared" si="6"/>
        <v>0</v>
      </c>
      <c r="W32" s="39">
        <f t="shared" si="18"/>
        <v>0</v>
      </c>
      <c r="X32" s="39">
        <f t="shared" si="10"/>
        <v>0</v>
      </c>
      <c r="Y32" s="40">
        <f t="shared" si="8"/>
        <v>0</v>
      </c>
      <c r="Z32" s="41" t="str">
        <f t="shared" si="11"/>
        <v>1. Aceptable</v>
      </c>
      <c r="AA32" s="1"/>
    </row>
    <row r="33" spans="1:27" ht="24.95" customHeight="1" x14ac:dyDescent="0.2">
      <c r="A33" s="27">
        <v>24</v>
      </c>
      <c r="B33" s="37"/>
      <c r="C33" s="22"/>
      <c r="D33" s="22"/>
      <c r="E33" s="22"/>
      <c r="F33" s="22"/>
      <c r="G33" s="21"/>
      <c r="H33" s="22"/>
      <c r="I33" s="29">
        <f t="shared" si="12"/>
        <v>0</v>
      </c>
      <c r="J33" s="23"/>
      <c r="K33" s="29">
        <f t="shared" si="13"/>
        <v>0</v>
      </c>
      <c r="L33" s="30"/>
      <c r="M33" s="20">
        <f t="shared" si="14"/>
        <v>0</v>
      </c>
      <c r="N33" s="23"/>
      <c r="O33" s="20">
        <f t="shared" si="15"/>
        <v>0</v>
      </c>
      <c r="P33" s="20"/>
      <c r="Q33" s="31">
        <f t="shared" si="16"/>
        <v>0</v>
      </c>
      <c r="R33" s="20"/>
      <c r="S33" s="31">
        <f t="shared" si="17"/>
        <v>0</v>
      </c>
      <c r="T33" s="20"/>
      <c r="U33" s="31">
        <f t="shared" si="9"/>
        <v>0</v>
      </c>
      <c r="V33" s="38">
        <f t="shared" si="6"/>
        <v>0</v>
      </c>
      <c r="W33" s="39">
        <f t="shared" si="18"/>
        <v>0</v>
      </c>
      <c r="X33" s="39">
        <f t="shared" si="10"/>
        <v>0</v>
      </c>
      <c r="Y33" s="40">
        <f t="shared" si="8"/>
        <v>0</v>
      </c>
      <c r="Z33" s="41" t="str">
        <f t="shared" si="11"/>
        <v>1. Aceptable</v>
      </c>
      <c r="AA33" s="1"/>
    </row>
    <row r="34" spans="1:27" ht="24.95" customHeight="1" x14ac:dyDescent="0.2">
      <c r="A34" s="27">
        <v>25</v>
      </c>
      <c r="B34" s="37"/>
      <c r="C34" s="22"/>
      <c r="D34" s="22"/>
      <c r="E34" s="22"/>
      <c r="F34" s="22"/>
      <c r="G34" s="21"/>
      <c r="H34" s="22"/>
      <c r="I34" s="29">
        <f t="shared" si="12"/>
        <v>0</v>
      </c>
      <c r="J34" s="23"/>
      <c r="K34" s="29">
        <f t="shared" si="13"/>
        <v>0</v>
      </c>
      <c r="L34" s="30"/>
      <c r="M34" s="20">
        <f t="shared" si="14"/>
        <v>0</v>
      </c>
      <c r="N34" s="23"/>
      <c r="O34" s="20">
        <f t="shared" si="15"/>
        <v>0</v>
      </c>
      <c r="P34" s="20"/>
      <c r="Q34" s="31">
        <f t="shared" si="16"/>
        <v>0</v>
      </c>
      <c r="R34" s="20"/>
      <c r="S34" s="31">
        <f t="shared" si="17"/>
        <v>0</v>
      </c>
      <c r="T34" s="20"/>
      <c r="U34" s="31">
        <f t="shared" si="9"/>
        <v>0</v>
      </c>
      <c r="V34" s="38">
        <f t="shared" si="6"/>
        <v>0</v>
      </c>
      <c r="W34" s="39">
        <f t="shared" si="18"/>
        <v>0</v>
      </c>
      <c r="X34" s="39">
        <f t="shared" si="10"/>
        <v>0</v>
      </c>
      <c r="Y34" s="40">
        <f t="shared" si="8"/>
        <v>0</v>
      </c>
      <c r="Z34" s="41" t="str">
        <f t="shared" si="11"/>
        <v>1. Aceptable</v>
      </c>
      <c r="AA34" s="1"/>
    </row>
    <row r="35" spans="1:27" ht="24.95" customHeight="1" x14ac:dyDescent="0.2">
      <c r="A35" s="27">
        <v>26</v>
      </c>
      <c r="B35" s="37"/>
      <c r="C35" s="22"/>
      <c r="D35" s="22"/>
      <c r="E35" s="22"/>
      <c r="F35" s="22"/>
      <c r="G35" s="21"/>
      <c r="H35" s="22"/>
      <c r="I35" s="29">
        <f t="shared" si="12"/>
        <v>0</v>
      </c>
      <c r="J35" s="23"/>
      <c r="K35" s="29">
        <f t="shared" si="13"/>
        <v>0</v>
      </c>
      <c r="L35" s="30"/>
      <c r="M35" s="20">
        <f t="shared" si="14"/>
        <v>0</v>
      </c>
      <c r="N35" s="23"/>
      <c r="O35" s="20">
        <f t="shared" si="15"/>
        <v>0</v>
      </c>
      <c r="P35" s="20"/>
      <c r="Q35" s="31">
        <f t="shared" si="16"/>
        <v>0</v>
      </c>
      <c r="R35" s="20"/>
      <c r="S35" s="31">
        <f t="shared" si="17"/>
        <v>0</v>
      </c>
      <c r="T35" s="20"/>
      <c r="U35" s="31">
        <f t="shared" si="9"/>
        <v>0</v>
      </c>
      <c r="V35" s="38">
        <f t="shared" si="6"/>
        <v>0</v>
      </c>
      <c r="W35" s="39">
        <f t="shared" si="18"/>
        <v>0</v>
      </c>
      <c r="X35" s="39">
        <f t="shared" si="10"/>
        <v>0</v>
      </c>
      <c r="Y35" s="40">
        <f t="shared" si="8"/>
        <v>0</v>
      </c>
      <c r="Z35" s="41" t="str">
        <f t="shared" si="11"/>
        <v>1. Aceptable</v>
      </c>
      <c r="AA35" s="1"/>
    </row>
    <row r="36" spans="1:27" ht="24.95" customHeight="1" x14ac:dyDescent="0.2">
      <c r="A36" s="27">
        <v>27</v>
      </c>
      <c r="B36" s="37"/>
      <c r="C36" s="22"/>
      <c r="D36" s="22"/>
      <c r="E36" s="22"/>
      <c r="F36" s="22"/>
      <c r="G36" s="21"/>
      <c r="H36" s="22"/>
      <c r="I36" s="29">
        <f t="shared" si="12"/>
        <v>0</v>
      </c>
      <c r="J36" s="23"/>
      <c r="K36" s="29">
        <f t="shared" si="13"/>
        <v>0</v>
      </c>
      <c r="L36" s="30"/>
      <c r="M36" s="20">
        <f t="shared" si="14"/>
        <v>0</v>
      </c>
      <c r="N36" s="23"/>
      <c r="O36" s="20">
        <f t="shared" si="15"/>
        <v>0</v>
      </c>
      <c r="P36" s="20"/>
      <c r="Q36" s="31">
        <f t="shared" si="16"/>
        <v>0</v>
      </c>
      <c r="R36" s="20"/>
      <c r="S36" s="31">
        <f t="shared" si="17"/>
        <v>0</v>
      </c>
      <c r="T36" s="20"/>
      <c r="U36" s="31">
        <f t="shared" si="9"/>
        <v>0</v>
      </c>
      <c r="V36" s="38">
        <f t="shared" si="6"/>
        <v>0</v>
      </c>
      <c r="W36" s="39">
        <f t="shared" si="18"/>
        <v>0</v>
      </c>
      <c r="X36" s="39">
        <f t="shared" si="10"/>
        <v>0</v>
      </c>
      <c r="Y36" s="40">
        <f t="shared" si="8"/>
        <v>0</v>
      </c>
      <c r="Z36" s="41" t="str">
        <f t="shared" si="11"/>
        <v>1. Aceptable</v>
      </c>
      <c r="AA36" s="1"/>
    </row>
    <row r="37" spans="1:27" ht="24.95" customHeight="1" x14ac:dyDescent="0.2">
      <c r="A37" s="27">
        <v>28</v>
      </c>
      <c r="B37" s="37"/>
      <c r="C37" s="22"/>
      <c r="D37" s="22"/>
      <c r="E37" s="22"/>
      <c r="F37" s="22"/>
      <c r="G37" s="21"/>
      <c r="H37" s="22"/>
      <c r="I37" s="29">
        <f t="shared" si="12"/>
        <v>0</v>
      </c>
      <c r="J37" s="23"/>
      <c r="K37" s="29">
        <f t="shared" si="13"/>
        <v>0</v>
      </c>
      <c r="L37" s="30"/>
      <c r="M37" s="20">
        <f t="shared" si="14"/>
        <v>0</v>
      </c>
      <c r="N37" s="23"/>
      <c r="O37" s="20">
        <f t="shared" si="15"/>
        <v>0</v>
      </c>
      <c r="P37" s="20"/>
      <c r="Q37" s="31">
        <f t="shared" si="16"/>
        <v>0</v>
      </c>
      <c r="R37" s="20"/>
      <c r="S37" s="31">
        <f t="shared" si="17"/>
        <v>0</v>
      </c>
      <c r="T37" s="20"/>
      <c r="U37" s="31">
        <f t="shared" si="9"/>
        <v>0</v>
      </c>
      <c r="V37" s="38">
        <f t="shared" si="6"/>
        <v>0</v>
      </c>
      <c r="W37" s="39">
        <f t="shared" si="18"/>
        <v>0</v>
      </c>
      <c r="X37" s="39">
        <f t="shared" si="10"/>
        <v>0</v>
      </c>
      <c r="Y37" s="40">
        <f t="shared" si="8"/>
        <v>0</v>
      </c>
      <c r="Z37" s="41" t="str">
        <f t="shared" si="11"/>
        <v>1. Aceptable</v>
      </c>
      <c r="AA37" s="1"/>
    </row>
    <row r="38" spans="1:27" ht="24.95" customHeight="1" x14ac:dyDescent="0.2">
      <c r="A38" s="27">
        <v>29</v>
      </c>
      <c r="B38" s="37"/>
      <c r="C38" s="22"/>
      <c r="D38" s="22"/>
      <c r="E38" s="22"/>
      <c r="F38" s="22"/>
      <c r="G38" s="21"/>
      <c r="H38" s="22"/>
      <c r="I38" s="29">
        <f t="shared" si="12"/>
        <v>0</v>
      </c>
      <c r="J38" s="23"/>
      <c r="K38" s="29">
        <f t="shared" si="13"/>
        <v>0</v>
      </c>
      <c r="L38" s="30"/>
      <c r="M38" s="20">
        <f t="shared" si="14"/>
        <v>0</v>
      </c>
      <c r="N38" s="23"/>
      <c r="O38" s="20">
        <f t="shared" si="15"/>
        <v>0</v>
      </c>
      <c r="P38" s="20"/>
      <c r="Q38" s="31">
        <f t="shared" si="16"/>
        <v>0</v>
      </c>
      <c r="R38" s="20"/>
      <c r="S38" s="31">
        <f t="shared" si="17"/>
        <v>0</v>
      </c>
      <c r="T38" s="20"/>
      <c r="U38" s="31">
        <f t="shared" si="9"/>
        <v>0</v>
      </c>
      <c r="V38" s="38">
        <f t="shared" si="6"/>
        <v>0</v>
      </c>
      <c r="W38" s="39">
        <f t="shared" si="18"/>
        <v>0</v>
      </c>
      <c r="X38" s="39">
        <f t="shared" si="10"/>
        <v>0</v>
      </c>
      <c r="Y38" s="40">
        <f t="shared" si="8"/>
        <v>0</v>
      </c>
      <c r="Z38" s="41" t="str">
        <f t="shared" si="11"/>
        <v>1. Aceptable</v>
      </c>
      <c r="AA38" s="1"/>
    </row>
    <row r="39" spans="1:27" ht="24.95" customHeight="1" x14ac:dyDescent="0.2">
      <c r="A39" s="27">
        <v>30</v>
      </c>
      <c r="B39" s="37"/>
      <c r="C39" s="22"/>
      <c r="D39" s="22"/>
      <c r="E39" s="22"/>
      <c r="F39" s="22"/>
      <c r="G39" s="21"/>
      <c r="H39" s="22"/>
      <c r="I39" s="29">
        <f t="shared" si="12"/>
        <v>0</v>
      </c>
      <c r="J39" s="23"/>
      <c r="K39" s="29">
        <f t="shared" si="13"/>
        <v>0</v>
      </c>
      <c r="L39" s="30"/>
      <c r="M39" s="20">
        <f t="shared" si="14"/>
        <v>0</v>
      </c>
      <c r="N39" s="23"/>
      <c r="O39" s="20">
        <f t="shared" si="15"/>
        <v>0</v>
      </c>
      <c r="P39" s="20"/>
      <c r="Q39" s="31">
        <f t="shared" si="16"/>
        <v>0</v>
      </c>
      <c r="R39" s="20"/>
      <c r="S39" s="31">
        <f t="shared" si="17"/>
        <v>0</v>
      </c>
      <c r="T39" s="20"/>
      <c r="U39" s="31">
        <f t="shared" si="9"/>
        <v>0</v>
      </c>
      <c r="V39" s="38">
        <f t="shared" si="6"/>
        <v>0</v>
      </c>
      <c r="W39" s="39">
        <f t="shared" si="18"/>
        <v>0</v>
      </c>
      <c r="X39" s="39">
        <f t="shared" si="10"/>
        <v>0</v>
      </c>
      <c r="Y39" s="40">
        <f t="shared" si="8"/>
        <v>0</v>
      </c>
      <c r="Z39" s="41" t="str">
        <f t="shared" si="11"/>
        <v>1. Aceptable</v>
      </c>
      <c r="AA39" s="1"/>
    </row>
    <row r="40" spans="1:27" ht="24.95" customHeight="1" x14ac:dyDescent="0.2">
      <c r="A40" s="27">
        <v>31</v>
      </c>
      <c r="B40" s="37"/>
      <c r="C40" s="22"/>
      <c r="D40" s="22"/>
      <c r="E40" s="22"/>
      <c r="F40" s="22"/>
      <c r="G40" s="21"/>
      <c r="H40" s="22"/>
      <c r="I40" s="29">
        <f t="shared" si="12"/>
        <v>0</v>
      </c>
      <c r="J40" s="23"/>
      <c r="K40" s="29">
        <f t="shared" si="13"/>
        <v>0</v>
      </c>
      <c r="L40" s="30"/>
      <c r="M40" s="20">
        <f t="shared" si="14"/>
        <v>0</v>
      </c>
      <c r="N40" s="23"/>
      <c r="O40" s="20">
        <f t="shared" si="15"/>
        <v>0</v>
      </c>
      <c r="P40" s="20"/>
      <c r="Q40" s="31">
        <f t="shared" si="16"/>
        <v>0</v>
      </c>
      <c r="R40" s="20"/>
      <c r="S40" s="31">
        <f t="shared" si="17"/>
        <v>0</v>
      </c>
      <c r="T40" s="20"/>
      <c r="U40" s="31">
        <f t="shared" si="9"/>
        <v>0</v>
      </c>
      <c r="V40" s="38">
        <f t="shared" si="6"/>
        <v>0</v>
      </c>
      <c r="W40" s="39">
        <f t="shared" si="18"/>
        <v>0</v>
      </c>
      <c r="X40" s="39">
        <f t="shared" si="10"/>
        <v>0</v>
      </c>
      <c r="Y40" s="40">
        <f t="shared" si="8"/>
        <v>0</v>
      </c>
      <c r="Z40" s="41" t="str">
        <f t="shared" si="11"/>
        <v>1. Aceptable</v>
      </c>
      <c r="AA40" s="1"/>
    </row>
    <row r="41" spans="1:27" ht="24.95" customHeight="1" x14ac:dyDescent="0.2">
      <c r="A41" s="27">
        <v>32</v>
      </c>
      <c r="B41" s="37"/>
      <c r="C41" s="22"/>
      <c r="D41" s="22"/>
      <c r="E41" s="22"/>
      <c r="F41" s="22"/>
      <c r="G41" s="21"/>
      <c r="H41" s="22"/>
      <c r="I41" s="29">
        <f t="shared" si="12"/>
        <v>0</v>
      </c>
      <c r="J41" s="23"/>
      <c r="K41" s="29">
        <f t="shared" si="13"/>
        <v>0</v>
      </c>
      <c r="L41" s="30"/>
      <c r="M41" s="20">
        <f t="shared" si="14"/>
        <v>0</v>
      </c>
      <c r="N41" s="23"/>
      <c r="O41" s="20">
        <f t="shared" si="15"/>
        <v>0</v>
      </c>
      <c r="P41" s="20"/>
      <c r="Q41" s="31">
        <f t="shared" si="16"/>
        <v>0</v>
      </c>
      <c r="R41" s="20"/>
      <c r="S41" s="31">
        <f t="shared" si="17"/>
        <v>0</v>
      </c>
      <c r="T41" s="20"/>
      <c r="U41" s="31">
        <f t="shared" si="9"/>
        <v>0</v>
      </c>
      <c r="V41" s="38">
        <f t="shared" si="6"/>
        <v>0</v>
      </c>
      <c r="W41" s="39">
        <f t="shared" si="18"/>
        <v>0</v>
      </c>
      <c r="X41" s="39">
        <f t="shared" si="10"/>
        <v>0</v>
      </c>
      <c r="Y41" s="40">
        <f t="shared" si="8"/>
        <v>0</v>
      </c>
      <c r="Z41" s="41" t="str">
        <f t="shared" si="11"/>
        <v>1. Aceptable</v>
      </c>
      <c r="AA41" s="1"/>
    </row>
    <row r="42" spans="1:27" ht="24.95" customHeight="1" x14ac:dyDescent="0.2">
      <c r="A42" s="27">
        <v>33</v>
      </c>
      <c r="B42" s="37"/>
      <c r="C42" s="22"/>
      <c r="D42" s="22"/>
      <c r="E42" s="22"/>
      <c r="F42" s="22"/>
      <c r="G42" s="21"/>
      <c r="H42" s="22"/>
      <c r="I42" s="29">
        <f t="shared" si="12"/>
        <v>0</v>
      </c>
      <c r="J42" s="23"/>
      <c r="K42" s="29">
        <f t="shared" si="13"/>
        <v>0</v>
      </c>
      <c r="L42" s="30"/>
      <c r="M42" s="20">
        <f t="shared" si="14"/>
        <v>0</v>
      </c>
      <c r="N42" s="23"/>
      <c r="O42" s="20">
        <f t="shared" si="15"/>
        <v>0</v>
      </c>
      <c r="P42" s="20"/>
      <c r="Q42" s="31">
        <f t="shared" si="16"/>
        <v>0</v>
      </c>
      <c r="R42" s="20"/>
      <c r="S42" s="31">
        <f t="shared" si="17"/>
        <v>0</v>
      </c>
      <c r="T42" s="20"/>
      <c r="U42" s="31">
        <f t="shared" si="9"/>
        <v>0</v>
      </c>
      <c r="V42" s="38">
        <f t="shared" si="6"/>
        <v>0</v>
      </c>
      <c r="W42" s="39">
        <f t="shared" si="18"/>
        <v>0</v>
      </c>
      <c r="X42" s="39">
        <f t="shared" si="10"/>
        <v>0</v>
      </c>
      <c r="Y42" s="40">
        <f t="shared" si="8"/>
        <v>0</v>
      </c>
      <c r="Z42" s="41" t="str">
        <f t="shared" si="11"/>
        <v>1. Aceptable</v>
      </c>
      <c r="AA42" s="1"/>
    </row>
    <row r="43" spans="1:27" ht="24.95" customHeight="1" x14ac:dyDescent="0.2">
      <c r="A43" s="27">
        <v>34</v>
      </c>
      <c r="B43" s="37"/>
      <c r="C43" s="22"/>
      <c r="D43" s="22"/>
      <c r="E43" s="22"/>
      <c r="F43" s="22"/>
      <c r="G43" s="21"/>
      <c r="H43" s="22"/>
      <c r="I43" s="29">
        <f t="shared" si="12"/>
        <v>0</v>
      </c>
      <c r="J43" s="23"/>
      <c r="K43" s="29">
        <f t="shared" si="13"/>
        <v>0</v>
      </c>
      <c r="L43" s="30"/>
      <c r="M43" s="20">
        <f t="shared" si="14"/>
        <v>0</v>
      </c>
      <c r="N43" s="23"/>
      <c r="O43" s="20">
        <f t="shared" si="15"/>
        <v>0</v>
      </c>
      <c r="P43" s="20"/>
      <c r="Q43" s="31">
        <f t="shared" si="16"/>
        <v>0</v>
      </c>
      <c r="R43" s="20"/>
      <c r="S43" s="31">
        <f t="shared" si="17"/>
        <v>0</v>
      </c>
      <c r="T43" s="20"/>
      <c r="U43" s="31">
        <f t="shared" si="9"/>
        <v>0</v>
      </c>
      <c r="V43" s="38">
        <f t="shared" si="6"/>
        <v>0</v>
      </c>
      <c r="W43" s="39">
        <f t="shared" si="18"/>
        <v>0</v>
      </c>
      <c r="X43" s="39">
        <f t="shared" si="10"/>
        <v>0</v>
      </c>
      <c r="Y43" s="40">
        <f t="shared" si="8"/>
        <v>0</v>
      </c>
      <c r="Z43" s="41" t="str">
        <f t="shared" si="11"/>
        <v>1. Aceptable</v>
      </c>
      <c r="AA43" s="1"/>
    </row>
    <row r="44" spans="1:27" ht="24.95" customHeight="1" x14ac:dyDescent="0.2">
      <c r="A44" s="27">
        <v>35</v>
      </c>
      <c r="B44" s="37"/>
      <c r="C44" s="22"/>
      <c r="D44" s="22"/>
      <c r="E44" s="22"/>
      <c r="F44" s="22"/>
      <c r="G44" s="21"/>
      <c r="H44" s="22"/>
      <c r="I44" s="29">
        <f t="shared" si="12"/>
        <v>0</v>
      </c>
      <c r="J44" s="23"/>
      <c r="K44" s="29">
        <f t="shared" si="13"/>
        <v>0</v>
      </c>
      <c r="L44" s="30"/>
      <c r="M44" s="20">
        <f t="shared" si="14"/>
        <v>0</v>
      </c>
      <c r="N44" s="23"/>
      <c r="O44" s="20">
        <f t="shared" si="15"/>
        <v>0</v>
      </c>
      <c r="P44" s="20"/>
      <c r="Q44" s="31">
        <f t="shared" si="16"/>
        <v>0</v>
      </c>
      <c r="R44" s="20"/>
      <c r="S44" s="31">
        <f t="shared" si="17"/>
        <v>0</v>
      </c>
      <c r="T44" s="20"/>
      <c r="U44" s="31">
        <f t="shared" si="9"/>
        <v>0</v>
      </c>
      <c r="V44" s="38">
        <f t="shared" si="6"/>
        <v>0</v>
      </c>
      <c r="W44" s="39">
        <f t="shared" si="18"/>
        <v>0</v>
      </c>
      <c r="X44" s="39">
        <f t="shared" si="10"/>
        <v>0</v>
      </c>
      <c r="Y44" s="40">
        <f t="shared" si="8"/>
        <v>0</v>
      </c>
      <c r="Z44" s="41" t="str">
        <f t="shared" si="11"/>
        <v>1. Aceptable</v>
      </c>
      <c r="AA44" s="1"/>
    </row>
    <row r="45" spans="1:27" ht="24.95" customHeight="1" x14ac:dyDescent="0.2">
      <c r="A45" s="27">
        <v>36</v>
      </c>
      <c r="B45" s="37"/>
      <c r="C45" s="22"/>
      <c r="D45" s="22"/>
      <c r="E45" s="22"/>
      <c r="F45" s="22"/>
      <c r="G45" s="21"/>
      <c r="H45" s="22"/>
      <c r="I45" s="29">
        <f t="shared" si="12"/>
        <v>0</v>
      </c>
      <c r="J45" s="23"/>
      <c r="K45" s="29">
        <f t="shared" si="13"/>
        <v>0</v>
      </c>
      <c r="L45" s="30"/>
      <c r="M45" s="20">
        <f t="shared" si="14"/>
        <v>0</v>
      </c>
      <c r="N45" s="23"/>
      <c r="O45" s="20">
        <f t="shared" si="15"/>
        <v>0</v>
      </c>
      <c r="P45" s="20"/>
      <c r="Q45" s="31">
        <f t="shared" si="16"/>
        <v>0</v>
      </c>
      <c r="R45" s="20"/>
      <c r="S45" s="31">
        <f t="shared" si="17"/>
        <v>0</v>
      </c>
      <c r="T45" s="20"/>
      <c r="U45" s="31">
        <f t="shared" si="9"/>
        <v>0</v>
      </c>
      <c r="V45" s="38">
        <f t="shared" si="6"/>
        <v>0</v>
      </c>
      <c r="W45" s="39">
        <f t="shared" si="18"/>
        <v>0</v>
      </c>
      <c r="X45" s="39">
        <f t="shared" si="10"/>
        <v>0</v>
      </c>
      <c r="Y45" s="40">
        <f t="shared" si="8"/>
        <v>0</v>
      </c>
      <c r="Z45" s="41" t="str">
        <f t="shared" si="11"/>
        <v>1. Aceptable</v>
      </c>
      <c r="AA45" s="1"/>
    </row>
    <row r="46" spans="1:27" ht="24.95" customHeight="1" x14ac:dyDescent="0.2">
      <c r="A46" s="27">
        <v>37</v>
      </c>
      <c r="B46" s="37"/>
      <c r="C46" s="22"/>
      <c r="D46" s="22"/>
      <c r="E46" s="22"/>
      <c r="F46" s="22"/>
      <c r="G46" s="21"/>
      <c r="H46" s="22"/>
      <c r="I46" s="29">
        <f t="shared" si="12"/>
        <v>0</v>
      </c>
      <c r="J46" s="23"/>
      <c r="K46" s="29">
        <f t="shared" si="13"/>
        <v>0</v>
      </c>
      <c r="L46" s="30"/>
      <c r="M46" s="20">
        <f t="shared" si="14"/>
        <v>0</v>
      </c>
      <c r="N46" s="23"/>
      <c r="O46" s="20">
        <f t="shared" si="15"/>
        <v>0</v>
      </c>
      <c r="P46" s="20"/>
      <c r="Q46" s="31">
        <f t="shared" si="16"/>
        <v>0</v>
      </c>
      <c r="R46" s="20"/>
      <c r="S46" s="31">
        <f t="shared" si="17"/>
        <v>0</v>
      </c>
      <c r="T46" s="20"/>
      <c r="U46" s="31">
        <f t="shared" si="9"/>
        <v>0</v>
      </c>
      <c r="V46" s="38">
        <f t="shared" si="6"/>
        <v>0</v>
      </c>
      <c r="W46" s="39">
        <f t="shared" si="18"/>
        <v>0</v>
      </c>
      <c r="X46" s="39">
        <f t="shared" si="10"/>
        <v>0</v>
      </c>
      <c r="Y46" s="40">
        <f t="shared" si="8"/>
        <v>0</v>
      </c>
      <c r="Z46" s="41" t="str">
        <f t="shared" si="11"/>
        <v>1. Aceptable</v>
      </c>
      <c r="AA46" s="1"/>
    </row>
    <row r="47" spans="1:27" ht="24.95" customHeight="1" x14ac:dyDescent="0.2">
      <c r="A47" s="27">
        <v>38</v>
      </c>
      <c r="B47" s="37"/>
      <c r="C47" s="22"/>
      <c r="D47" s="22"/>
      <c r="E47" s="22"/>
      <c r="F47" s="22"/>
      <c r="G47" s="21"/>
      <c r="H47" s="22"/>
      <c r="I47" s="29">
        <f t="shared" si="12"/>
        <v>0</v>
      </c>
      <c r="J47" s="23"/>
      <c r="K47" s="29">
        <f t="shared" si="13"/>
        <v>0</v>
      </c>
      <c r="L47" s="30"/>
      <c r="M47" s="20">
        <f t="shared" si="14"/>
        <v>0</v>
      </c>
      <c r="N47" s="23"/>
      <c r="O47" s="20">
        <f t="shared" si="15"/>
        <v>0</v>
      </c>
      <c r="P47" s="20"/>
      <c r="Q47" s="31">
        <f t="shared" si="16"/>
        <v>0</v>
      </c>
      <c r="R47" s="20"/>
      <c r="S47" s="31">
        <f t="shared" si="17"/>
        <v>0</v>
      </c>
      <c r="T47" s="20"/>
      <c r="U47" s="31">
        <f t="shared" si="9"/>
        <v>0</v>
      </c>
      <c r="V47" s="38">
        <f t="shared" si="6"/>
        <v>0</v>
      </c>
      <c r="W47" s="39">
        <f t="shared" si="18"/>
        <v>0</v>
      </c>
      <c r="X47" s="39">
        <f t="shared" si="10"/>
        <v>0</v>
      </c>
      <c r="Y47" s="40">
        <f t="shared" si="8"/>
        <v>0</v>
      </c>
      <c r="Z47" s="41" t="str">
        <f t="shared" si="11"/>
        <v>1. Aceptable</v>
      </c>
      <c r="AA47" s="1"/>
    </row>
    <row r="48" spans="1:27" ht="24.95" customHeight="1" x14ac:dyDescent="0.2">
      <c r="A48" s="27">
        <v>39</v>
      </c>
      <c r="B48" s="37"/>
      <c r="C48" s="22"/>
      <c r="D48" s="22"/>
      <c r="E48" s="22"/>
      <c r="F48" s="23"/>
      <c r="G48" s="21"/>
      <c r="H48" s="22"/>
      <c r="I48" s="29">
        <f t="shared" si="12"/>
        <v>0</v>
      </c>
      <c r="J48" s="23"/>
      <c r="K48" s="29">
        <f t="shared" si="13"/>
        <v>0</v>
      </c>
      <c r="L48" s="30"/>
      <c r="M48" s="20">
        <f t="shared" si="14"/>
        <v>0</v>
      </c>
      <c r="N48" s="23"/>
      <c r="O48" s="20">
        <f t="shared" si="15"/>
        <v>0</v>
      </c>
      <c r="P48" s="20"/>
      <c r="Q48" s="31">
        <f t="shared" si="16"/>
        <v>0</v>
      </c>
      <c r="R48" s="21"/>
      <c r="S48" s="31">
        <f t="shared" si="17"/>
        <v>0</v>
      </c>
      <c r="T48" s="21"/>
      <c r="U48" s="31">
        <f t="shared" si="9"/>
        <v>0</v>
      </c>
      <c r="V48" s="38">
        <f t="shared" si="6"/>
        <v>0</v>
      </c>
      <c r="W48" s="39">
        <f t="shared" si="18"/>
        <v>0</v>
      </c>
      <c r="X48" s="39">
        <f t="shared" si="10"/>
        <v>0</v>
      </c>
      <c r="Y48" s="40">
        <f t="shared" si="8"/>
        <v>0</v>
      </c>
      <c r="Z48" s="41" t="str">
        <f t="shared" si="11"/>
        <v>1. Aceptable</v>
      </c>
      <c r="AA48" s="1"/>
    </row>
    <row r="49" spans="1:27" ht="24.95" customHeight="1" x14ac:dyDescent="0.2">
      <c r="A49" s="27">
        <v>40</v>
      </c>
      <c r="B49" s="37"/>
      <c r="C49" s="22"/>
      <c r="D49" s="22"/>
      <c r="E49" s="22"/>
      <c r="F49" s="23"/>
      <c r="G49" s="21"/>
      <c r="H49" s="22"/>
      <c r="I49" s="29">
        <f t="shared" si="12"/>
        <v>0</v>
      </c>
      <c r="J49" s="23"/>
      <c r="K49" s="29">
        <f t="shared" si="13"/>
        <v>0</v>
      </c>
      <c r="L49" s="30"/>
      <c r="M49" s="20">
        <f t="shared" si="14"/>
        <v>0</v>
      </c>
      <c r="N49" s="23"/>
      <c r="O49" s="20">
        <f t="shared" si="15"/>
        <v>0</v>
      </c>
      <c r="P49" s="20"/>
      <c r="Q49" s="31">
        <f t="shared" si="16"/>
        <v>0</v>
      </c>
      <c r="R49" s="21"/>
      <c r="S49" s="31">
        <f t="shared" si="17"/>
        <v>0</v>
      </c>
      <c r="T49" s="21"/>
      <c r="U49" s="31">
        <f t="shared" si="9"/>
        <v>0</v>
      </c>
      <c r="V49" s="38">
        <f t="shared" si="6"/>
        <v>0</v>
      </c>
      <c r="W49" s="39">
        <f t="shared" si="18"/>
        <v>0</v>
      </c>
      <c r="X49" s="39">
        <f t="shared" si="10"/>
        <v>0</v>
      </c>
      <c r="Y49" s="40">
        <f t="shared" si="8"/>
        <v>0</v>
      </c>
      <c r="Z49" s="41" t="str">
        <f t="shared" si="11"/>
        <v>1. Aceptable</v>
      </c>
      <c r="AA49" s="1"/>
    </row>
    <row r="50" spans="1:27" ht="24.95" customHeight="1" x14ac:dyDescent="0.2">
      <c r="A50" s="27">
        <v>41</v>
      </c>
      <c r="B50" s="37"/>
      <c r="C50" s="22"/>
      <c r="D50" s="22"/>
      <c r="E50" s="22"/>
      <c r="F50" s="23"/>
      <c r="G50" s="21"/>
      <c r="H50" s="22"/>
      <c r="I50" s="29">
        <f t="shared" si="12"/>
        <v>0</v>
      </c>
      <c r="J50" s="23"/>
      <c r="K50" s="29">
        <f t="shared" si="13"/>
        <v>0</v>
      </c>
      <c r="L50" s="30"/>
      <c r="M50" s="20">
        <f t="shared" si="14"/>
        <v>0</v>
      </c>
      <c r="N50" s="23"/>
      <c r="O50" s="20">
        <f t="shared" si="15"/>
        <v>0</v>
      </c>
      <c r="P50" s="20"/>
      <c r="Q50" s="31">
        <f t="shared" si="16"/>
        <v>0</v>
      </c>
      <c r="R50" s="21"/>
      <c r="S50" s="31">
        <f t="shared" si="17"/>
        <v>0</v>
      </c>
      <c r="T50" s="21"/>
      <c r="U50" s="31">
        <f t="shared" si="9"/>
        <v>0</v>
      </c>
      <c r="V50" s="38">
        <f t="shared" si="6"/>
        <v>0</v>
      </c>
      <c r="W50" s="39">
        <f t="shared" si="18"/>
        <v>0</v>
      </c>
      <c r="X50" s="39">
        <f t="shared" si="10"/>
        <v>0</v>
      </c>
      <c r="Y50" s="40">
        <f t="shared" si="8"/>
        <v>0</v>
      </c>
      <c r="Z50" s="41" t="str">
        <f t="shared" si="11"/>
        <v>1. Aceptable</v>
      </c>
      <c r="AA50" s="1"/>
    </row>
    <row r="51" spans="1:27" ht="24.95" customHeight="1" x14ac:dyDescent="0.2">
      <c r="A51" s="27">
        <v>42</v>
      </c>
      <c r="B51" s="37"/>
      <c r="C51" s="22"/>
      <c r="D51" s="22"/>
      <c r="E51" s="23"/>
      <c r="F51" s="23"/>
      <c r="G51" s="21"/>
      <c r="H51" s="22"/>
      <c r="I51" s="29">
        <f t="shared" si="12"/>
        <v>0</v>
      </c>
      <c r="J51" s="23"/>
      <c r="K51" s="29">
        <f t="shared" si="13"/>
        <v>0</v>
      </c>
      <c r="L51" s="30"/>
      <c r="M51" s="20">
        <f t="shared" si="14"/>
        <v>0</v>
      </c>
      <c r="N51" s="23"/>
      <c r="O51" s="20">
        <f t="shared" si="15"/>
        <v>0</v>
      </c>
      <c r="P51" s="20"/>
      <c r="Q51" s="31">
        <f t="shared" si="16"/>
        <v>0</v>
      </c>
      <c r="R51" s="21"/>
      <c r="S51" s="31">
        <f t="shared" si="17"/>
        <v>0</v>
      </c>
      <c r="T51" s="21"/>
      <c r="U51" s="31">
        <f t="shared" si="9"/>
        <v>0</v>
      </c>
      <c r="V51" s="38">
        <f t="shared" si="6"/>
        <v>0</v>
      </c>
      <c r="W51" s="39">
        <f t="shared" si="18"/>
        <v>0</v>
      </c>
      <c r="X51" s="39">
        <f t="shared" si="10"/>
        <v>0</v>
      </c>
      <c r="Y51" s="40">
        <f t="shared" si="8"/>
        <v>0</v>
      </c>
      <c r="Z51" s="41" t="str">
        <f t="shared" si="11"/>
        <v>1. Aceptable</v>
      </c>
      <c r="AA51" s="1"/>
    </row>
    <row r="52" spans="1:27" ht="24.95" customHeight="1" x14ac:dyDescent="0.2">
      <c r="A52" s="27">
        <v>43</v>
      </c>
      <c r="B52" s="37"/>
      <c r="C52" s="22"/>
      <c r="D52" s="22"/>
      <c r="E52" s="22"/>
      <c r="F52" s="22"/>
      <c r="G52" s="21"/>
      <c r="H52" s="22"/>
      <c r="I52" s="29">
        <f t="shared" si="12"/>
        <v>0</v>
      </c>
      <c r="J52" s="23"/>
      <c r="K52" s="29">
        <f t="shared" si="13"/>
        <v>0</v>
      </c>
      <c r="L52" s="30"/>
      <c r="M52" s="20">
        <f t="shared" si="14"/>
        <v>0</v>
      </c>
      <c r="N52" s="23"/>
      <c r="O52" s="20">
        <f t="shared" si="15"/>
        <v>0</v>
      </c>
      <c r="P52" s="20"/>
      <c r="Q52" s="31">
        <f t="shared" si="16"/>
        <v>0</v>
      </c>
      <c r="R52" s="20"/>
      <c r="S52" s="31">
        <f t="shared" si="17"/>
        <v>0</v>
      </c>
      <c r="T52" s="20"/>
      <c r="U52" s="31">
        <f t="shared" si="9"/>
        <v>0</v>
      </c>
      <c r="V52" s="38">
        <f t="shared" si="6"/>
        <v>0</v>
      </c>
      <c r="W52" s="39">
        <f t="shared" si="18"/>
        <v>0</v>
      </c>
      <c r="X52" s="39">
        <f t="shared" si="10"/>
        <v>0</v>
      </c>
      <c r="Y52" s="40">
        <f t="shared" si="8"/>
        <v>0</v>
      </c>
      <c r="Z52" s="41" t="str">
        <f t="shared" si="11"/>
        <v>1. Aceptable</v>
      </c>
      <c r="AA52" s="1"/>
    </row>
    <row r="53" spans="1:27" ht="24.95" customHeight="1" x14ac:dyDescent="0.2">
      <c r="A53" s="27">
        <v>44</v>
      </c>
      <c r="B53" s="37"/>
      <c r="C53" s="22"/>
      <c r="D53" s="22"/>
      <c r="E53" s="22"/>
      <c r="F53" s="22"/>
      <c r="G53" s="21"/>
      <c r="H53" s="22"/>
      <c r="I53" s="29">
        <f t="shared" si="12"/>
        <v>0</v>
      </c>
      <c r="J53" s="23"/>
      <c r="K53" s="29">
        <f t="shared" si="13"/>
        <v>0</v>
      </c>
      <c r="L53" s="30"/>
      <c r="M53" s="20">
        <f t="shared" si="14"/>
        <v>0</v>
      </c>
      <c r="N53" s="23"/>
      <c r="O53" s="20">
        <f t="shared" si="15"/>
        <v>0</v>
      </c>
      <c r="P53" s="20"/>
      <c r="Q53" s="31">
        <f t="shared" si="16"/>
        <v>0</v>
      </c>
      <c r="R53" s="20"/>
      <c r="S53" s="31">
        <f t="shared" si="17"/>
        <v>0</v>
      </c>
      <c r="T53" s="20"/>
      <c r="U53" s="31">
        <f t="shared" si="9"/>
        <v>0</v>
      </c>
      <c r="V53" s="38">
        <f t="shared" si="6"/>
        <v>0</v>
      </c>
      <c r="W53" s="39">
        <f t="shared" si="18"/>
        <v>0</v>
      </c>
      <c r="X53" s="39">
        <f t="shared" si="10"/>
        <v>0</v>
      </c>
      <c r="Y53" s="40">
        <f t="shared" si="8"/>
        <v>0</v>
      </c>
      <c r="Z53" s="41" t="str">
        <f t="shared" si="11"/>
        <v>1. Aceptable</v>
      </c>
      <c r="AA53" s="1"/>
    </row>
    <row r="54" spans="1:27" ht="24.95" customHeight="1" x14ac:dyDescent="0.2">
      <c r="A54" s="27">
        <v>45</v>
      </c>
      <c r="B54" s="37"/>
      <c r="C54" s="22"/>
      <c r="D54" s="22"/>
      <c r="E54" s="22"/>
      <c r="F54" s="22"/>
      <c r="G54" s="21"/>
      <c r="H54" s="22"/>
      <c r="I54" s="29">
        <f t="shared" si="12"/>
        <v>0</v>
      </c>
      <c r="J54" s="23"/>
      <c r="K54" s="29">
        <f t="shared" si="13"/>
        <v>0</v>
      </c>
      <c r="L54" s="30"/>
      <c r="M54" s="20">
        <f t="shared" si="14"/>
        <v>0</v>
      </c>
      <c r="N54" s="23"/>
      <c r="O54" s="20">
        <f t="shared" si="15"/>
        <v>0</v>
      </c>
      <c r="P54" s="20"/>
      <c r="Q54" s="31">
        <f t="shared" si="16"/>
        <v>0</v>
      </c>
      <c r="R54" s="20"/>
      <c r="S54" s="31">
        <f t="shared" si="17"/>
        <v>0</v>
      </c>
      <c r="T54" s="20"/>
      <c r="U54" s="31">
        <f t="shared" si="9"/>
        <v>0</v>
      </c>
      <c r="V54" s="38">
        <f t="shared" si="6"/>
        <v>0</v>
      </c>
      <c r="W54" s="39">
        <f t="shared" si="18"/>
        <v>0</v>
      </c>
      <c r="X54" s="39">
        <f t="shared" si="10"/>
        <v>0</v>
      </c>
      <c r="Y54" s="40">
        <f t="shared" si="8"/>
        <v>0</v>
      </c>
      <c r="Z54" s="41" t="str">
        <f t="shared" si="11"/>
        <v>1. Aceptable</v>
      </c>
      <c r="AA54" s="1"/>
    </row>
    <row r="55" spans="1:27" ht="24.95" customHeight="1" x14ac:dyDescent="0.2">
      <c r="A55" s="27">
        <v>46</v>
      </c>
      <c r="B55" s="37"/>
      <c r="C55" s="22"/>
      <c r="D55" s="22"/>
      <c r="E55" s="23"/>
      <c r="F55" s="23"/>
      <c r="G55" s="21"/>
      <c r="H55" s="22"/>
      <c r="I55" s="29">
        <f t="shared" si="12"/>
        <v>0</v>
      </c>
      <c r="J55" s="23"/>
      <c r="K55" s="29">
        <f t="shared" si="13"/>
        <v>0</v>
      </c>
      <c r="L55" s="30"/>
      <c r="M55" s="20">
        <f t="shared" si="14"/>
        <v>0</v>
      </c>
      <c r="N55" s="23"/>
      <c r="O55" s="20">
        <f t="shared" si="15"/>
        <v>0</v>
      </c>
      <c r="P55" s="20"/>
      <c r="Q55" s="31">
        <f t="shared" si="16"/>
        <v>0</v>
      </c>
      <c r="R55" s="21"/>
      <c r="S55" s="31">
        <f t="shared" si="17"/>
        <v>0</v>
      </c>
      <c r="T55" s="21"/>
      <c r="U55" s="31">
        <f t="shared" si="9"/>
        <v>0</v>
      </c>
      <c r="V55" s="38">
        <f t="shared" si="6"/>
        <v>0</v>
      </c>
      <c r="W55" s="39">
        <f t="shared" si="18"/>
        <v>0</v>
      </c>
      <c r="X55" s="39">
        <f t="shared" si="10"/>
        <v>0</v>
      </c>
      <c r="Y55" s="40">
        <f t="shared" si="8"/>
        <v>0</v>
      </c>
      <c r="Z55" s="41" t="str">
        <f t="shared" si="11"/>
        <v>1. Aceptable</v>
      </c>
      <c r="AA55" s="1"/>
    </row>
    <row r="56" spans="1:27" ht="24.95" customHeight="1" x14ac:dyDescent="0.2">
      <c r="A56" s="27">
        <v>47</v>
      </c>
      <c r="B56" s="37"/>
      <c r="C56" s="22"/>
      <c r="D56" s="22"/>
      <c r="E56" s="23"/>
      <c r="F56" s="23"/>
      <c r="G56" s="21"/>
      <c r="H56" s="22"/>
      <c r="I56" s="29">
        <f t="shared" si="12"/>
        <v>0</v>
      </c>
      <c r="J56" s="23"/>
      <c r="K56" s="29">
        <f t="shared" si="13"/>
        <v>0</v>
      </c>
      <c r="L56" s="30"/>
      <c r="M56" s="20">
        <f t="shared" si="14"/>
        <v>0</v>
      </c>
      <c r="N56" s="23"/>
      <c r="O56" s="20">
        <f t="shared" si="15"/>
        <v>0</v>
      </c>
      <c r="P56" s="20"/>
      <c r="Q56" s="31">
        <f t="shared" si="16"/>
        <v>0</v>
      </c>
      <c r="R56" s="21"/>
      <c r="S56" s="31">
        <f t="shared" si="17"/>
        <v>0</v>
      </c>
      <c r="T56" s="21"/>
      <c r="U56" s="31">
        <f t="shared" si="9"/>
        <v>0</v>
      </c>
      <c r="V56" s="38">
        <f t="shared" si="6"/>
        <v>0</v>
      </c>
      <c r="W56" s="39">
        <f t="shared" si="18"/>
        <v>0</v>
      </c>
      <c r="X56" s="39">
        <f t="shared" si="10"/>
        <v>0</v>
      </c>
      <c r="Y56" s="40">
        <f t="shared" si="8"/>
        <v>0</v>
      </c>
      <c r="Z56" s="41" t="str">
        <f t="shared" si="11"/>
        <v>1. Aceptable</v>
      </c>
      <c r="AA56" s="1"/>
    </row>
    <row r="57" spans="1:27" ht="24.95" customHeight="1" x14ac:dyDescent="0.2">
      <c r="A57" s="27">
        <v>48</v>
      </c>
      <c r="B57" s="37"/>
      <c r="C57" s="22"/>
      <c r="D57" s="22"/>
      <c r="E57" s="22"/>
      <c r="F57" s="22"/>
      <c r="G57" s="21"/>
      <c r="H57" s="22"/>
      <c r="I57" s="29">
        <f t="shared" si="12"/>
        <v>0</v>
      </c>
      <c r="J57" s="23"/>
      <c r="K57" s="29">
        <f t="shared" si="13"/>
        <v>0</v>
      </c>
      <c r="L57" s="30"/>
      <c r="M57" s="20">
        <f t="shared" si="14"/>
        <v>0</v>
      </c>
      <c r="N57" s="23"/>
      <c r="O57" s="20">
        <f t="shared" si="15"/>
        <v>0</v>
      </c>
      <c r="P57" s="20"/>
      <c r="Q57" s="31">
        <f t="shared" si="16"/>
        <v>0</v>
      </c>
      <c r="R57" s="20"/>
      <c r="S57" s="31">
        <f t="shared" si="17"/>
        <v>0</v>
      </c>
      <c r="T57" s="20"/>
      <c r="U57" s="31">
        <f t="shared" si="9"/>
        <v>0</v>
      </c>
      <c r="V57" s="38">
        <f t="shared" si="6"/>
        <v>0</v>
      </c>
      <c r="W57" s="39">
        <f t="shared" si="18"/>
        <v>0</v>
      </c>
      <c r="X57" s="39">
        <f t="shared" si="10"/>
        <v>0</v>
      </c>
      <c r="Y57" s="40">
        <f t="shared" si="8"/>
        <v>0</v>
      </c>
      <c r="Z57" s="41" t="str">
        <f t="shared" si="11"/>
        <v>1. Aceptable</v>
      </c>
      <c r="AA57" s="1"/>
    </row>
    <row r="58" spans="1:27" ht="24.95" customHeight="1" x14ac:dyDescent="0.2">
      <c r="A58" s="27">
        <v>49</v>
      </c>
      <c r="B58" s="37"/>
      <c r="C58" s="22"/>
      <c r="D58" s="22"/>
      <c r="E58" s="22"/>
      <c r="F58" s="22"/>
      <c r="G58" s="21"/>
      <c r="H58" s="22"/>
      <c r="I58" s="29">
        <f t="shared" si="12"/>
        <v>0</v>
      </c>
      <c r="J58" s="23"/>
      <c r="K58" s="29">
        <f t="shared" si="13"/>
        <v>0</v>
      </c>
      <c r="L58" s="30"/>
      <c r="M58" s="20">
        <f t="shared" si="14"/>
        <v>0</v>
      </c>
      <c r="N58" s="23"/>
      <c r="O58" s="20">
        <f t="shared" si="15"/>
        <v>0</v>
      </c>
      <c r="P58" s="20"/>
      <c r="Q58" s="31">
        <f t="shared" si="16"/>
        <v>0</v>
      </c>
      <c r="R58" s="20"/>
      <c r="S58" s="31">
        <f t="shared" si="17"/>
        <v>0</v>
      </c>
      <c r="T58" s="20"/>
      <c r="U58" s="31">
        <f t="shared" si="9"/>
        <v>0</v>
      </c>
      <c r="V58" s="38">
        <f t="shared" si="6"/>
        <v>0</v>
      </c>
      <c r="W58" s="39">
        <f t="shared" si="18"/>
        <v>0</v>
      </c>
      <c r="X58" s="39">
        <f t="shared" si="10"/>
        <v>0</v>
      </c>
      <c r="Y58" s="40">
        <f t="shared" si="8"/>
        <v>0</v>
      </c>
      <c r="Z58" s="41" t="str">
        <f t="shared" si="11"/>
        <v>1. Aceptable</v>
      </c>
      <c r="AA58" s="1"/>
    </row>
    <row r="59" spans="1:27" ht="24.95" customHeight="1" x14ac:dyDescent="0.2">
      <c r="A59" s="27">
        <v>50</v>
      </c>
      <c r="B59" s="37"/>
      <c r="C59" s="22"/>
      <c r="D59" s="22"/>
      <c r="E59" s="22"/>
      <c r="F59" s="22"/>
      <c r="G59" s="21"/>
      <c r="H59" s="22"/>
      <c r="I59" s="29">
        <f t="shared" si="12"/>
        <v>0</v>
      </c>
      <c r="J59" s="23"/>
      <c r="K59" s="29">
        <f t="shared" si="13"/>
        <v>0</v>
      </c>
      <c r="L59" s="30"/>
      <c r="M59" s="20">
        <f t="shared" si="14"/>
        <v>0</v>
      </c>
      <c r="N59" s="23"/>
      <c r="O59" s="20">
        <f t="shared" si="15"/>
        <v>0</v>
      </c>
      <c r="P59" s="20"/>
      <c r="Q59" s="31">
        <f t="shared" si="16"/>
        <v>0</v>
      </c>
      <c r="R59" s="20"/>
      <c r="S59" s="31">
        <f t="shared" si="17"/>
        <v>0</v>
      </c>
      <c r="T59" s="20"/>
      <c r="U59" s="31">
        <f t="shared" si="9"/>
        <v>0</v>
      </c>
      <c r="V59" s="38">
        <f t="shared" si="6"/>
        <v>0</v>
      </c>
      <c r="W59" s="39">
        <f t="shared" si="18"/>
        <v>0</v>
      </c>
      <c r="X59" s="39">
        <f t="shared" si="10"/>
        <v>0</v>
      </c>
      <c r="Y59" s="40">
        <f t="shared" si="8"/>
        <v>0</v>
      </c>
      <c r="Z59" s="41" t="str">
        <f t="shared" si="11"/>
        <v>1. Aceptable</v>
      </c>
      <c r="AA59" s="1"/>
    </row>
    <row r="60" spans="1:27" ht="24.95" customHeight="1" x14ac:dyDescent="0.2">
      <c r="A60" s="27">
        <v>51</v>
      </c>
      <c r="B60" s="37"/>
      <c r="C60" s="22"/>
      <c r="D60" s="22"/>
      <c r="E60" s="22"/>
      <c r="F60" s="22"/>
      <c r="G60" s="21"/>
      <c r="H60" s="22"/>
      <c r="I60" s="29">
        <f t="shared" si="12"/>
        <v>0</v>
      </c>
      <c r="J60" s="23"/>
      <c r="K60" s="29">
        <f t="shared" si="13"/>
        <v>0</v>
      </c>
      <c r="L60" s="30"/>
      <c r="M60" s="20">
        <f t="shared" si="14"/>
        <v>0</v>
      </c>
      <c r="N60" s="23"/>
      <c r="O60" s="20">
        <f t="shared" si="15"/>
        <v>0</v>
      </c>
      <c r="P60" s="20"/>
      <c r="Q60" s="31">
        <f t="shared" si="16"/>
        <v>0</v>
      </c>
      <c r="R60" s="20"/>
      <c r="S60" s="31">
        <f t="shared" si="17"/>
        <v>0</v>
      </c>
      <c r="T60" s="20"/>
      <c r="U60" s="31">
        <f t="shared" si="9"/>
        <v>0</v>
      </c>
      <c r="V60" s="38">
        <f t="shared" si="6"/>
        <v>0</v>
      </c>
      <c r="W60" s="39">
        <f t="shared" si="18"/>
        <v>0</v>
      </c>
      <c r="X60" s="39">
        <f t="shared" si="10"/>
        <v>0</v>
      </c>
      <c r="Y60" s="40">
        <f t="shared" si="8"/>
        <v>0</v>
      </c>
      <c r="Z60" s="41" t="str">
        <f t="shared" si="11"/>
        <v>1. Aceptable</v>
      </c>
      <c r="AA60" s="1"/>
    </row>
    <row r="61" spans="1:27" ht="24.95" customHeight="1" x14ac:dyDescent="0.2">
      <c r="A61" s="27">
        <v>52</v>
      </c>
      <c r="B61" s="37"/>
      <c r="C61" s="22"/>
      <c r="D61" s="22"/>
      <c r="E61" s="22"/>
      <c r="F61" s="22"/>
      <c r="G61" s="21"/>
      <c r="H61" s="22"/>
      <c r="I61" s="29">
        <f t="shared" si="12"/>
        <v>0</v>
      </c>
      <c r="J61" s="23"/>
      <c r="K61" s="29">
        <f t="shared" si="13"/>
        <v>0</v>
      </c>
      <c r="L61" s="30"/>
      <c r="M61" s="20">
        <f t="shared" si="14"/>
        <v>0</v>
      </c>
      <c r="N61" s="23"/>
      <c r="O61" s="20">
        <f t="shared" si="15"/>
        <v>0</v>
      </c>
      <c r="P61" s="20"/>
      <c r="Q61" s="31">
        <f t="shared" si="16"/>
        <v>0</v>
      </c>
      <c r="R61" s="20"/>
      <c r="S61" s="31">
        <f t="shared" si="17"/>
        <v>0</v>
      </c>
      <c r="T61" s="20"/>
      <c r="U61" s="31">
        <f t="shared" si="9"/>
        <v>0</v>
      </c>
      <c r="V61" s="38">
        <f t="shared" si="6"/>
        <v>0</v>
      </c>
      <c r="W61" s="39">
        <f t="shared" si="18"/>
        <v>0</v>
      </c>
      <c r="X61" s="39">
        <f t="shared" si="10"/>
        <v>0</v>
      </c>
      <c r="Y61" s="40">
        <f t="shared" si="8"/>
        <v>0</v>
      </c>
      <c r="Z61" s="41" t="str">
        <f t="shared" si="11"/>
        <v>1. Aceptable</v>
      </c>
      <c r="AA61" s="1"/>
    </row>
    <row r="62" spans="1:27" ht="24.95" customHeight="1" x14ac:dyDescent="0.2">
      <c r="A62" s="27">
        <v>53</v>
      </c>
      <c r="B62" s="37"/>
      <c r="C62" s="22"/>
      <c r="D62" s="22"/>
      <c r="E62" s="22"/>
      <c r="F62" s="22"/>
      <c r="G62" s="21"/>
      <c r="H62" s="22"/>
      <c r="I62" s="29">
        <f t="shared" si="12"/>
        <v>0</v>
      </c>
      <c r="J62" s="23"/>
      <c r="K62" s="29">
        <f t="shared" si="13"/>
        <v>0</v>
      </c>
      <c r="L62" s="30"/>
      <c r="M62" s="20">
        <f t="shared" si="14"/>
        <v>0</v>
      </c>
      <c r="N62" s="23"/>
      <c r="O62" s="20">
        <f t="shared" si="15"/>
        <v>0</v>
      </c>
      <c r="P62" s="20"/>
      <c r="Q62" s="31">
        <f t="shared" si="16"/>
        <v>0</v>
      </c>
      <c r="R62" s="20"/>
      <c r="S62" s="31">
        <f t="shared" si="17"/>
        <v>0</v>
      </c>
      <c r="T62" s="20"/>
      <c r="U62" s="31">
        <f t="shared" si="9"/>
        <v>0</v>
      </c>
      <c r="V62" s="38">
        <f t="shared" si="6"/>
        <v>0</v>
      </c>
      <c r="W62" s="39">
        <f t="shared" si="18"/>
        <v>0</v>
      </c>
      <c r="X62" s="39">
        <f t="shared" si="10"/>
        <v>0</v>
      </c>
      <c r="Y62" s="40">
        <f t="shared" si="8"/>
        <v>0</v>
      </c>
      <c r="Z62" s="41" t="str">
        <f t="shared" si="11"/>
        <v>1. Aceptable</v>
      </c>
      <c r="AA62" s="1"/>
    </row>
    <row r="63" spans="1:27" ht="24.95" customHeight="1" x14ac:dyDescent="0.2">
      <c r="A63" s="27">
        <v>54</v>
      </c>
      <c r="B63" s="37"/>
      <c r="C63" s="22"/>
      <c r="D63" s="22"/>
      <c r="E63" s="23"/>
      <c r="F63" s="23"/>
      <c r="G63" s="21"/>
      <c r="H63" s="22"/>
      <c r="I63" s="29">
        <f t="shared" si="12"/>
        <v>0</v>
      </c>
      <c r="J63" s="23"/>
      <c r="K63" s="29">
        <f t="shared" si="13"/>
        <v>0</v>
      </c>
      <c r="L63" s="30"/>
      <c r="M63" s="20">
        <f t="shared" si="14"/>
        <v>0</v>
      </c>
      <c r="N63" s="23"/>
      <c r="O63" s="20">
        <f t="shared" si="15"/>
        <v>0</v>
      </c>
      <c r="P63" s="20"/>
      <c r="Q63" s="31">
        <f t="shared" si="16"/>
        <v>0</v>
      </c>
      <c r="R63" s="21"/>
      <c r="S63" s="31">
        <f t="shared" si="17"/>
        <v>0</v>
      </c>
      <c r="T63" s="21"/>
      <c r="U63" s="31">
        <f t="shared" si="9"/>
        <v>0</v>
      </c>
      <c r="V63" s="38">
        <f t="shared" si="6"/>
        <v>0</v>
      </c>
      <c r="W63" s="39">
        <f t="shared" si="18"/>
        <v>0</v>
      </c>
      <c r="X63" s="39">
        <f t="shared" si="10"/>
        <v>0</v>
      </c>
      <c r="Y63" s="40">
        <f t="shared" si="8"/>
        <v>0</v>
      </c>
      <c r="Z63" s="41" t="str">
        <f t="shared" si="11"/>
        <v>1. Aceptable</v>
      </c>
      <c r="AA63" s="1"/>
    </row>
    <row r="64" spans="1:27" ht="24.95" customHeight="1" x14ac:dyDescent="0.2">
      <c r="A64" s="27">
        <v>55</v>
      </c>
      <c r="B64" s="37"/>
      <c r="C64" s="22"/>
      <c r="D64" s="22"/>
      <c r="E64" s="22"/>
      <c r="F64" s="22"/>
      <c r="G64" s="21"/>
      <c r="H64" s="22"/>
      <c r="I64" s="29">
        <f t="shared" si="12"/>
        <v>0</v>
      </c>
      <c r="J64" s="23"/>
      <c r="K64" s="29">
        <f t="shared" si="13"/>
        <v>0</v>
      </c>
      <c r="L64" s="30"/>
      <c r="M64" s="20">
        <f t="shared" si="14"/>
        <v>0</v>
      </c>
      <c r="N64" s="23"/>
      <c r="O64" s="20">
        <f t="shared" si="15"/>
        <v>0</v>
      </c>
      <c r="P64" s="20"/>
      <c r="Q64" s="31">
        <f t="shared" si="16"/>
        <v>0</v>
      </c>
      <c r="R64" s="20"/>
      <c r="S64" s="31">
        <f t="shared" si="17"/>
        <v>0</v>
      </c>
      <c r="T64" s="20"/>
      <c r="U64" s="31">
        <f t="shared" si="9"/>
        <v>0</v>
      </c>
      <c r="V64" s="38">
        <f t="shared" si="6"/>
        <v>0</v>
      </c>
      <c r="W64" s="39">
        <f t="shared" si="18"/>
        <v>0</v>
      </c>
      <c r="X64" s="39">
        <f t="shared" si="10"/>
        <v>0</v>
      </c>
      <c r="Y64" s="40">
        <f t="shared" si="8"/>
        <v>0</v>
      </c>
      <c r="Z64" s="41" t="str">
        <f t="shared" si="11"/>
        <v>1. Aceptable</v>
      </c>
      <c r="AA64" s="1"/>
    </row>
    <row r="65" spans="1:27" ht="24.95" customHeight="1" x14ac:dyDescent="0.2">
      <c r="A65" s="27">
        <v>56</v>
      </c>
      <c r="B65" s="37"/>
      <c r="C65" s="22"/>
      <c r="D65" s="22"/>
      <c r="E65" s="22"/>
      <c r="F65" s="22"/>
      <c r="G65" s="21"/>
      <c r="H65" s="22"/>
      <c r="I65" s="29">
        <f t="shared" si="12"/>
        <v>0</v>
      </c>
      <c r="J65" s="23"/>
      <c r="K65" s="29">
        <f t="shared" si="13"/>
        <v>0</v>
      </c>
      <c r="L65" s="30"/>
      <c r="M65" s="20">
        <f t="shared" si="14"/>
        <v>0</v>
      </c>
      <c r="N65" s="23"/>
      <c r="O65" s="20">
        <f t="shared" si="15"/>
        <v>0</v>
      </c>
      <c r="P65" s="20"/>
      <c r="Q65" s="31">
        <f t="shared" si="16"/>
        <v>0</v>
      </c>
      <c r="R65" s="20"/>
      <c r="S65" s="31">
        <f t="shared" si="17"/>
        <v>0</v>
      </c>
      <c r="T65" s="20"/>
      <c r="U65" s="31">
        <f t="shared" si="9"/>
        <v>0</v>
      </c>
      <c r="V65" s="38">
        <f t="shared" si="6"/>
        <v>0</v>
      </c>
      <c r="W65" s="39">
        <f t="shared" si="18"/>
        <v>0</v>
      </c>
      <c r="X65" s="39">
        <f t="shared" si="10"/>
        <v>0</v>
      </c>
      <c r="Y65" s="40">
        <f t="shared" si="8"/>
        <v>0</v>
      </c>
      <c r="Z65" s="41" t="str">
        <f t="shared" si="11"/>
        <v>1. Aceptable</v>
      </c>
      <c r="AA65" s="1"/>
    </row>
    <row r="66" spans="1:27" ht="24.95" customHeight="1" x14ac:dyDescent="0.2">
      <c r="A66" s="27">
        <v>57</v>
      </c>
      <c r="B66" s="37"/>
      <c r="C66" s="22"/>
      <c r="D66" s="22"/>
      <c r="E66" s="22"/>
      <c r="F66" s="22"/>
      <c r="G66" s="21"/>
      <c r="H66" s="22"/>
      <c r="I66" s="29">
        <f t="shared" si="12"/>
        <v>0</v>
      </c>
      <c r="J66" s="23"/>
      <c r="K66" s="29">
        <f t="shared" si="13"/>
        <v>0</v>
      </c>
      <c r="L66" s="30"/>
      <c r="M66" s="20">
        <f t="shared" si="14"/>
        <v>0</v>
      </c>
      <c r="N66" s="23"/>
      <c r="O66" s="20">
        <f t="shared" si="15"/>
        <v>0</v>
      </c>
      <c r="P66" s="20"/>
      <c r="Q66" s="31">
        <f t="shared" si="16"/>
        <v>0</v>
      </c>
      <c r="R66" s="20"/>
      <c r="S66" s="31">
        <f t="shared" si="17"/>
        <v>0</v>
      </c>
      <c r="T66" s="20"/>
      <c r="U66" s="31">
        <f t="shared" si="9"/>
        <v>0</v>
      </c>
      <c r="V66" s="38">
        <f t="shared" si="6"/>
        <v>0</v>
      </c>
      <c r="W66" s="39">
        <f t="shared" si="18"/>
        <v>0</v>
      </c>
      <c r="X66" s="39">
        <f t="shared" si="10"/>
        <v>0</v>
      </c>
      <c r="Y66" s="40">
        <f t="shared" si="8"/>
        <v>0</v>
      </c>
      <c r="Z66" s="41" t="str">
        <f t="shared" si="11"/>
        <v>1. Aceptable</v>
      </c>
      <c r="AA66" s="1"/>
    </row>
    <row r="67" spans="1:27" ht="24.95" customHeight="1" x14ac:dyDescent="0.2">
      <c r="A67" s="27">
        <v>58</v>
      </c>
      <c r="B67" s="37"/>
      <c r="C67" s="22"/>
      <c r="D67" s="22"/>
      <c r="E67" s="23"/>
      <c r="F67" s="23"/>
      <c r="G67" s="21"/>
      <c r="H67" s="22"/>
      <c r="I67" s="29">
        <f t="shared" si="12"/>
        <v>0</v>
      </c>
      <c r="J67" s="23"/>
      <c r="K67" s="29">
        <f t="shared" si="13"/>
        <v>0</v>
      </c>
      <c r="L67" s="30"/>
      <c r="M67" s="20">
        <f t="shared" si="14"/>
        <v>0</v>
      </c>
      <c r="N67" s="23"/>
      <c r="O67" s="20">
        <f t="shared" si="15"/>
        <v>0</v>
      </c>
      <c r="P67" s="20"/>
      <c r="Q67" s="31">
        <f t="shared" si="16"/>
        <v>0</v>
      </c>
      <c r="R67" s="21"/>
      <c r="S67" s="31">
        <f t="shared" si="17"/>
        <v>0</v>
      </c>
      <c r="T67" s="21"/>
      <c r="U67" s="31">
        <f t="shared" si="9"/>
        <v>0</v>
      </c>
      <c r="V67" s="38">
        <f t="shared" si="6"/>
        <v>0</v>
      </c>
      <c r="W67" s="39">
        <f t="shared" si="18"/>
        <v>0</v>
      </c>
      <c r="X67" s="39">
        <f t="shared" si="10"/>
        <v>0</v>
      </c>
      <c r="Y67" s="40">
        <f t="shared" si="8"/>
        <v>0</v>
      </c>
      <c r="Z67" s="41" t="str">
        <f t="shared" si="11"/>
        <v>1. Aceptable</v>
      </c>
      <c r="AA67" s="1"/>
    </row>
    <row r="68" spans="1:27" ht="24.95" customHeight="1" x14ac:dyDescent="0.2">
      <c r="A68" s="27">
        <v>59</v>
      </c>
      <c r="B68" s="37"/>
      <c r="C68" s="22"/>
      <c r="D68" s="22"/>
      <c r="E68" s="23"/>
      <c r="F68" s="23"/>
      <c r="G68" s="21"/>
      <c r="H68" s="22"/>
      <c r="I68" s="29">
        <f t="shared" si="12"/>
        <v>0</v>
      </c>
      <c r="J68" s="23"/>
      <c r="K68" s="29">
        <f t="shared" si="13"/>
        <v>0</v>
      </c>
      <c r="L68" s="30"/>
      <c r="M68" s="20">
        <f t="shared" si="14"/>
        <v>0</v>
      </c>
      <c r="N68" s="23"/>
      <c r="O68" s="20">
        <f t="shared" si="15"/>
        <v>0</v>
      </c>
      <c r="P68" s="20"/>
      <c r="Q68" s="31">
        <f t="shared" si="16"/>
        <v>0</v>
      </c>
      <c r="R68" s="21"/>
      <c r="S68" s="31">
        <f t="shared" si="17"/>
        <v>0</v>
      </c>
      <c r="T68" s="21"/>
      <c r="U68" s="31">
        <f t="shared" si="9"/>
        <v>0</v>
      </c>
      <c r="V68" s="38">
        <f t="shared" si="6"/>
        <v>0</v>
      </c>
      <c r="W68" s="39">
        <f t="shared" si="18"/>
        <v>0</v>
      </c>
      <c r="X68" s="39">
        <f t="shared" si="10"/>
        <v>0</v>
      </c>
      <c r="Y68" s="40">
        <f t="shared" si="8"/>
        <v>0</v>
      </c>
      <c r="Z68" s="41" t="str">
        <f t="shared" si="11"/>
        <v>1. Aceptable</v>
      </c>
      <c r="AA68" s="1"/>
    </row>
    <row r="69" spans="1:27" ht="24.95" customHeight="1" x14ac:dyDescent="0.2">
      <c r="A69" s="27">
        <v>60</v>
      </c>
      <c r="B69" s="37"/>
      <c r="C69" s="22"/>
      <c r="D69" s="22"/>
      <c r="E69" s="23"/>
      <c r="F69" s="23"/>
      <c r="G69" s="21"/>
      <c r="H69" s="22"/>
      <c r="I69" s="29">
        <f t="shared" si="12"/>
        <v>0</v>
      </c>
      <c r="J69" s="23"/>
      <c r="K69" s="29">
        <f t="shared" si="13"/>
        <v>0</v>
      </c>
      <c r="L69" s="30"/>
      <c r="M69" s="20">
        <f t="shared" si="14"/>
        <v>0</v>
      </c>
      <c r="N69" s="23"/>
      <c r="O69" s="20">
        <f t="shared" si="15"/>
        <v>0</v>
      </c>
      <c r="P69" s="20"/>
      <c r="Q69" s="31">
        <f t="shared" si="16"/>
        <v>0</v>
      </c>
      <c r="R69" s="21"/>
      <c r="S69" s="31">
        <f t="shared" si="17"/>
        <v>0</v>
      </c>
      <c r="T69" s="21"/>
      <c r="U69" s="31">
        <f t="shared" si="9"/>
        <v>0</v>
      </c>
      <c r="V69" s="38">
        <f t="shared" si="6"/>
        <v>0</v>
      </c>
      <c r="W69" s="39">
        <f t="shared" si="18"/>
        <v>0</v>
      </c>
      <c r="X69" s="39">
        <f t="shared" si="10"/>
        <v>0</v>
      </c>
      <c r="Y69" s="40">
        <f t="shared" si="8"/>
        <v>0</v>
      </c>
      <c r="Z69" s="41" t="str">
        <f t="shared" si="11"/>
        <v>1. Aceptable</v>
      </c>
      <c r="AA69" s="1"/>
    </row>
    <row r="70" spans="1:27" ht="24.95" customHeight="1" x14ac:dyDescent="0.2">
      <c r="A70" s="27">
        <v>61</v>
      </c>
      <c r="B70" s="37"/>
      <c r="C70" s="22"/>
      <c r="D70" s="22"/>
      <c r="E70" s="22"/>
      <c r="F70" s="22"/>
      <c r="G70" s="21"/>
      <c r="H70" s="22"/>
      <c r="I70" s="29">
        <f t="shared" si="12"/>
        <v>0</v>
      </c>
      <c r="J70" s="23"/>
      <c r="K70" s="29">
        <f t="shared" si="13"/>
        <v>0</v>
      </c>
      <c r="L70" s="30"/>
      <c r="M70" s="20">
        <f t="shared" si="14"/>
        <v>0</v>
      </c>
      <c r="N70" s="23"/>
      <c r="O70" s="20">
        <f t="shared" si="15"/>
        <v>0</v>
      </c>
      <c r="P70" s="20"/>
      <c r="Q70" s="31">
        <f t="shared" si="16"/>
        <v>0</v>
      </c>
      <c r="R70" s="20"/>
      <c r="S70" s="31">
        <f t="shared" si="17"/>
        <v>0</v>
      </c>
      <c r="T70" s="20"/>
      <c r="U70" s="31">
        <f t="shared" si="9"/>
        <v>0</v>
      </c>
      <c r="V70" s="38">
        <f t="shared" si="6"/>
        <v>0</v>
      </c>
      <c r="W70" s="39">
        <f t="shared" si="18"/>
        <v>0</v>
      </c>
      <c r="X70" s="39">
        <f t="shared" si="10"/>
        <v>0</v>
      </c>
      <c r="Y70" s="40">
        <f t="shared" si="8"/>
        <v>0</v>
      </c>
      <c r="Z70" s="41" t="str">
        <f t="shared" si="11"/>
        <v>1. Aceptable</v>
      </c>
      <c r="AA70" s="1"/>
    </row>
    <row r="71" spans="1:27" ht="24.95" customHeight="1" x14ac:dyDescent="0.2">
      <c r="A71" s="27">
        <v>62</v>
      </c>
      <c r="B71" s="37"/>
      <c r="C71" s="22"/>
      <c r="D71" s="22"/>
      <c r="E71" s="22"/>
      <c r="F71" s="22"/>
      <c r="G71" s="21"/>
      <c r="H71" s="22"/>
      <c r="I71" s="29">
        <f t="shared" si="12"/>
        <v>0</v>
      </c>
      <c r="J71" s="23"/>
      <c r="K71" s="29">
        <f t="shared" si="13"/>
        <v>0</v>
      </c>
      <c r="L71" s="30"/>
      <c r="M71" s="20">
        <f t="shared" si="14"/>
        <v>0</v>
      </c>
      <c r="N71" s="23"/>
      <c r="O71" s="20">
        <f t="shared" si="15"/>
        <v>0</v>
      </c>
      <c r="P71" s="20"/>
      <c r="Q71" s="31">
        <f t="shared" si="16"/>
        <v>0</v>
      </c>
      <c r="R71" s="20"/>
      <c r="S71" s="31">
        <f t="shared" si="17"/>
        <v>0</v>
      </c>
      <c r="T71" s="20"/>
      <c r="U71" s="31">
        <f t="shared" si="9"/>
        <v>0</v>
      </c>
      <c r="V71" s="38">
        <f t="shared" si="6"/>
        <v>0</v>
      </c>
      <c r="W71" s="39">
        <f t="shared" si="18"/>
        <v>0</v>
      </c>
      <c r="X71" s="39">
        <f t="shared" si="10"/>
        <v>0</v>
      </c>
      <c r="Y71" s="40">
        <f t="shared" si="8"/>
        <v>0</v>
      </c>
      <c r="Z71" s="41" t="str">
        <f t="shared" si="11"/>
        <v>1. Aceptable</v>
      </c>
      <c r="AA71" s="1"/>
    </row>
    <row r="72" spans="1:27" ht="24.95" customHeight="1" x14ac:dyDescent="0.2">
      <c r="A72" s="27">
        <v>63</v>
      </c>
      <c r="B72" s="37"/>
      <c r="C72" s="22"/>
      <c r="D72" s="22"/>
      <c r="E72" s="23"/>
      <c r="F72" s="23"/>
      <c r="G72" s="21"/>
      <c r="H72" s="22"/>
      <c r="I72" s="29">
        <f t="shared" si="12"/>
        <v>0</v>
      </c>
      <c r="J72" s="23"/>
      <c r="K72" s="29">
        <f t="shared" si="13"/>
        <v>0</v>
      </c>
      <c r="L72" s="30"/>
      <c r="M72" s="20">
        <f t="shared" si="14"/>
        <v>0</v>
      </c>
      <c r="N72" s="23"/>
      <c r="O72" s="20">
        <f t="shared" si="15"/>
        <v>0</v>
      </c>
      <c r="P72" s="20"/>
      <c r="Q72" s="31">
        <f t="shared" si="16"/>
        <v>0</v>
      </c>
      <c r="R72" s="21"/>
      <c r="S72" s="31">
        <f t="shared" si="17"/>
        <v>0</v>
      </c>
      <c r="T72" s="21"/>
      <c r="U72" s="31">
        <f t="shared" si="9"/>
        <v>0</v>
      </c>
      <c r="V72" s="38">
        <f t="shared" si="6"/>
        <v>0</v>
      </c>
      <c r="W72" s="39">
        <f t="shared" si="18"/>
        <v>0</v>
      </c>
      <c r="X72" s="39">
        <f t="shared" si="10"/>
        <v>0</v>
      </c>
      <c r="Y72" s="40">
        <f t="shared" si="8"/>
        <v>0</v>
      </c>
      <c r="Z72" s="41" t="str">
        <f t="shared" si="11"/>
        <v>1. Aceptable</v>
      </c>
      <c r="AA72" s="1"/>
    </row>
    <row r="73" spans="1:27" ht="24.95" customHeight="1" x14ac:dyDescent="0.2">
      <c r="A73" s="27">
        <v>64</v>
      </c>
      <c r="B73" s="37"/>
      <c r="C73" s="22"/>
      <c r="D73" s="22"/>
      <c r="E73" s="23"/>
      <c r="F73" s="23"/>
      <c r="G73" s="21"/>
      <c r="H73" s="22"/>
      <c r="I73" s="29">
        <f t="shared" si="12"/>
        <v>0</v>
      </c>
      <c r="J73" s="23"/>
      <c r="K73" s="29">
        <f t="shared" si="13"/>
        <v>0</v>
      </c>
      <c r="L73" s="30"/>
      <c r="M73" s="20">
        <f t="shared" si="14"/>
        <v>0</v>
      </c>
      <c r="N73" s="23"/>
      <c r="O73" s="20">
        <f t="shared" si="15"/>
        <v>0</v>
      </c>
      <c r="P73" s="20"/>
      <c r="Q73" s="31">
        <f t="shared" si="16"/>
        <v>0</v>
      </c>
      <c r="R73" s="21"/>
      <c r="S73" s="31">
        <f t="shared" si="17"/>
        <v>0</v>
      </c>
      <c r="T73" s="21"/>
      <c r="U73" s="31">
        <f t="shared" si="9"/>
        <v>0</v>
      </c>
      <c r="V73" s="38">
        <f t="shared" si="6"/>
        <v>0</v>
      </c>
      <c r="W73" s="39">
        <f t="shared" si="18"/>
        <v>0</v>
      </c>
      <c r="X73" s="39">
        <f t="shared" si="10"/>
        <v>0</v>
      </c>
      <c r="Y73" s="40">
        <f t="shared" si="8"/>
        <v>0</v>
      </c>
      <c r="Z73" s="41" t="str">
        <f t="shared" si="11"/>
        <v>1. Aceptable</v>
      </c>
      <c r="AA73" s="1"/>
    </row>
    <row r="74" spans="1:27" ht="24.95" customHeight="1" x14ac:dyDescent="0.2">
      <c r="A74" s="27">
        <v>65</v>
      </c>
      <c r="B74" s="37"/>
      <c r="C74" s="22"/>
      <c r="D74" s="22"/>
      <c r="E74" s="22"/>
      <c r="F74" s="22"/>
      <c r="G74" s="21"/>
      <c r="H74" s="22"/>
      <c r="I74" s="29">
        <f t="shared" si="12"/>
        <v>0</v>
      </c>
      <c r="J74" s="23"/>
      <c r="K74" s="29">
        <f t="shared" si="13"/>
        <v>0</v>
      </c>
      <c r="L74" s="30"/>
      <c r="M74" s="20">
        <f t="shared" si="14"/>
        <v>0</v>
      </c>
      <c r="N74" s="23"/>
      <c r="O74" s="20">
        <f t="shared" si="15"/>
        <v>0</v>
      </c>
      <c r="P74" s="20"/>
      <c r="Q74" s="31">
        <f t="shared" si="16"/>
        <v>0</v>
      </c>
      <c r="R74" s="20"/>
      <c r="S74" s="31">
        <f t="shared" si="17"/>
        <v>0</v>
      </c>
      <c r="T74" s="20"/>
      <c r="U74" s="31">
        <f t="shared" si="9"/>
        <v>0</v>
      </c>
      <c r="V74" s="38">
        <f t="shared" si="6"/>
        <v>0</v>
      </c>
      <c r="W74" s="39">
        <f t="shared" si="18"/>
        <v>0</v>
      </c>
      <c r="X74" s="39">
        <f t="shared" si="10"/>
        <v>0</v>
      </c>
      <c r="Y74" s="40">
        <f t="shared" ref="Y74:Y120" si="19">IF((IF(V74="-----",10)+IF(W74="-----",10)+IF(X74="-----",10))=30,"------",(SUM(V74:X74)))</f>
        <v>0</v>
      </c>
      <c r="Z74" s="41" t="str">
        <f t="shared" si="11"/>
        <v>1. Aceptable</v>
      </c>
      <c r="AA74" s="1"/>
    </row>
    <row r="75" spans="1:27" ht="24.95" customHeight="1" x14ac:dyDescent="0.2">
      <c r="A75" s="27">
        <v>66</v>
      </c>
      <c r="B75" s="37"/>
      <c r="C75" s="22"/>
      <c r="D75" s="22"/>
      <c r="E75" s="22"/>
      <c r="F75" s="22"/>
      <c r="G75" s="21"/>
      <c r="H75" s="22"/>
      <c r="I75" s="29">
        <f t="shared" ref="I75:I120" si="20">IF(ISBLANK(H75),0,IF(H75&gt;10.1,15,IF(H75&gt;=9,11.25,IF(H75&gt;=8.4,7.5,IF(H75&gt;8,3.75,IF(H75&gt;=6.5,0,IF(H75&gt;=6,3.75,IF(H75&gt;=5,7.5,IF(H75&gt;=3.9,11.25,IF(H75&gt;=0,15))))))))))</f>
        <v>0</v>
      </c>
      <c r="J75" s="23"/>
      <c r="K75" s="29">
        <f t="shared" ref="K75:K120" si="21">IF(ISBLANK(J75),0,IF(J75&gt;200,15,IF(J75&gt;=151,11.25,IF(J75&gt;=126,7.5,IF(J75&gt;=113,3.75,IF(J75&gt;=88,0,IF(J75&gt;=75,3.75,IF(J75&gt;=50,7.5,IF(J75&gt;=20,11.25,IF(J75&gt;=0,15))))))))))</f>
        <v>0</v>
      </c>
      <c r="L75" s="30"/>
      <c r="M75" s="20">
        <f t="shared" si="14"/>
        <v>0</v>
      </c>
      <c r="N75" s="23"/>
      <c r="O75" s="20">
        <f t="shared" ref="O75:O120" si="22">IF(ISBLANK(N75),0,IF(N75&gt;20,10,IF(N75&gt;=15,0,IF(N75&gt;=10,3.5,IF(N75&gt;5,7,IF(N75&gt;=0,10))))))</f>
        <v>0</v>
      </c>
      <c r="P75" s="20"/>
      <c r="Q75" s="31">
        <f t="shared" ref="Q75:Q120" si="23">IF(ISBLANK(P75),0,IF(P75&gt;0.5,10,IF(P75&gt;=0,0,)))</f>
        <v>0</v>
      </c>
      <c r="R75" s="20"/>
      <c r="S75" s="31">
        <f t="shared" ref="S75:S120" si="24">IF(ISBLANK(R75),0,IF(R75&gt;7500,16,IF(R75&gt;=5000,12,IF(R75&gt;=2500,8,IF(R75&gt;=1000,4,IF(R75&gt;=0,0,))))))</f>
        <v>0</v>
      </c>
      <c r="T75" s="20"/>
      <c r="U75" s="31">
        <f t="shared" ref="U75:U120" si="25">IF(ISBLANK(T75),0,IF(T75&gt;750,24,IF(T75&gt;=500,18,IF(T75&gt;=300,12,IF(T75&gt;=200,6,IF(T75&gt;=0,0,))))))</f>
        <v>0</v>
      </c>
      <c r="V75" s="38">
        <f t="shared" ref="V75:V120" si="26">S75+U75</f>
        <v>0</v>
      </c>
      <c r="W75" s="39">
        <f t="shared" si="18"/>
        <v>0</v>
      </c>
      <c r="X75" s="39">
        <f t="shared" ref="X75:X120" si="27">I75+M75+Q75</f>
        <v>0</v>
      </c>
      <c r="Y75" s="40">
        <f t="shared" si="19"/>
        <v>0</v>
      </c>
      <c r="Z75" s="41" t="str">
        <f t="shared" ref="Z75:Z120" si="28">IF(Y75="","",IF(Y75&gt;53.6,"4. Alto",IF(Y75&gt;33.6,"3. Medio",IF(Y75&gt;0,"2.Bajo","1. Aceptable"))))</f>
        <v>1. Aceptable</v>
      </c>
      <c r="AA75" s="1"/>
    </row>
    <row r="76" spans="1:27" ht="24.95" customHeight="1" x14ac:dyDescent="0.2">
      <c r="A76" s="27">
        <v>67</v>
      </c>
      <c r="B76" s="37"/>
      <c r="C76" s="22"/>
      <c r="D76" s="22"/>
      <c r="E76" s="22"/>
      <c r="F76" s="22"/>
      <c r="G76" s="21"/>
      <c r="H76" s="22"/>
      <c r="I76" s="29">
        <f t="shared" si="20"/>
        <v>0</v>
      </c>
      <c r="J76" s="23"/>
      <c r="K76" s="29">
        <f t="shared" si="21"/>
        <v>0</v>
      </c>
      <c r="L76" s="30"/>
      <c r="M76" s="20">
        <f t="shared" si="14"/>
        <v>0</v>
      </c>
      <c r="N76" s="23"/>
      <c r="O76" s="20">
        <f t="shared" si="22"/>
        <v>0</v>
      </c>
      <c r="P76" s="20"/>
      <c r="Q76" s="31">
        <f t="shared" si="23"/>
        <v>0</v>
      </c>
      <c r="R76" s="20"/>
      <c r="S76" s="31">
        <f t="shared" si="24"/>
        <v>0</v>
      </c>
      <c r="T76" s="20"/>
      <c r="U76" s="31">
        <f t="shared" si="25"/>
        <v>0</v>
      </c>
      <c r="V76" s="38">
        <f t="shared" si="26"/>
        <v>0</v>
      </c>
      <c r="W76" s="39">
        <f t="shared" si="18"/>
        <v>0</v>
      </c>
      <c r="X76" s="39">
        <f t="shared" si="27"/>
        <v>0</v>
      </c>
      <c r="Y76" s="40">
        <f t="shared" si="19"/>
        <v>0</v>
      </c>
      <c r="Z76" s="41" t="str">
        <f t="shared" si="28"/>
        <v>1. Aceptable</v>
      </c>
      <c r="AA76" s="1"/>
    </row>
    <row r="77" spans="1:27" ht="24.95" customHeight="1" x14ac:dyDescent="0.2">
      <c r="A77" s="27">
        <v>68</v>
      </c>
      <c r="B77" s="37"/>
      <c r="C77" s="22"/>
      <c r="D77" s="22"/>
      <c r="E77" s="22"/>
      <c r="F77" s="22"/>
      <c r="G77" s="21"/>
      <c r="H77" s="22"/>
      <c r="I77" s="29">
        <f t="shared" si="20"/>
        <v>0</v>
      </c>
      <c r="J77" s="23"/>
      <c r="K77" s="29">
        <f t="shared" si="21"/>
        <v>0</v>
      </c>
      <c r="L77" s="30"/>
      <c r="M77" s="20">
        <f t="shared" si="14"/>
        <v>0</v>
      </c>
      <c r="N77" s="23"/>
      <c r="O77" s="20">
        <f t="shared" si="22"/>
        <v>0</v>
      </c>
      <c r="P77" s="20"/>
      <c r="Q77" s="31">
        <f t="shared" si="23"/>
        <v>0</v>
      </c>
      <c r="R77" s="20"/>
      <c r="S77" s="31">
        <f t="shared" si="24"/>
        <v>0</v>
      </c>
      <c r="T77" s="20"/>
      <c r="U77" s="31">
        <f t="shared" si="25"/>
        <v>0</v>
      </c>
      <c r="V77" s="38">
        <f t="shared" si="26"/>
        <v>0</v>
      </c>
      <c r="W77" s="39">
        <f t="shared" si="18"/>
        <v>0</v>
      </c>
      <c r="X77" s="39">
        <f t="shared" si="27"/>
        <v>0</v>
      </c>
      <c r="Y77" s="40">
        <f t="shared" si="19"/>
        <v>0</v>
      </c>
      <c r="Z77" s="41" t="str">
        <f t="shared" si="28"/>
        <v>1. Aceptable</v>
      </c>
      <c r="AA77" s="1"/>
    </row>
    <row r="78" spans="1:27" ht="24.95" customHeight="1" x14ac:dyDescent="0.2">
      <c r="A78" s="27">
        <v>69</v>
      </c>
      <c r="B78" s="37"/>
      <c r="C78" s="22"/>
      <c r="D78" s="22"/>
      <c r="E78" s="22"/>
      <c r="F78" s="22"/>
      <c r="G78" s="21"/>
      <c r="H78" s="22"/>
      <c r="I78" s="29">
        <f t="shared" si="20"/>
        <v>0</v>
      </c>
      <c r="J78" s="23"/>
      <c r="K78" s="29">
        <f t="shared" si="21"/>
        <v>0</v>
      </c>
      <c r="L78" s="30"/>
      <c r="M78" s="20">
        <f t="shared" si="14"/>
        <v>0</v>
      </c>
      <c r="N78" s="23"/>
      <c r="O78" s="20">
        <f t="shared" si="22"/>
        <v>0</v>
      </c>
      <c r="P78" s="20"/>
      <c r="Q78" s="31">
        <f t="shared" si="23"/>
        <v>0</v>
      </c>
      <c r="R78" s="20"/>
      <c r="S78" s="31">
        <f t="shared" si="24"/>
        <v>0</v>
      </c>
      <c r="T78" s="20"/>
      <c r="U78" s="31">
        <f t="shared" si="25"/>
        <v>0</v>
      </c>
      <c r="V78" s="38">
        <f t="shared" si="26"/>
        <v>0</v>
      </c>
      <c r="W78" s="39">
        <f t="shared" ref="W78:W120" si="29">K78+O78</f>
        <v>0</v>
      </c>
      <c r="X78" s="39">
        <f t="shared" si="27"/>
        <v>0</v>
      </c>
      <c r="Y78" s="40">
        <f t="shared" si="19"/>
        <v>0</v>
      </c>
      <c r="Z78" s="41" t="str">
        <f t="shared" si="28"/>
        <v>1. Aceptable</v>
      </c>
      <c r="AA78" s="1"/>
    </row>
    <row r="79" spans="1:27" ht="24.95" customHeight="1" x14ac:dyDescent="0.2">
      <c r="A79" s="27">
        <v>70</v>
      </c>
      <c r="B79" s="37"/>
      <c r="C79" s="22"/>
      <c r="D79" s="22"/>
      <c r="E79" s="22"/>
      <c r="F79" s="22"/>
      <c r="G79" s="21"/>
      <c r="H79" s="22"/>
      <c r="I79" s="29">
        <f t="shared" si="20"/>
        <v>0</v>
      </c>
      <c r="J79" s="23"/>
      <c r="K79" s="29">
        <f t="shared" si="21"/>
        <v>0</v>
      </c>
      <c r="L79" s="30"/>
      <c r="M79" s="20">
        <f t="shared" ref="M79:M120" si="30">IF(ISBLANK(L79),0,IF(L79&gt;0.02,10,IF(L79&gt;=0.01,7.5,IF(L79&gt;=0.005,5,IF(L79&gt;0.002,2.5,IF(L79&gt;=0,0,))))))</f>
        <v>0</v>
      </c>
      <c r="N79" s="23"/>
      <c r="O79" s="20">
        <f t="shared" si="22"/>
        <v>0</v>
      </c>
      <c r="P79" s="20"/>
      <c r="Q79" s="31">
        <f t="shared" si="23"/>
        <v>0</v>
      </c>
      <c r="R79" s="20"/>
      <c r="S79" s="31">
        <f t="shared" si="24"/>
        <v>0</v>
      </c>
      <c r="T79" s="20"/>
      <c r="U79" s="31">
        <f t="shared" si="25"/>
        <v>0</v>
      </c>
      <c r="V79" s="38">
        <f t="shared" si="26"/>
        <v>0</v>
      </c>
      <c r="W79" s="39">
        <f t="shared" si="29"/>
        <v>0</v>
      </c>
      <c r="X79" s="39">
        <f t="shared" si="27"/>
        <v>0</v>
      </c>
      <c r="Y79" s="40">
        <f t="shared" si="19"/>
        <v>0</v>
      </c>
      <c r="Z79" s="41" t="str">
        <f t="shared" si="28"/>
        <v>1. Aceptable</v>
      </c>
      <c r="AA79" s="1"/>
    </row>
    <row r="80" spans="1:27" ht="24.95" customHeight="1" x14ac:dyDescent="0.2">
      <c r="A80" s="27">
        <v>71</v>
      </c>
      <c r="B80" s="37"/>
      <c r="C80" s="22"/>
      <c r="D80" s="22"/>
      <c r="E80" s="23"/>
      <c r="F80" s="23"/>
      <c r="G80" s="21"/>
      <c r="H80" s="22"/>
      <c r="I80" s="29">
        <f t="shared" si="20"/>
        <v>0</v>
      </c>
      <c r="J80" s="23"/>
      <c r="K80" s="29">
        <f t="shared" si="21"/>
        <v>0</v>
      </c>
      <c r="L80" s="30"/>
      <c r="M80" s="20">
        <f t="shared" si="30"/>
        <v>0</v>
      </c>
      <c r="N80" s="23"/>
      <c r="O80" s="20">
        <f t="shared" si="22"/>
        <v>0</v>
      </c>
      <c r="P80" s="20"/>
      <c r="Q80" s="31">
        <f t="shared" si="23"/>
        <v>0</v>
      </c>
      <c r="R80" s="21"/>
      <c r="S80" s="31">
        <f t="shared" si="24"/>
        <v>0</v>
      </c>
      <c r="T80" s="21"/>
      <c r="U80" s="31">
        <f t="shared" si="25"/>
        <v>0</v>
      </c>
      <c r="V80" s="38">
        <f t="shared" si="26"/>
        <v>0</v>
      </c>
      <c r="W80" s="39">
        <f t="shared" si="29"/>
        <v>0</v>
      </c>
      <c r="X80" s="39">
        <f t="shared" si="27"/>
        <v>0</v>
      </c>
      <c r="Y80" s="40">
        <f t="shared" si="19"/>
        <v>0</v>
      </c>
      <c r="Z80" s="41" t="str">
        <f t="shared" si="28"/>
        <v>1. Aceptable</v>
      </c>
      <c r="AA80" s="1"/>
    </row>
    <row r="81" spans="1:27" ht="24.95" customHeight="1" x14ac:dyDescent="0.2">
      <c r="A81" s="27">
        <v>72</v>
      </c>
      <c r="B81" s="37"/>
      <c r="C81" s="22"/>
      <c r="D81" s="22"/>
      <c r="E81" s="22"/>
      <c r="F81" s="22"/>
      <c r="G81" s="21"/>
      <c r="H81" s="22"/>
      <c r="I81" s="29">
        <f t="shared" si="20"/>
        <v>0</v>
      </c>
      <c r="J81" s="23"/>
      <c r="K81" s="29">
        <f t="shared" si="21"/>
        <v>0</v>
      </c>
      <c r="L81" s="30"/>
      <c r="M81" s="20">
        <f t="shared" si="30"/>
        <v>0</v>
      </c>
      <c r="N81" s="23"/>
      <c r="O81" s="20">
        <f t="shared" si="22"/>
        <v>0</v>
      </c>
      <c r="P81" s="20"/>
      <c r="Q81" s="31">
        <f t="shared" si="23"/>
        <v>0</v>
      </c>
      <c r="R81" s="20"/>
      <c r="S81" s="31">
        <f t="shared" si="24"/>
        <v>0</v>
      </c>
      <c r="T81" s="20"/>
      <c r="U81" s="31">
        <f t="shared" si="25"/>
        <v>0</v>
      </c>
      <c r="V81" s="38">
        <f t="shared" si="26"/>
        <v>0</v>
      </c>
      <c r="W81" s="39">
        <f t="shared" si="29"/>
        <v>0</v>
      </c>
      <c r="X81" s="39">
        <f t="shared" si="27"/>
        <v>0</v>
      </c>
      <c r="Y81" s="40">
        <f t="shared" si="19"/>
        <v>0</v>
      </c>
      <c r="Z81" s="41" t="str">
        <f t="shared" si="28"/>
        <v>1. Aceptable</v>
      </c>
      <c r="AA81" s="1"/>
    </row>
    <row r="82" spans="1:27" ht="24.95" customHeight="1" x14ac:dyDescent="0.2">
      <c r="A82" s="27">
        <v>73</v>
      </c>
      <c r="B82" s="37"/>
      <c r="C82" s="22"/>
      <c r="D82" s="22"/>
      <c r="E82" s="23"/>
      <c r="F82" s="23"/>
      <c r="G82" s="21"/>
      <c r="H82" s="22"/>
      <c r="I82" s="29">
        <f t="shared" si="20"/>
        <v>0</v>
      </c>
      <c r="J82" s="23"/>
      <c r="K82" s="29">
        <f t="shared" si="21"/>
        <v>0</v>
      </c>
      <c r="L82" s="30"/>
      <c r="M82" s="20">
        <f t="shared" si="30"/>
        <v>0</v>
      </c>
      <c r="N82" s="23"/>
      <c r="O82" s="20">
        <f t="shared" si="22"/>
        <v>0</v>
      </c>
      <c r="P82" s="20"/>
      <c r="Q82" s="31">
        <f t="shared" si="23"/>
        <v>0</v>
      </c>
      <c r="R82" s="21"/>
      <c r="S82" s="31">
        <f t="shared" si="24"/>
        <v>0</v>
      </c>
      <c r="T82" s="21"/>
      <c r="U82" s="31">
        <f t="shared" si="25"/>
        <v>0</v>
      </c>
      <c r="V82" s="38">
        <f t="shared" si="26"/>
        <v>0</v>
      </c>
      <c r="W82" s="39">
        <f t="shared" si="29"/>
        <v>0</v>
      </c>
      <c r="X82" s="39">
        <f t="shared" si="27"/>
        <v>0</v>
      </c>
      <c r="Y82" s="40">
        <f t="shared" si="19"/>
        <v>0</v>
      </c>
      <c r="Z82" s="41" t="str">
        <f t="shared" si="28"/>
        <v>1. Aceptable</v>
      </c>
      <c r="AA82" s="1"/>
    </row>
    <row r="83" spans="1:27" ht="24.95" customHeight="1" x14ac:dyDescent="0.2">
      <c r="A83" s="27">
        <v>74</v>
      </c>
      <c r="B83" s="37"/>
      <c r="C83" s="22"/>
      <c r="D83" s="22"/>
      <c r="E83" s="23"/>
      <c r="F83" s="23"/>
      <c r="G83" s="21"/>
      <c r="H83" s="22"/>
      <c r="I83" s="29">
        <f t="shared" si="20"/>
        <v>0</v>
      </c>
      <c r="J83" s="23"/>
      <c r="K83" s="29">
        <f t="shared" si="21"/>
        <v>0</v>
      </c>
      <c r="L83" s="30"/>
      <c r="M83" s="20">
        <f t="shared" si="30"/>
        <v>0</v>
      </c>
      <c r="N83" s="23"/>
      <c r="O83" s="20">
        <f t="shared" si="22"/>
        <v>0</v>
      </c>
      <c r="P83" s="20"/>
      <c r="Q83" s="31">
        <f t="shared" si="23"/>
        <v>0</v>
      </c>
      <c r="R83" s="21"/>
      <c r="S83" s="31">
        <f t="shared" si="24"/>
        <v>0</v>
      </c>
      <c r="T83" s="21"/>
      <c r="U83" s="31">
        <f t="shared" si="25"/>
        <v>0</v>
      </c>
      <c r="V83" s="38">
        <f t="shared" si="26"/>
        <v>0</v>
      </c>
      <c r="W83" s="39">
        <f t="shared" si="29"/>
        <v>0</v>
      </c>
      <c r="X83" s="39">
        <f t="shared" si="27"/>
        <v>0</v>
      </c>
      <c r="Y83" s="40">
        <f t="shared" si="19"/>
        <v>0</v>
      </c>
      <c r="Z83" s="41" t="str">
        <f t="shared" si="28"/>
        <v>1. Aceptable</v>
      </c>
      <c r="AA83" s="1"/>
    </row>
    <row r="84" spans="1:27" ht="24.95" customHeight="1" x14ac:dyDescent="0.2">
      <c r="A84" s="27">
        <v>75</v>
      </c>
      <c r="B84" s="37"/>
      <c r="C84" s="22"/>
      <c r="D84" s="22"/>
      <c r="E84" s="23"/>
      <c r="F84" s="23"/>
      <c r="G84" s="21"/>
      <c r="H84" s="22"/>
      <c r="I84" s="29">
        <f t="shared" si="20"/>
        <v>0</v>
      </c>
      <c r="J84" s="23"/>
      <c r="K84" s="29">
        <f t="shared" si="21"/>
        <v>0</v>
      </c>
      <c r="L84" s="30"/>
      <c r="M84" s="20">
        <f t="shared" si="30"/>
        <v>0</v>
      </c>
      <c r="N84" s="23"/>
      <c r="O84" s="20">
        <f t="shared" si="22"/>
        <v>0</v>
      </c>
      <c r="P84" s="20"/>
      <c r="Q84" s="31">
        <f t="shared" si="23"/>
        <v>0</v>
      </c>
      <c r="R84" s="21"/>
      <c r="S84" s="31">
        <f t="shared" si="24"/>
        <v>0</v>
      </c>
      <c r="T84" s="21"/>
      <c r="U84" s="31">
        <f t="shared" si="25"/>
        <v>0</v>
      </c>
      <c r="V84" s="38">
        <f t="shared" si="26"/>
        <v>0</v>
      </c>
      <c r="W84" s="39">
        <f t="shared" si="29"/>
        <v>0</v>
      </c>
      <c r="X84" s="39">
        <f t="shared" si="27"/>
        <v>0</v>
      </c>
      <c r="Y84" s="40">
        <f t="shared" si="19"/>
        <v>0</v>
      </c>
      <c r="Z84" s="41" t="str">
        <f t="shared" si="28"/>
        <v>1. Aceptable</v>
      </c>
      <c r="AA84" s="1"/>
    </row>
    <row r="85" spans="1:27" ht="24.95" customHeight="1" x14ac:dyDescent="0.2">
      <c r="A85" s="27">
        <v>76</v>
      </c>
      <c r="B85" s="37"/>
      <c r="C85" s="22"/>
      <c r="D85" s="22"/>
      <c r="E85" s="22"/>
      <c r="F85" s="22"/>
      <c r="G85" s="21"/>
      <c r="H85" s="22"/>
      <c r="I85" s="29">
        <f t="shared" si="20"/>
        <v>0</v>
      </c>
      <c r="J85" s="23"/>
      <c r="K85" s="29">
        <f t="shared" si="21"/>
        <v>0</v>
      </c>
      <c r="L85" s="30"/>
      <c r="M85" s="20">
        <f t="shared" si="30"/>
        <v>0</v>
      </c>
      <c r="N85" s="23"/>
      <c r="O85" s="20">
        <f t="shared" si="22"/>
        <v>0</v>
      </c>
      <c r="P85" s="20"/>
      <c r="Q85" s="31">
        <f t="shared" si="23"/>
        <v>0</v>
      </c>
      <c r="R85" s="20"/>
      <c r="S85" s="31">
        <f t="shared" si="24"/>
        <v>0</v>
      </c>
      <c r="T85" s="20"/>
      <c r="U85" s="31">
        <f t="shared" si="25"/>
        <v>0</v>
      </c>
      <c r="V85" s="38">
        <f t="shared" si="26"/>
        <v>0</v>
      </c>
      <c r="W85" s="39">
        <f t="shared" si="29"/>
        <v>0</v>
      </c>
      <c r="X85" s="39">
        <f t="shared" si="27"/>
        <v>0</v>
      </c>
      <c r="Y85" s="40">
        <f t="shared" si="19"/>
        <v>0</v>
      </c>
      <c r="Z85" s="41" t="str">
        <f t="shared" si="28"/>
        <v>1. Aceptable</v>
      </c>
      <c r="AA85" s="1"/>
    </row>
    <row r="86" spans="1:27" ht="24.95" customHeight="1" x14ac:dyDescent="0.2">
      <c r="A86" s="27">
        <v>77</v>
      </c>
      <c r="B86" s="37"/>
      <c r="C86" s="22"/>
      <c r="D86" s="22"/>
      <c r="E86" s="22"/>
      <c r="F86" s="22"/>
      <c r="G86" s="21"/>
      <c r="H86" s="22"/>
      <c r="I86" s="29">
        <f t="shared" si="20"/>
        <v>0</v>
      </c>
      <c r="J86" s="23"/>
      <c r="K86" s="29">
        <f t="shared" si="21"/>
        <v>0</v>
      </c>
      <c r="L86" s="30"/>
      <c r="M86" s="20">
        <f t="shared" si="30"/>
        <v>0</v>
      </c>
      <c r="N86" s="23"/>
      <c r="O86" s="20">
        <f t="shared" si="22"/>
        <v>0</v>
      </c>
      <c r="P86" s="20"/>
      <c r="Q86" s="31">
        <f t="shared" si="23"/>
        <v>0</v>
      </c>
      <c r="R86" s="20"/>
      <c r="S86" s="31">
        <f t="shared" si="24"/>
        <v>0</v>
      </c>
      <c r="T86" s="20"/>
      <c r="U86" s="31">
        <f t="shared" si="25"/>
        <v>0</v>
      </c>
      <c r="V86" s="38">
        <f t="shared" si="26"/>
        <v>0</v>
      </c>
      <c r="W86" s="39">
        <f t="shared" si="29"/>
        <v>0</v>
      </c>
      <c r="X86" s="39">
        <f t="shared" si="27"/>
        <v>0</v>
      </c>
      <c r="Y86" s="40">
        <f t="shared" si="19"/>
        <v>0</v>
      </c>
      <c r="Z86" s="41" t="str">
        <f t="shared" si="28"/>
        <v>1. Aceptable</v>
      </c>
      <c r="AA86" s="1"/>
    </row>
    <row r="87" spans="1:27" ht="24.95" customHeight="1" x14ac:dyDescent="0.2">
      <c r="A87" s="27">
        <v>78</v>
      </c>
      <c r="B87" s="37"/>
      <c r="C87" s="22"/>
      <c r="D87" s="22"/>
      <c r="E87" s="22"/>
      <c r="F87" s="22"/>
      <c r="G87" s="21"/>
      <c r="H87" s="22"/>
      <c r="I87" s="29">
        <f t="shared" si="20"/>
        <v>0</v>
      </c>
      <c r="J87" s="23"/>
      <c r="K87" s="29">
        <f t="shared" si="21"/>
        <v>0</v>
      </c>
      <c r="L87" s="30"/>
      <c r="M87" s="20">
        <f t="shared" si="30"/>
        <v>0</v>
      </c>
      <c r="N87" s="23"/>
      <c r="O87" s="20">
        <f t="shared" si="22"/>
        <v>0</v>
      </c>
      <c r="P87" s="20"/>
      <c r="Q87" s="31">
        <f t="shared" si="23"/>
        <v>0</v>
      </c>
      <c r="R87" s="20"/>
      <c r="S87" s="31">
        <f t="shared" si="24"/>
        <v>0</v>
      </c>
      <c r="T87" s="20"/>
      <c r="U87" s="31">
        <f t="shared" si="25"/>
        <v>0</v>
      </c>
      <c r="V87" s="38">
        <f t="shared" si="26"/>
        <v>0</v>
      </c>
      <c r="W87" s="39">
        <f t="shared" si="29"/>
        <v>0</v>
      </c>
      <c r="X87" s="39">
        <f t="shared" si="27"/>
        <v>0</v>
      </c>
      <c r="Y87" s="40">
        <f t="shared" si="19"/>
        <v>0</v>
      </c>
      <c r="Z87" s="41" t="str">
        <f t="shared" si="28"/>
        <v>1. Aceptable</v>
      </c>
      <c r="AA87" s="1"/>
    </row>
    <row r="88" spans="1:27" ht="24.95" customHeight="1" x14ac:dyDescent="0.2">
      <c r="A88" s="27">
        <v>79</v>
      </c>
      <c r="B88" s="37"/>
      <c r="C88" s="22"/>
      <c r="D88" s="22"/>
      <c r="E88" s="22"/>
      <c r="F88" s="22"/>
      <c r="G88" s="21"/>
      <c r="H88" s="22"/>
      <c r="I88" s="29">
        <f t="shared" si="20"/>
        <v>0</v>
      </c>
      <c r="J88" s="23"/>
      <c r="K88" s="29">
        <f t="shared" si="21"/>
        <v>0</v>
      </c>
      <c r="L88" s="30"/>
      <c r="M88" s="20">
        <f t="shared" si="30"/>
        <v>0</v>
      </c>
      <c r="N88" s="23"/>
      <c r="O88" s="20">
        <f t="shared" si="22"/>
        <v>0</v>
      </c>
      <c r="P88" s="20"/>
      <c r="Q88" s="31">
        <f t="shared" si="23"/>
        <v>0</v>
      </c>
      <c r="R88" s="20"/>
      <c r="S88" s="31">
        <f t="shared" si="24"/>
        <v>0</v>
      </c>
      <c r="T88" s="20"/>
      <c r="U88" s="31">
        <f t="shared" si="25"/>
        <v>0</v>
      </c>
      <c r="V88" s="38">
        <f t="shared" si="26"/>
        <v>0</v>
      </c>
      <c r="W88" s="39">
        <f t="shared" si="29"/>
        <v>0</v>
      </c>
      <c r="X88" s="39">
        <f t="shared" si="27"/>
        <v>0</v>
      </c>
      <c r="Y88" s="40">
        <f t="shared" si="19"/>
        <v>0</v>
      </c>
      <c r="Z88" s="41" t="str">
        <f t="shared" si="28"/>
        <v>1. Aceptable</v>
      </c>
      <c r="AA88" s="1"/>
    </row>
    <row r="89" spans="1:27" ht="24.95" customHeight="1" x14ac:dyDescent="0.2">
      <c r="A89" s="27">
        <v>80</v>
      </c>
      <c r="B89" s="37"/>
      <c r="C89" s="22"/>
      <c r="D89" s="22"/>
      <c r="E89" s="22"/>
      <c r="F89" s="22"/>
      <c r="G89" s="21"/>
      <c r="H89" s="22"/>
      <c r="I89" s="29">
        <f t="shared" si="20"/>
        <v>0</v>
      </c>
      <c r="J89" s="23"/>
      <c r="K89" s="29">
        <f t="shared" si="21"/>
        <v>0</v>
      </c>
      <c r="L89" s="30"/>
      <c r="M89" s="20">
        <f t="shared" si="30"/>
        <v>0</v>
      </c>
      <c r="N89" s="23"/>
      <c r="O89" s="20">
        <f t="shared" si="22"/>
        <v>0</v>
      </c>
      <c r="P89" s="20"/>
      <c r="Q89" s="31">
        <f t="shared" si="23"/>
        <v>0</v>
      </c>
      <c r="R89" s="20"/>
      <c r="S89" s="31">
        <f t="shared" si="24"/>
        <v>0</v>
      </c>
      <c r="T89" s="20"/>
      <c r="U89" s="31">
        <f t="shared" si="25"/>
        <v>0</v>
      </c>
      <c r="V89" s="38">
        <f t="shared" si="26"/>
        <v>0</v>
      </c>
      <c r="W89" s="39">
        <f t="shared" si="29"/>
        <v>0</v>
      </c>
      <c r="X89" s="39">
        <f t="shared" si="27"/>
        <v>0</v>
      </c>
      <c r="Y89" s="40">
        <f t="shared" si="19"/>
        <v>0</v>
      </c>
      <c r="Z89" s="41" t="str">
        <f t="shared" si="28"/>
        <v>1. Aceptable</v>
      </c>
      <c r="AA89" s="1"/>
    </row>
    <row r="90" spans="1:27" ht="24.95" customHeight="1" x14ac:dyDescent="0.2">
      <c r="A90" s="27">
        <v>81</v>
      </c>
      <c r="B90" s="37"/>
      <c r="C90" s="22"/>
      <c r="D90" s="22"/>
      <c r="E90" s="22"/>
      <c r="F90" s="22"/>
      <c r="G90" s="21"/>
      <c r="H90" s="22"/>
      <c r="I90" s="29">
        <f t="shared" si="20"/>
        <v>0</v>
      </c>
      <c r="J90" s="23"/>
      <c r="K90" s="29">
        <f t="shared" si="21"/>
        <v>0</v>
      </c>
      <c r="L90" s="30"/>
      <c r="M90" s="20">
        <f t="shared" si="30"/>
        <v>0</v>
      </c>
      <c r="N90" s="23"/>
      <c r="O90" s="20">
        <f t="shared" si="22"/>
        <v>0</v>
      </c>
      <c r="P90" s="20"/>
      <c r="Q90" s="31">
        <f t="shared" si="23"/>
        <v>0</v>
      </c>
      <c r="R90" s="20"/>
      <c r="S90" s="31">
        <f t="shared" si="24"/>
        <v>0</v>
      </c>
      <c r="T90" s="20"/>
      <c r="U90" s="31">
        <f t="shared" si="25"/>
        <v>0</v>
      </c>
      <c r="V90" s="38">
        <f t="shared" si="26"/>
        <v>0</v>
      </c>
      <c r="W90" s="39">
        <f t="shared" si="29"/>
        <v>0</v>
      </c>
      <c r="X90" s="39">
        <f t="shared" si="27"/>
        <v>0</v>
      </c>
      <c r="Y90" s="40">
        <f t="shared" si="19"/>
        <v>0</v>
      </c>
      <c r="Z90" s="41" t="str">
        <f t="shared" si="28"/>
        <v>1. Aceptable</v>
      </c>
      <c r="AA90" s="1"/>
    </row>
    <row r="91" spans="1:27" ht="24.95" customHeight="1" x14ac:dyDescent="0.2">
      <c r="A91" s="27">
        <v>82</v>
      </c>
      <c r="B91" s="37"/>
      <c r="C91" s="22"/>
      <c r="D91" s="22"/>
      <c r="E91" s="22"/>
      <c r="F91" s="22"/>
      <c r="G91" s="21"/>
      <c r="H91" s="22"/>
      <c r="I91" s="29">
        <f t="shared" si="20"/>
        <v>0</v>
      </c>
      <c r="J91" s="23"/>
      <c r="K91" s="29">
        <f t="shared" si="21"/>
        <v>0</v>
      </c>
      <c r="L91" s="30"/>
      <c r="M91" s="20">
        <f t="shared" si="30"/>
        <v>0</v>
      </c>
      <c r="N91" s="23"/>
      <c r="O91" s="20">
        <f t="shared" si="22"/>
        <v>0</v>
      </c>
      <c r="P91" s="20"/>
      <c r="Q91" s="31">
        <f t="shared" si="23"/>
        <v>0</v>
      </c>
      <c r="R91" s="20"/>
      <c r="S91" s="31">
        <f t="shared" si="24"/>
        <v>0</v>
      </c>
      <c r="T91" s="20"/>
      <c r="U91" s="31">
        <f t="shared" si="25"/>
        <v>0</v>
      </c>
      <c r="V91" s="38">
        <f t="shared" si="26"/>
        <v>0</v>
      </c>
      <c r="W91" s="39">
        <f t="shared" si="29"/>
        <v>0</v>
      </c>
      <c r="X91" s="39">
        <f t="shared" si="27"/>
        <v>0</v>
      </c>
      <c r="Y91" s="40">
        <f t="shared" si="19"/>
        <v>0</v>
      </c>
      <c r="Z91" s="41" t="str">
        <f t="shared" si="28"/>
        <v>1. Aceptable</v>
      </c>
      <c r="AA91" s="1"/>
    </row>
    <row r="92" spans="1:27" ht="24.95" customHeight="1" x14ac:dyDescent="0.2">
      <c r="A92" s="27">
        <v>83</v>
      </c>
      <c r="B92" s="37"/>
      <c r="C92" s="22"/>
      <c r="D92" s="22"/>
      <c r="E92" s="22"/>
      <c r="F92" s="22"/>
      <c r="G92" s="21"/>
      <c r="H92" s="22"/>
      <c r="I92" s="29">
        <f t="shared" si="20"/>
        <v>0</v>
      </c>
      <c r="J92" s="23"/>
      <c r="K92" s="29">
        <f t="shared" si="21"/>
        <v>0</v>
      </c>
      <c r="L92" s="30"/>
      <c r="M92" s="20">
        <f t="shared" si="30"/>
        <v>0</v>
      </c>
      <c r="N92" s="23"/>
      <c r="O92" s="20">
        <f t="shared" si="22"/>
        <v>0</v>
      </c>
      <c r="P92" s="20"/>
      <c r="Q92" s="31">
        <f t="shared" si="23"/>
        <v>0</v>
      </c>
      <c r="R92" s="20"/>
      <c r="S92" s="31">
        <f t="shared" si="24"/>
        <v>0</v>
      </c>
      <c r="T92" s="20"/>
      <c r="U92" s="31">
        <f t="shared" si="25"/>
        <v>0</v>
      </c>
      <c r="V92" s="38">
        <f t="shared" si="26"/>
        <v>0</v>
      </c>
      <c r="W92" s="39">
        <f t="shared" si="29"/>
        <v>0</v>
      </c>
      <c r="X92" s="39">
        <f t="shared" si="27"/>
        <v>0</v>
      </c>
      <c r="Y92" s="40">
        <f t="shared" si="19"/>
        <v>0</v>
      </c>
      <c r="Z92" s="41" t="str">
        <f t="shared" si="28"/>
        <v>1. Aceptable</v>
      </c>
      <c r="AA92" s="1"/>
    </row>
    <row r="93" spans="1:27" ht="24.95" customHeight="1" x14ac:dyDescent="0.2">
      <c r="A93" s="27">
        <v>84</v>
      </c>
      <c r="B93" s="37"/>
      <c r="C93" s="22"/>
      <c r="D93" s="22"/>
      <c r="E93" s="22"/>
      <c r="F93" s="22"/>
      <c r="G93" s="21"/>
      <c r="H93" s="22"/>
      <c r="I93" s="29">
        <f t="shared" si="20"/>
        <v>0</v>
      </c>
      <c r="J93" s="23"/>
      <c r="K93" s="29">
        <f t="shared" si="21"/>
        <v>0</v>
      </c>
      <c r="L93" s="30"/>
      <c r="M93" s="20">
        <f t="shared" si="30"/>
        <v>0</v>
      </c>
      <c r="N93" s="23"/>
      <c r="O93" s="20">
        <f t="shared" si="22"/>
        <v>0</v>
      </c>
      <c r="P93" s="20"/>
      <c r="Q93" s="31">
        <f t="shared" si="23"/>
        <v>0</v>
      </c>
      <c r="R93" s="20"/>
      <c r="S93" s="31">
        <f t="shared" si="24"/>
        <v>0</v>
      </c>
      <c r="T93" s="20"/>
      <c r="U93" s="31">
        <f t="shared" si="25"/>
        <v>0</v>
      </c>
      <c r="V93" s="38">
        <f t="shared" si="26"/>
        <v>0</v>
      </c>
      <c r="W93" s="39">
        <f t="shared" si="29"/>
        <v>0</v>
      </c>
      <c r="X93" s="39">
        <f t="shared" si="27"/>
        <v>0</v>
      </c>
      <c r="Y93" s="40">
        <f t="shared" si="19"/>
        <v>0</v>
      </c>
      <c r="Z93" s="41" t="str">
        <f t="shared" si="28"/>
        <v>1. Aceptable</v>
      </c>
      <c r="AA93" s="1"/>
    </row>
    <row r="94" spans="1:27" ht="24.95" customHeight="1" x14ac:dyDescent="0.2">
      <c r="A94" s="27">
        <v>85</v>
      </c>
      <c r="B94" s="37"/>
      <c r="C94" s="22"/>
      <c r="D94" s="22"/>
      <c r="E94" s="22"/>
      <c r="F94" s="22"/>
      <c r="G94" s="21"/>
      <c r="H94" s="22"/>
      <c r="I94" s="29">
        <f t="shared" si="20"/>
        <v>0</v>
      </c>
      <c r="J94" s="23"/>
      <c r="K94" s="29">
        <f t="shared" si="21"/>
        <v>0</v>
      </c>
      <c r="L94" s="30"/>
      <c r="M94" s="20">
        <f t="shared" si="30"/>
        <v>0</v>
      </c>
      <c r="N94" s="23"/>
      <c r="O94" s="20">
        <f t="shared" si="22"/>
        <v>0</v>
      </c>
      <c r="P94" s="20"/>
      <c r="Q94" s="31">
        <f t="shared" si="23"/>
        <v>0</v>
      </c>
      <c r="R94" s="20"/>
      <c r="S94" s="31">
        <f t="shared" si="24"/>
        <v>0</v>
      </c>
      <c r="T94" s="20"/>
      <c r="U94" s="31">
        <f t="shared" si="25"/>
        <v>0</v>
      </c>
      <c r="V94" s="38">
        <f t="shared" si="26"/>
        <v>0</v>
      </c>
      <c r="W94" s="39">
        <f t="shared" si="29"/>
        <v>0</v>
      </c>
      <c r="X94" s="39">
        <f t="shared" si="27"/>
        <v>0</v>
      </c>
      <c r="Y94" s="40">
        <f t="shared" si="19"/>
        <v>0</v>
      </c>
      <c r="Z94" s="41" t="str">
        <f t="shared" si="28"/>
        <v>1. Aceptable</v>
      </c>
      <c r="AA94" s="1"/>
    </row>
    <row r="95" spans="1:27" ht="24.95" customHeight="1" x14ac:dyDescent="0.2">
      <c r="A95" s="27">
        <v>86</v>
      </c>
      <c r="B95" s="37"/>
      <c r="C95" s="22"/>
      <c r="D95" s="22"/>
      <c r="E95" s="22"/>
      <c r="F95" s="22"/>
      <c r="G95" s="21"/>
      <c r="H95" s="22"/>
      <c r="I95" s="29">
        <f t="shared" si="20"/>
        <v>0</v>
      </c>
      <c r="J95" s="23"/>
      <c r="K95" s="29">
        <f t="shared" si="21"/>
        <v>0</v>
      </c>
      <c r="L95" s="30"/>
      <c r="M95" s="20">
        <f t="shared" si="30"/>
        <v>0</v>
      </c>
      <c r="N95" s="23"/>
      <c r="O95" s="20">
        <f t="shared" si="22"/>
        <v>0</v>
      </c>
      <c r="P95" s="20"/>
      <c r="Q95" s="31">
        <f t="shared" si="23"/>
        <v>0</v>
      </c>
      <c r="R95" s="20"/>
      <c r="S95" s="31">
        <f t="shared" si="24"/>
        <v>0</v>
      </c>
      <c r="T95" s="20"/>
      <c r="U95" s="31">
        <f t="shared" si="25"/>
        <v>0</v>
      </c>
      <c r="V95" s="38">
        <f t="shared" si="26"/>
        <v>0</v>
      </c>
      <c r="W95" s="39">
        <f t="shared" si="29"/>
        <v>0</v>
      </c>
      <c r="X95" s="39">
        <f t="shared" si="27"/>
        <v>0</v>
      </c>
      <c r="Y95" s="40">
        <f t="shared" si="19"/>
        <v>0</v>
      </c>
      <c r="Z95" s="41" t="str">
        <f t="shared" si="28"/>
        <v>1. Aceptable</v>
      </c>
      <c r="AA95" s="1"/>
    </row>
    <row r="96" spans="1:27" ht="24.95" customHeight="1" x14ac:dyDescent="0.2">
      <c r="A96" s="27">
        <v>87</v>
      </c>
      <c r="B96" s="37"/>
      <c r="C96" s="22"/>
      <c r="D96" s="22"/>
      <c r="E96" s="22"/>
      <c r="F96" s="22"/>
      <c r="G96" s="21"/>
      <c r="H96" s="22"/>
      <c r="I96" s="29">
        <f t="shared" si="20"/>
        <v>0</v>
      </c>
      <c r="J96" s="23"/>
      <c r="K96" s="29">
        <f t="shared" si="21"/>
        <v>0</v>
      </c>
      <c r="L96" s="30"/>
      <c r="M96" s="20">
        <f t="shared" si="30"/>
        <v>0</v>
      </c>
      <c r="N96" s="23"/>
      <c r="O96" s="20">
        <f t="shared" si="22"/>
        <v>0</v>
      </c>
      <c r="P96" s="20"/>
      <c r="Q96" s="31">
        <f t="shared" si="23"/>
        <v>0</v>
      </c>
      <c r="R96" s="20"/>
      <c r="S96" s="31">
        <f t="shared" si="24"/>
        <v>0</v>
      </c>
      <c r="T96" s="20"/>
      <c r="U96" s="31">
        <f t="shared" si="25"/>
        <v>0</v>
      </c>
      <c r="V96" s="38">
        <f t="shared" si="26"/>
        <v>0</v>
      </c>
      <c r="W96" s="39">
        <f t="shared" si="29"/>
        <v>0</v>
      </c>
      <c r="X96" s="39">
        <f t="shared" si="27"/>
        <v>0</v>
      </c>
      <c r="Y96" s="40">
        <f t="shared" si="19"/>
        <v>0</v>
      </c>
      <c r="Z96" s="41" t="str">
        <f t="shared" si="28"/>
        <v>1. Aceptable</v>
      </c>
      <c r="AA96" s="1"/>
    </row>
    <row r="97" spans="1:27" ht="24.95" customHeight="1" x14ac:dyDescent="0.2">
      <c r="A97" s="27">
        <v>88</v>
      </c>
      <c r="B97" s="37"/>
      <c r="C97" s="22"/>
      <c r="D97" s="22"/>
      <c r="E97" s="22"/>
      <c r="F97" s="22"/>
      <c r="G97" s="21"/>
      <c r="H97" s="22"/>
      <c r="I97" s="29">
        <f t="shared" si="20"/>
        <v>0</v>
      </c>
      <c r="J97" s="23"/>
      <c r="K97" s="29">
        <f t="shared" si="21"/>
        <v>0</v>
      </c>
      <c r="L97" s="30"/>
      <c r="M97" s="20">
        <f t="shared" si="30"/>
        <v>0</v>
      </c>
      <c r="N97" s="23"/>
      <c r="O97" s="20">
        <f t="shared" si="22"/>
        <v>0</v>
      </c>
      <c r="P97" s="20"/>
      <c r="Q97" s="31">
        <f t="shared" si="23"/>
        <v>0</v>
      </c>
      <c r="R97" s="20"/>
      <c r="S97" s="31">
        <f t="shared" si="24"/>
        <v>0</v>
      </c>
      <c r="T97" s="20"/>
      <c r="U97" s="31">
        <f t="shared" si="25"/>
        <v>0</v>
      </c>
      <c r="V97" s="38">
        <f t="shared" si="26"/>
        <v>0</v>
      </c>
      <c r="W97" s="39">
        <f t="shared" si="29"/>
        <v>0</v>
      </c>
      <c r="X97" s="39">
        <f t="shared" si="27"/>
        <v>0</v>
      </c>
      <c r="Y97" s="40">
        <f t="shared" si="19"/>
        <v>0</v>
      </c>
      <c r="Z97" s="41" t="str">
        <f t="shared" si="28"/>
        <v>1. Aceptable</v>
      </c>
      <c r="AA97" s="1"/>
    </row>
    <row r="98" spans="1:27" ht="24.95" customHeight="1" x14ac:dyDescent="0.2">
      <c r="A98" s="27">
        <v>89</v>
      </c>
      <c r="B98" s="37"/>
      <c r="C98" s="22"/>
      <c r="D98" s="22"/>
      <c r="E98" s="22"/>
      <c r="F98" s="22"/>
      <c r="G98" s="21"/>
      <c r="H98" s="22"/>
      <c r="I98" s="29">
        <f t="shared" si="20"/>
        <v>0</v>
      </c>
      <c r="J98" s="23"/>
      <c r="K98" s="29">
        <f t="shared" si="21"/>
        <v>0</v>
      </c>
      <c r="L98" s="30"/>
      <c r="M98" s="20">
        <f t="shared" si="30"/>
        <v>0</v>
      </c>
      <c r="N98" s="23"/>
      <c r="O98" s="20">
        <f t="shared" si="22"/>
        <v>0</v>
      </c>
      <c r="P98" s="20"/>
      <c r="Q98" s="31">
        <f t="shared" si="23"/>
        <v>0</v>
      </c>
      <c r="R98" s="20"/>
      <c r="S98" s="31">
        <f t="shared" si="24"/>
        <v>0</v>
      </c>
      <c r="T98" s="20"/>
      <c r="U98" s="31">
        <f t="shared" si="25"/>
        <v>0</v>
      </c>
      <c r="V98" s="38">
        <f t="shared" si="26"/>
        <v>0</v>
      </c>
      <c r="W98" s="39">
        <f t="shared" si="29"/>
        <v>0</v>
      </c>
      <c r="X98" s="39">
        <f t="shared" si="27"/>
        <v>0</v>
      </c>
      <c r="Y98" s="40">
        <f t="shared" si="19"/>
        <v>0</v>
      </c>
      <c r="Z98" s="41" t="str">
        <f t="shared" si="28"/>
        <v>1. Aceptable</v>
      </c>
      <c r="AA98" s="1"/>
    </row>
    <row r="99" spans="1:27" ht="24.95" customHeight="1" x14ac:dyDescent="0.2">
      <c r="A99" s="27">
        <v>90</v>
      </c>
      <c r="B99" s="37"/>
      <c r="C99" s="22"/>
      <c r="D99" s="22"/>
      <c r="E99" s="22"/>
      <c r="F99" s="22"/>
      <c r="G99" s="21"/>
      <c r="H99" s="22"/>
      <c r="I99" s="29">
        <f t="shared" si="20"/>
        <v>0</v>
      </c>
      <c r="J99" s="23"/>
      <c r="K99" s="29">
        <f t="shared" si="21"/>
        <v>0</v>
      </c>
      <c r="L99" s="30"/>
      <c r="M99" s="20">
        <f t="shared" si="30"/>
        <v>0</v>
      </c>
      <c r="N99" s="23"/>
      <c r="O99" s="20">
        <f t="shared" si="22"/>
        <v>0</v>
      </c>
      <c r="P99" s="20"/>
      <c r="Q99" s="31">
        <f t="shared" si="23"/>
        <v>0</v>
      </c>
      <c r="R99" s="20"/>
      <c r="S99" s="31">
        <f t="shared" si="24"/>
        <v>0</v>
      </c>
      <c r="T99" s="20"/>
      <c r="U99" s="31">
        <f t="shared" si="25"/>
        <v>0</v>
      </c>
      <c r="V99" s="38">
        <f t="shared" si="26"/>
        <v>0</v>
      </c>
      <c r="W99" s="39">
        <f t="shared" si="29"/>
        <v>0</v>
      </c>
      <c r="X99" s="39">
        <f t="shared" si="27"/>
        <v>0</v>
      </c>
      <c r="Y99" s="40">
        <f t="shared" si="19"/>
        <v>0</v>
      </c>
      <c r="Z99" s="41" t="str">
        <f t="shared" si="28"/>
        <v>1. Aceptable</v>
      </c>
      <c r="AA99" s="1"/>
    </row>
    <row r="100" spans="1:27" ht="24.95" customHeight="1" x14ac:dyDescent="0.2">
      <c r="A100" s="27">
        <v>91</v>
      </c>
      <c r="B100" s="37"/>
      <c r="C100" s="22"/>
      <c r="D100" s="22"/>
      <c r="E100" s="22"/>
      <c r="F100" s="22"/>
      <c r="G100" s="21"/>
      <c r="H100" s="22"/>
      <c r="I100" s="29">
        <f t="shared" si="20"/>
        <v>0</v>
      </c>
      <c r="J100" s="23"/>
      <c r="K100" s="29">
        <f t="shared" si="21"/>
        <v>0</v>
      </c>
      <c r="L100" s="30"/>
      <c r="M100" s="20">
        <f t="shared" si="30"/>
        <v>0</v>
      </c>
      <c r="N100" s="23"/>
      <c r="O100" s="20">
        <f t="shared" si="22"/>
        <v>0</v>
      </c>
      <c r="P100" s="20"/>
      <c r="Q100" s="31">
        <f t="shared" si="23"/>
        <v>0</v>
      </c>
      <c r="R100" s="20"/>
      <c r="S100" s="31">
        <f t="shared" si="24"/>
        <v>0</v>
      </c>
      <c r="T100" s="20"/>
      <c r="U100" s="31">
        <f t="shared" si="25"/>
        <v>0</v>
      </c>
      <c r="V100" s="38">
        <f t="shared" si="26"/>
        <v>0</v>
      </c>
      <c r="W100" s="39">
        <f t="shared" si="29"/>
        <v>0</v>
      </c>
      <c r="X100" s="39">
        <f t="shared" si="27"/>
        <v>0</v>
      </c>
      <c r="Y100" s="40">
        <f t="shared" si="19"/>
        <v>0</v>
      </c>
      <c r="Z100" s="41" t="str">
        <f t="shared" si="28"/>
        <v>1. Aceptable</v>
      </c>
      <c r="AA100" s="1"/>
    </row>
    <row r="101" spans="1:27" ht="24.95" customHeight="1" x14ac:dyDescent="0.2">
      <c r="A101" s="27">
        <v>92</v>
      </c>
      <c r="B101" s="37"/>
      <c r="C101" s="22"/>
      <c r="D101" s="22"/>
      <c r="E101" s="22"/>
      <c r="F101" s="22"/>
      <c r="G101" s="21"/>
      <c r="H101" s="22"/>
      <c r="I101" s="29">
        <f t="shared" si="20"/>
        <v>0</v>
      </c>
      <c r="J101" s="23"/>
      <c r="K101" s="29">
        <f t="shared" si="21"/>
        <v>0</v>
      </c>
      <c r="L101" s="30"/>
      <c r="M101" s="20">
        <f t="shared" si="30"/>
        <v>0</v>
      </c>
      <c r="N101" s="23"/>
      <c r="O101" s="20">
        <f t="shared" si="22"/>
        <v>0</v>
      </c>
      <c r="P101" s="20"/>
      <c r="Q101" s="31">
        <f t="shared" si="23"/>
        <v>0</v>
      </c>
      <c r="R101" s="20"/>
      <c r="S101" s="31">
        <f t="shared" si="24"/>
        <v>0</v>
      </c>
      <c r="T101" s="20"/>
      <c r="U101" s="31">
        <f t="shared" si="25"/>
        <v>0</v>
      </c>
      <c r="V101" s="38">
        <f t="shared" si="26"/>
        <v>0</v>
      </c>
      <c r="W101" s="39">
        <f t="shared" si="29"/>
        <v>0</v>
      </c>
      <c r="X101" s="39">
        <f t="shared" si="27"/>
        <v>0</v>
      </c>
      <c r="Y101" s="40">
        <f t="shared" si="19"/>
        <v>0</v>
      </c>
      <c r="Z101" s="41" t="str">
        <f t="shared" si="28"/>
        <v>1. Aceptable</v>
      </c>
      <c r="AA101" s="1"/>
    </row>
    <row r="102" spans="1:27" ht="24.95" customHeight="1" x14ac:dyDescent="0.2">
      <c r="A102" s="27">
        <v>93</v>
      </c>
      <c r="B102" s="37"/>
      <c r="C102" s="22"/>
      <c r="D102" s="22"/>
      <c r="E102" s="22"/>
      <c r="F102" s="22"/>
      <c r="G102" s="21"/>
      <c r="H102" s="22"/>
      <c r="I102" s="29">
        <f t="shared" si="20"/>
        <v>0</v>
      </c>
      <c r="J102" s="23"/>
      <c r="K102" s="29">
        <f t="shared" si="21"/>
        <v>0</v>
      </c>
      <c r="L102" s="30"/>
      <c r="M102" s="20">
        <f t="shared" si="30"/>
        <v>0</v>
      </c>
      <c r="N102" s="23"/>
      <c r="O102" s="20">
        <f t="shared" si="22"/>
        <v>0</v>
      </c>
      <c r="P102" s="20"/>
      <c r="Q102" s="31">
        <f t="shared" si="23"/>
        <v>0</v>
      </c>
      <c r="R102" s="20"/>
      <c r="S102" s="31">
        <f t="shared" si="24"/>
        <v>0</v>
      </c>
      <c r="T102" s="20"/>
      <c r="U102" s="31">
        <f t="shared" si="25"/>
        <v>0</v>
      </c>
      <c r="V102" s="38">
        <f t="shared" si="26"/>
        <v>0</v>
      </c>
      <c r="W102" s="39">
        <f t="shared" si="29"/>
        <v>0</v>
      </c>
      <c r="X102" s="39">
        <f t="shared" si="27"/>
        <v>0</v>
      </c>
      <c r="Y102" s="40">
        <f t="shared" si="19"/>
        <v>0</v>
      </c>
      <c r="Z102" s="41" t="str">
        <f t="shared" si="28"/>
        <v>1. Aceptable</v>
      </c>
      <c r="AA102" s="1"/>
    </row>
    <row r="103" spans="1:27" ht="24.95" customHeight="1" x14ac:dyDescent="0.2">
      <c r="A103" s="27">
        <v>94</v>
      </c>
      <c r="B103" s="37"/>
      <c r="C103" s="22"/>
      <c r="D103" s="22"/>
      <c r="E103" s="22"/>
      <c r="F103" s="22"/>
      <c r="G103" s="21"/>
      <c r="H103" s="22"/>
      <c r="I103" s="29">
        <f t="shared" si="20"/>
        <v>0</v>
      </c>
      <c r="J103" s="23"/>
      <c r="K103" s="29">
        <f t="shared" si="21"/>
        <v>0</v>
      </c>
      <c r="L103" s="30"/>
      <c r="M103" s="20">
        <f t="shared" si="30"/>
        <v>0</v>
      </c>
      <c r="N103" s="23"/>
      <c r="O103" s="20">
        <f t="shared" si="22"/>
        <v>0</v>
      </c>
      <c r="P103" s="20"/>
      <c r="Q103" s="31">
        <f t="shared" si="23"/>
        <v>0</v>
      </c>
      <c r="R103" s="20"/>
      <c r="S103" s="31">
        <f t="shared" si="24"/>
        <v>0</v>
      </c>
      <c r="T103" s="20"/>
      <c r="U103" s="31">
        <f t="shared" si="25"/>
        <v>0</v>
      </c>
      <c r="V103" s="38">
        <f t="shared" si="26"/>
        <v>0</v>
      </c>
      <c r="W103" s="39">
        <f t="shared" si="29"/>
        <v>0</v>
      </c>
      <c r="X103" s="39">
        <f t="shared" si="27"/>
        <v>0</v>
      </c>
      <c r="Y103" s="40">
        <f t="shared" si="19"/>
        <v>0</v>
      </c>
      <c r="Z103" s="41" t="str">
        <f t="shared" si="28"/>
        <v>1. Aceptable</v>
      </c>
      <c r="AA103" s="1"/>
    </row>
    <row r="104" spans="1:27" ht="24.95" customHeight="1" x14ac:dyDescent="0.2">
      <c r="A104" s="27">
        <v>95</v>
      </c>
      <c r="B104" s="37"/>
      <c r="C104" s="22"/>
      <c r="D104" s="22"/>
      <c r="E104" s="22"/>
      <c r="F104" s="22"/>
      <c r="G104" s="21"/>
      <c r="H104" s="22"/>
      <c r="I104" s="29">
        <f t="shared" si="20"/>
        <v>0</v>
      </c>
      <c r="J104" s="23"/>
      <c r="K104" s="29">
        <f t="shared" si="21"/>
        <v>0</v>
      </c>
      <c r="L104" s="30"/>
      <c r="M104" s="20">
        <f t="shared" si="30"/>
        <v>0</v>
      </c>
      <c r="N104" s="23"/>
      <c r="O104" s="20">
        <f t="shared" si="22"/>
        <v>0</v>
      </c>
      <c r="P104" s="20"/>
      <c r="Q104" s="31">
        <f t="shared" si="23"/>
        <v>0</v>
      </c>
      <c r="R104" s="20"/>
      <c r="S104" s="31">
        <f t="shared" si="24"/>
        <v>0</v>
      </c>
      <c r="T104" s="20"/>
      <c r="U104" s="31">
        <f t="shared" si="25"/>
        <v>0</v>
      </c>
      <c r="V104" s="38">
        <f t="shared" si="26"/>
        <v>0</v>
      </c>
      <c r="W104" s="39">
        <f t="shared" si="29"/>
        <v>0</v>
      </c>
      <c r="X104" s="39">
        <f t="shared" si="27"/>
        <v>0</v>
      </c>
      <c r="Y104" s="40">
        <f t="shared" si="19"/>
        <v>0</v>
      </c>
      <c r="Z104" s="41" t="str">
        <f t="shared" si="28"/>
        <v>1. Aceptable</v>
      </c>
      <c r="AA104" s="1"/>
    </row>
    <row r="105" spans="1:27" ht="24.95" customHeight="1" x14ac:dyDescent="0.2">
      <c r="A105" s="27">
        <v>96</v>
      </c>
      <c r="B105" s="37"/>
      <c r="C105" s="22"/>
      <c r="D105" s="22"/>
      <c r="E105" s="22"/>
      <c r="F105" s="22"/>
      <c r="G105" s="21"/>
      <c r="H105" s="22"/>
      <c r="I105" s="29">
        <f t="shared" si="20"/>
        <v>0</v>
      </c>
      <c r="J105" s="23"/>
      <c r="K105" s="29">
        <f t="shared" si="21"/>
        <v>0</v>
      </c>
      <c r="L105" s="30"/>
      <c r="M105" s="20">
        <f t="shared" si="30"/>
        <v>0</v>
      </c>
      <c r="N105" s="23"/>
      <c r="O105" s="20">
        <f t="shared" si="22"/>
        <v>0</v>
      </c>
      <c r="P105" s="20"/>
      <c r="Q105" s="31">
        <f t="shared" si="23"/>
        <v>0</v>
      </c>
      <c r="R105" s="20"/>
      <c r="S105" s="31">
        <f t="shared" si="24"/>
        <v>0</v>
      </c>
      <c r="T105" s="20"/>
      <c r="U105" s="31">
        <f t="shared" si="25"/>
        <v>0</v>
      </c>
      <c r="V105" s="38">
        <f t="shared" si="26"/>
        <v>0</v>
      </c>
      <c r="W105" s="39">
        <f t="shared" si="29"/>
        <v>0</v>
      </c>
      <c r="X105" s="39">
        <f t="shared" si="27"/>
        <v>0</v>
      </c>
      <c r="Y105" s="40">
        <f t="shared" si="19"/>
        <v>0</v>
      </c>
      <c r="Z105" s="41" t="str">
        <f t="shared" si="28"/>
        <v>1. Aceptable</v>
      </c>
      <c r="AA105" s="1"/>
    </row>
    <row r="106" spans="1:27" ht="24.95" customHeight="1" x14ac:dyDescent="0.2">
      <c r="A106" s="27">
        <v>97</v>
      </c>
      <c r="B106" s="37"/>
      <c r="C106" s="22"/>
      <c r="D106" s="22"/>
      <c r="E106" s="22"/>
      <c r="F106" s="22"/>
      <c r="G106" s="21"/>
      <c r="H106" s="22"/>
      <c r="I106" s="29">
        <f t="shared" si="20"/>
        <v>0</v>
      </c>
      <c r="J106" s="23"/>
      <c r="K106" s="29">
        <f t="shared" si="21"/>
        <v>0</v>
      </c>
      <c r="L106" s="30"/>
      <c r="M106" s="20">
        <f t="shared" si="30"/>
        <v>0</v>
      </c>
      <c r="N106" s="23"/>
      <c r="O106" s="20">
        <f t="shared" si="22"/>
        <v>0</v>
      </c>
      <c r="P106" s="20"/>
      <c r="Q106" s="31">
        <f t="shared" si="23"/>
        <v>0</v>
      </c>
      <c r="R106" s="20"/>
      <c r="S106" s="31">
        <f t="shared" si="24"/>
        <v>0</v>
      </c>
      <c r="T106" s="20"/>
      <c r="U106" s="31">
        <f t="shared" si="25"/>
        <v>0</v>
      </c>
      <c r="V106" s="38">
        <f t="shared" si="26"/>
        <v>0</v>
      </c>
      <c r="W106" s="39">
        <f t="shared" si="29"/>
        <v>0</v>
      </c>
      <c r="X106" s="39">
        <f t="shared" si="27"/>
        <v>0</v>
      </c>
      <c r="Y106" s="40">
        <f t="shared" si="19"/>
        <v>0</v>
      </c>
      <c r="Z106" s="41" t="str">
        <f t="shared" si="28"/>
        <v>1. Aceptable</v>
      </c>
      <c r="AA106" s="1"/>
    </row>
    <row r="107" spans="1:27" ht="24.95" customHeight="1" x14ac:dyDescent="0.2">
      <c r="A107" s="27">
        <v>98</v>
      </c>
      <c r="B107" s="37"/>
      <c r="C107" s="22"/>
      <c r="D107" s="22"/>
      <c r="E107" s="22"/>
      <c r="F107" s="22"/>
      <c r="G107" s="21"/>
      <c r="H107" s="22"/>
      <c r="I107" s="29">
        <f t="shared" si="20"/>
        <v>0</v>
      </c>
      <c r="J107" s="23"/>
      <c r="K107" s="29">
        <f t="shared" si="21"/>
        <v>0</v>
      </c>
      <c r="L107" s="30"/>
      <c r="M107" s="20">
        <f t="shared" si="30"/>
        <v>0</v>
      </c>
      <c r="N107" s="23"/>
      <c r="O107" s="20">
        <f t="shared" si="22"/>
        <v>0</v>
      </c>
      <c r="P107" s="20"/>
      <c r="Q107" s="31">
        <f t="shared" si="23"/>
        <v>0</v>
      </c>
      <c r="R107" s="20"/>
      <c r="S107" s="31">
        <f t="shared" si="24"/>
        <v>0</v>
      </c>
      <c r="T107" s="20"/>
      <c r="U107" s="31">
        <f t="shared" si="25"/>
        <v>0</v>
      </c>
      <c r="V107" s="38">
        <f t="shared" si="26"/>
        <v>0</v>
      </c>
      <c r="W107" s="39">
        <f t="shared" si="29"/>
        <v>0</v>
      </c>
      <c r="X107" s="39">
        <f t="shared" si="27"/>
        <v>0</v>
      </c>
      <c r="Y107" s="40">
        <f t="shared" si="19"/>
        <v>0</v>
      </c>
      <c r="Z107" s="41" t="str">
        <f t="shared" si="28"/>
        <v>1. Aceptable</v>
      </c>
      <c r="AA107" s="1"/>
    </row>
    <row r="108" spans="1:27" ht="24.95" customHeight="1" x14ac:dyDescent="0.2">
      <c r="A108" s="27">
        <v>99</v>
      </c>
      <c r="B108" s="37"/>
      <c r="C108" s="22"/>
      <c r="D108" s="22"/>
      <c r="E108" s="22"/>
      <c r="F108" s="22"/>
      <c r="G108" s="21"/>
      <c r="H108" s="22"/>
      <c r="I108" s="29">
        <f t="shared" si="20"/>
        <v>0</v>
      </c>
      <c r="J108" s="23"/>
      <c r="K108" s="29">
        <f t="shared" si="21"/>
        <v>0</v>
      </c>
      <c r="L108" s="30"/>
      <c r="M108" s="20">
        <f t="shared" si="30"/>
        <v>0</v>
      </c>
      <c r="N108" s="23"/>
      <c r="O108" s="20">
        <f t="shared" si="22"/>
        <v>0</v>
      </c>
      <c r="P108" s="20"/>
      <c r="Q108" s="31">
        <f t="shared" si="23"/>
        <v>0</v>
      </c>
      <c r="R108" s="20"/>
      <c r="S108" s="31">
        <f t="shared" si="24"/>
        <v>0</v>
      </c>
      <c r="T108" s="20"/>
      <c r="U108" s="31">
        <f t="shared" si="25"/>
        <v>0</v>
      </c>
      <c r="V108" s="38">
        <f t="shared" si="26"/>
        <v>0</v>
      </c>
      <c r="W108" s="39">
        <f t="shared" si="29"/>
        <v>0</v>
      </c>
      <c r="X108" s="39">
        <f t="shared" si="27"/>
        <v>0</v>
      </c>
      <c r="Y108" s="40">
        <f t="shared" si="19"/>
        <v>0</v>
      </c>
      <c r="Z108" s="41" t="str">
        <f t="shared" si="28"/>
        <v>1. Aceptable</v>
      </c>
      <c r="AA108" s="1"/>
    </row>
    <row r="109" spans="1:27" ht="24.95" customHeight="1" x14ac:dyDescent="0.2">
      <c r="A109" s="27">
        <v>100</v>
      </c>
      <c r="B109" s="37"/>
      <c r="C109" s="22"/>
      <c r="D109" s="22"/>
      <c r="E109" s="22"/>
      <c r="F109" s="22"/>
      <c r="G109" s="21"/>
      <c r="H109" s="22"/>
      <c r="I109" s="29">
        <f t="shared" si="20"/>
        <v>0</v>
      </c>
      <c r="J109" s="23"/>
      <c r="K109" s="29">
        <f t="shared" si="21"/>
        <v>0</v>
      </c>
      <c r="L109" s="30"/>
      <c r="M109" s="20">
        <f t="shared" si="30"/>
        <v>0</v>
      </c>
      <c r="N109" s="23"/>
      <c r="O109" s="20">
        <f t="shared" si="22"/>
        <v>0</v>
      </c>
      <c r="P109" s="20"/>
      <c r="Q109" s="31">
        <f t="shared" si="23"/>
        <v>0</v>
      </c>
      <c r="R109" s="20"/>
      <c r="S109" s="31">
        <f t="shared" si="24"/>
        <v>0</v>
      </c>
      <c r="T109" s="20"/>
      <c r="U109" s="31">
        <f t="shared" si="25"/>
        <v>0</v>
      </c>
      <c r="V109" s="38">
        <f t="shared" si="26"/>
        <v>0</v>
      </c>
      <c r="W109" s="39">
        <f t="shared" si="29"/>
        <v>0</v>
      </c>
      <c r="X109" s="39">
        <f t="shared" si="27"/>
        <v>0</v>
      </c>
      <c r="Y109" s="40">
        <f t="shared" si="19"/>
        <v>0</v>
      </c>
      <c r="Z109" s="41" t="str">
        <f t="shared" si="28"/>
        <v>1. Aceptable</v>
      </c>
      <c r="AA109" s="1"/>
    </row>
    <row r="110" spans="1:27" ht="24.95" customHeight="1" x14ac:dyDescent="0.2">
      <c r="A110" s="27">
        <v>101</v>
      </c>
      <c r="B110" s="37"/>
      <c r="C110" s="22"/>
      <c r="D110" s="22"/>
      <c r="E110" s="22"/>
      <c r="F110" s="22"/>
      <c r="G110" s="21"/>
      <c r="H110" s="22"/>
      <c r="I110" s="29">
        <f t="shared" si="20"/>
        <v>0</v>
      </c>
      <c r="J110" s="23"/>
      <c r="K110" s="29">
        <f t="shared" si="21"/>
        <v>0</v>
      </c>
      <c r="L110" s="30"/>
      <c r="M110" s="20">
        <f t="shared" si="30"/>
        <v>0</v>
      </c>
      <c r="N110" s="23"/>
      <c r="O110" s="20">
        <f t="shared" si="22"/>
        <v>0</v>
      </c>
      <c r="P110" s="20"/>
      <c r="Q110" s="31">
        <f t="shared" si="23"/>
        <v>0</v>
      </c>
      <c r="R110" s="20"/>
      <c r="S110" s="31">
        <f t="shared" si="24"/>
        <v>0</v>
      </c>
      <c r="T110" s="20"/>
      <c r="U110" s="31">
        <f t="shared" si="25"/>
        <v>0</v>
      </c>
      <c r="V110" s="38">
        <f t="shared" si="26"/>
        <v>0</v>
      </c>
      <c r="W110" s="39">
        <f t="shared" si="29"/>
        <v>0</v>
      </c>
      <c r="X110" s="39">
        <f t="shared" si="27"/>
        <v>0</v>
      </c>
      <c r="Y110" s="40">
        <f t="shared" si="19"/>
        <v>0</v>
      </c>
      <c r="Z110" s="41" t="str">
        <f t="shared" si="28"/>
        <v>1. Aceptable</v>
      </c>
      <c r="AA110" s="1"/>
    </row>
    <row r="111" spans="1:27" ht="24.95" customHeight="1" x14ac:dyDescent="0.2">
      <c r="A111" s="27">
        <v>102</v>
      </c>
      <c r="B111" s="37"/>
      <c r="C111" s="22"/>
      <c r="D111" s="22"/>
      <c r="E111" s="22"/>
      <c r="F111" s="22"/>
      <c r="G111" s="21"/>
      <c r="H111" s="22"/>
      <c r="I111" s="29">
        <f t="shared" si="20"/>
        <v>0</v>
      </c>
      <c r="J111" s="23"/>
      <c r="K111" s="29">
        <f t="shared" si="21"/>
        <v>0</v>
      </c>
      <c r="L111" s="30"/>
      <c r="M111" s="20">
        <f t="shared" si="30"/>
        <v>0</v>
      </c>
      <c r="N111" s="23"/>
      <c r="O111" s="20">
        <f t="shared" si="22"/>
        <v>0</v>
      </c>
      <c r="P111" s="20"/>
      <c r="Q111" s="31">
        <f t="shared" si="23"/>
        <v>0</v>
      </c>
      <c r="R111" s="20"/>
      <c r="S111" s="31">
        <f t="shared" si="24"/>
        <v>0</v>
      </c>
      <c r="T111" s="20"/>
      <c r="U111" s="31">
        <f t="shared" si="25"/>
        <v>0</v>
      </c>
      <c r="V111" s="38">
        <f t="shared" si="26"/>
        <v>0</v>
      </c>
      <c r="W111" s="39">
        <f t="shared" si="29"/>
        <v>0</v>
      </c>
      <c r="X111" s="39">
        <f t="shared" si="27"/>
        <v>0</v>
      </c>
      <c r="Y111" s="40">
        <f t="shared" si="19"/>
        <v>0</v>
      </c>
      <c r="Z111" s="41" t="str">
        <f t="shared" si="28"/>
        <v>1. Aceptable</v>
      </c>
      <c r="AA111" s="1"/>
    </row>
    <row r="112" spans="1:27" ht="24.95" customHeight="1" x14ac:dyDescent="0.2">
      <c r="A112" s="27">
        <v>103</v>
      </c>
      <c r="B112" s="37"/>
      <c r="C112" s="22"/>
      <c r="D112" s="22"/>
      <c r="E112" s="22"/>
      <c r="F112" s="22"/>
      <c r="G112" s="21"/>
      <c r="H112" s="22"/>
      <c r="I112" s="29">
        <f t="shared" si="20"/>
        <v>0</v>
      </c>
      <c r="J112" s="23"/>
      <c r="K112" s="29">
        <f t="shared" si="21"/>
        <v>0</v>
      </c>
      <c r="L112" s="30"/>
      <c r="M112" s="20">
        <f t="shared" si="30"/>
        <v>0</v>
      </c>
      <c r="N112" s="23"/>
      <c r="O112" s="20">
        <f t="shared" si="22"/>
        <v>0</v>
      </c>
      <c r="P112" s="20"/>
      <c r="Q112" s="31">
        <f t="shared" si="23"/>
        <v>0</v>
      </c>
      <c r="R112" s="20"/>
      <c r="S112" s="31">
        <f t="shared" si="24"/>
        <v>0</v>
      </c>
      <c r="T112" s="20"/>
      <c r="U112" s="31">
        <f t="shared" si="25"/>
        <v>0</v>
      </c>
      <c r="V112" s="38">
        <f t="shared" si="26"/>
        <v>0</v>
      </c>
      <c r="W112" s="39">
        <f t="shared" si="29"/>
        <v>0</v>
      </c>
      <c r="X112" s="39">
        <f t="shared" si="27"/>
        <v>0</v>
      </c>
      <c r="Y112" s="40">
        <f t="shared" si="19"/>
        <v>0</v>
      </c>
      <c r="Z112" s="41" t="str">
        <f t="shared" si="28"/>
        <v>1. Aceptable</v>
      </c>
      <c r="AA112" s="1"/>
    </row>
    <row r="113" spans="1:27" ht="24.95" customHeight="1" x14ac:dyDescent="0.2">
      <c r="A113" s="27">
        <v>104</v>
      </c>
      <c r="B113" s="37"/>
      <c r="C113" s="22"/>
      <c r="D113" s="22"/>
      <c r="E113" s="22"/>
      <c r="F113" s="22"/>
      <c r="G113" s="21"/>
      <c r="H113" s="22"/>
      <c r="I113" s="29">
        <f t="shared" si="20"/>
        <v>0</v>
      </c>
      <c r="J113" s="23"/>
      <c r="K113" s="29">
        <f t="shared" si="21"/>
        <v>0</v>
      </c>
      <c r="L113" s="30"/>
      <c r="M113" s="20">
        <f t="shared" si="30"/>
        <v>0</v>
      </c>
      <c r="N113" s="23"/>
      <c r="O113" s="20">
        <f t="shared" si="22"/>
        <v>0</v>
      </c>
      <c r="P113" s="20"/>
      <c r="Q113" s="31">
        <f t="shared" si="23"/>
        <v>0</v>
      </c>
      <c r="R113" s="20"/>
      <c r="S113" s="31">
        <f t="shared" si="24"/>
        <v>0</v>
      </c>
      <c r="T113" s="20"/>
      <c r="U113" s="31">
        <f t="shared" si="25"/>
        <v>0</v>
      </c>
      <c r="V113" s="38">
        <f t="shared" si="26"/>
        <v>0</v>
      </c>
      <c r="W113" s="39">
        <f t="shared" si="29"/>
        <v>0</v>
      </c>
      <c r="X113" s="39">
        <f t="shared" si="27"/>
        <v>0</v>
      </c>
      <c r="Y113" s="40">
        <f t="shared" si="19"/>
        <v>0</v>
      </c>
      <c r="Z113" s="41" t="str">
        <f t="shared" si="28"/>
        <v>1. Aceptable</v>
      </c>
      <c r="AA113" s="1"/>
    </row>
    <row r="114" spans="1:27" ht="24.95" customHeight="1" x14ac:dyDescent="0.2">
      <c r="A114" s="27">
        <v>105</v>
      </c>
      <c r="B114" s="37"/>
      <c r="C114" s="22"/>
      <c r="D114" s="22"/>
      <c r="E114" s="22"/>
      <c r="F114" s="22"/>
      <c r="G114" s="21"/>
      <c r="H114" s="22"/>
      <c r="I114" s="29">
        <f t="shared" si="20"/>
        <v>0</v>
      </c>
      <c r="J114" s="23"/>
      <c r="K114" s="29">
        <f t="shared" si="21"/>
        <v>0</v>
      </c>
      <c r="L114" s="30"/>
      <c r="M114" s="20">
        <f t="shared" si="30"/>
        <v>0</v>
      </c>
      <c r="N114" s="23"/>
      <c r="O114" s="20">
        <f t="shared" si="22"/>
        <v>0</v>
      </c>
      <c r="P114" s="20"/>
      <c r="Q114" s="31">
        <f t="shared" si="23"/>
        <v>0</v>
      </c>
      <c r="R114" s="20"/>
      <c r="S114" s="31">
        <f t="shared" si="24"/>
        <v>0</v>
      </c>
      <c r="T114" s="20"/>
      <c r="U114" s="31">
        <f t="shared" si="25"/>
        <v>0</v>
      </c>
      <c r="V114" s="38">
        <f t="shared" si="26"/>
        <v>0</v>
      </c>
      <c r="W114" s="39">
        <f t="shared" si="29"/>
        <v>0</v>
      </c>
      <c r="X114" s="39">
        <f t="shared" si="27"/>
        <v>0</v>
      </c>
      <c r="Y114" s="40">
        <f t="shared" si="19"/>
        <v>0</v>
      </c>
      <c r="Z114" s="41" t="str">
        <f t="shared" si="28"/>
        <v>1. Aceptable</v>
      </c>
      <c r="AA114" s="1"/>
    </row>
    <row r="115" spans="1:27" ht="24.95" customHeight="1" x14ac:dyDescent="0.2">
      <c r="A115" s="27">
        <v>106</v>
      </c>
      <c r="B115" s="37"/>
      <c r="C115" s="22"/>
      <c r="D115" s="22"/>
      <c r="E115" s="22"/>
      <c r="F115" s="22"/>
      <c r="G115" s="21"/>
      <c r="H115" s="22"/>
      <c r="I115" s="29">
        <f t="shared" si="20"/>
        <v>0</v>
      </c>
      <c r="J115" s="23"/>
      <c r="K115" s="29">
        <f t="shared" si="21"/>
        <v>0</v>
      </c>
      <c r="L115" s="30"/>
      <c r="M115" s="20">
        <f t="shared" si="30"/>
        <v>0</v>
      </c>
      <c r="N115" s="23"/>
      <c r="O115" s="20">
        <f t="shared" si="22"/>
        <v>0</v>
      </c>
      <c r="P115" s="20"/>
      <c r="Q115" s="31">
        <f t="shared" si="23"/>
        <v>0</v>
      </c>
      <c r="R115" s="20"/>
      <c r="S115" s="31">
        <f t="shared" si="24"/>
        <v>0</v>
      </c>
      <c r="T115" s="20"/>
      <c r="U115" s="31">
        <f t="shared" si="25"/>
        <v>0</v>
      </c>
      <c r="V115" s="38">
        <f t="shared" si="26"/>
        <v>0</v>
      </c>
      <c r="W115" s="39">
        <f t="shared" si="29"/>
        <v>0</v>
      </c>
      <c r="X115" s="39">
        <f t="shared" si="27"/>
        <v>0</v>
      </c>
      <c r="Y115" s="40">
        <f t="shared" si="19"/>
        <v>0</v>
      </c>
      <c r="Z115" s="41" t="str">
        <f t="shared" si="28"/>
        <v>1. Aceptable</v>
      </c>
      <c r="AA115" s="1"/>
    </row>
    <row r="116" spans="1:27" ht="24.95" customHeight="1" x14ac:dyDescent="0.2">
      <c r="A116" s="27">
        <v>107</v>
      </c>
      <c r="B116" s="37"/>
      <c r="C116" s="22"/>
      <c r="D116" s="22"/>
      <c r="E116" s="22"/>
      <c r="F116" s="22"/>
      <c r="G116" s="21"/>
      <c r="H116" s="22"/>
      <c r="I116" s="29">
        <f t="shared" si="20"/>
        <v>0</v>
      </c>
      <c r="J116" s="23"/>
      <c r="K116" s="29">
        <f t="shared" si="21"/>
        <v>0</v>
      </c>
      <c r="L116" s="30"/>
      <c r="M116" s="20">
        <f t="shared" si="30"/>
        <v>0</v>
      </c>
      <c r="N116" s="23"/>
      <c r="O116" s="20">
        <f t="shared" si="22"/>
        <v>0</v>
      </c>
      <c r="P116" s="20"/>
      <c r="Q116" s="31">
        <f t="shared" si="23"/>
        <v>0</v>
      </c>
      <c r="R116" s="20"/>
      <c r="S116" s="31">
        <f t="shared" si="24"/>
        <v>0</v>
      </c>
      <c r="T116" s="20"/>
      <c r="U116" s="31">
        <f t="shared" si="25"/>
        <v>0</v>
      </c>
      <c r="V116" s="38">
        <f t="shared" si="26"/>
        <v>0</v>
      </c>
      <c r="W116" s="39">
        <f t="shared" si="29"/>
        <v>0</v>
      </c>
      <c r="X116" s="39">
        <f t="shared" si="27"/>
        <v>0</v>
      </c>
      <c r="Y116" s="40">
        <f t="shared" si="19"/>
        <v>0</v>
      </c>
      <c r="Z116" s="41" t="str">
        <f t="shared" si="28"/>
        <v>1. Aceptable</v>
      </c>
      <c r="AA116" s="1"/>
    </row>
    <row r="117" spans="1:27" ht="24.95" customHeight="1" x14ac:dyDescent="0.2">
      <c r="A117" s="27">
        <v>108</v>
      </c>
      <c r="B117" s="37"/>
      <c r="C117" s="22"/>
      <c r="D117" s="22"/>
      <c r="E117" s="22"/>
      <c r="F117" s="22"/>
      <c r="G117" s="21"/>
      <c r="H117" s="22"/>
      <c r="I117" s="29">
        <f t="shared" si="20"/>
        <v>0</v>
      </c>
      <c r="J117" s="23"/>
      <c r="K117" s="29">
        <f t="shared" si="21"/>
        <v>0</v>
      </c>
      <c r="L117" s="30"/>
      <c r="M117" s="20">
        <f t="shared" si="30"/>
        <v>0</v>
      </c>
      <c r="N117" s="23"/>
      <c r="O117" s="20">
        <f t="shared" si="22"/>
        <v>0</v>
      </c>
      <c r="P117" s="20"/>
      <c r="Q117" s="31">
        <f t="shared" si="23"/>
        <v>0</v>
      </c>
      <c r="R117" s="20"/>
      <c r="S117" s="31">
        <f t="shared" si="24"/>
        <v>0</v>
      </c>
      <c r="T117" s="20"/>
      <c r="U117" s="31">
        <f t="shared" si="25"/>
        <v>0</v>
      </c>
      <c r="V117" s="38">
        <f t="shared" si="26"/>
        <v>0</v>
      </c>
      <c r="W117" s="39">
        <f t="shared" si="29"/>
        <v>0</v>
      </c>
      <c r="X117" s="39">
        <f t="shared" si="27"/>
        <v>0</v>
      </c>
      <c r="Y117" s="40">
        <f t="shared" si="19"/>
        <v>0</v>
      </c>
      <c r="Z117" s="41" t="str">
        <f t="shared" si="28"/>
        <v>1. Aceptable</v>
      </c>
      <c r="AA117" s="1"/>
    </row>
    <row r="118" spans="1:27" ht="24.95" customHeight="1" x14ac:dyDescent="0.2">
      <c r="A118" s="27">
        <v>109</v>
      </c>
      <c r="B118" s="37"/>
      <c r="C118" s="22"/>
      <c r="D118" s="22"/>
      <c r="E118" s="22"/>
      <c r="F118" s="22"/>
      <c r="G118" s="21"/>
      <c r="H118" s="22"/>
      <c r="I118" s="29">
        <f t="shared" si="20"/>
        <v>0</v>
      </c>
      <c r="J118" s="23"/>
      <c r="K118" s="29">
        <f t="shared" si="21"/>
        <v>0</v>
      </c>
      <c r="L118" s="30"/>
      <c r="M118" s="20">
        <f t="shared" si="30"/>
        <v>0</v>
      </c>
      <c r="N118" s="23"/>
      <c r="O118" s="20">
        <f t="shared" si="22"/>
        <v>0</v>
      </c>
      <c r="P118" s="20"/>
      <c r="Q118" s="31">
        <f t="shared" si="23"/>
        <v>0</v>
      </c>
      <c r="R118" s="20"/>
      <c r="S118" s="31">
        <f t="shared" si="24"/>
        <v>0</v>
      </c>
      <c r="T118" s="20"/>
      <c r="U118" s="31">
        <f t="shared" si="25"/>
        <v>0</v>
      </c>
      <c r="V118" s="38">
        <f t="shared" si="26"/>
        <v>0</v>
      </c>
      <c r="W118" s="39">
        <f t="shared" si="29"/>
        <v>0</v>
      </c>
      <c r="X118" s="39">
        <f t="shared" si="27"/>
        <v>0</v>
      </c>
      <c r="Y118" s="40">
        <f t="shared" si="19"/>
        <v>0</v>
      </c>
      <c r="Z118" s="41" t="str">
        <f t="shared" si="28"/>
        <v>1. Aceptable</v>
      </c>
      <c r="AA118" s="1"/>
    </row>
    <row r="119" spans="1:27" ht="24.95" customHeight="1" x14ac:dyDescent="0.2">
      <c r="A119" s="27">
        <v>110</v>
      </c>
      <c r="B119" s="37"/>
      <c r="C119" s="22"/>
      <c r="D119" s="22"/>
      <c r="E119" s="22"/>
      <c r="F119" s="22"/>
      <c r="G119" s="21"/>
      <c r="H119" s="22"/>
      <c r="I119" s="29">
        <f t="shared" si="20"/>
        <v>0</v>
      </c>
      <c r="J119" s="23"/>
      <c r="K119" s="29">
        <f t="shared" si="21"/>
        <v>0</v>
      </c>
      <c r="L119" s="30"/>
      <c r="M119" s="20">
        <f t="shared" si="30"/>
        <v>0</v>
      </c>
      <c r="N119" s="23"/>
      <c r="O119" s="20">
        <f t="shared" si="22"/>
        <v>0</v>
      </c>
      <c r="P119" s="20"/>
      <c r="Q119" s="31">
        <f t="shared" si="23"/>
        <v>0</v>
      </c>
      <c r="R119" s="20"/>
      <c r="S119" s="31">
        <f t="shared" si="24"/>
        <v>0</v>
      </c>
      <c r="T119" s="20"/>
      <c r="U119" s="31">
        <f t="shared" si="25"/>
        <v>0</v>
      </c>
      <c r="V119" s="38">
        <f t="shared" si="26"/>
        <v>0</v>
      </c>
      <c r="W119" s="39">
        <f t="shared" si="29"/>
        <v>0</v>
      </c>
      <c r="X119" s="39">
        <f t="shared" si="27"/>
        <v>0</v>
      </c>
      <c r="Y119" s="40">
        <f t="shared" si="19"/>
        <v>0</v>
      </c>
      <c r="Z119" s="41" t="str">
        <f t="shared" si="28"/>
        <v>1. Aceptable</v>
      </c>
      <c r="AA119" s="1"/>
    </row>
    <row r="120" spans="1:27" ht="24.95" customHeight="1" x14ac:dyDescent="0.2">
      <c r="A120" s="27">
        <v>111</v>
      </c>
      <c r="B120" s="37"/>
      <c r="C120" s="22"/>
      <c r="D120" s="22"/>
      <c r="E120" s="22"/>
      <c r="F120" s="22"/>
      <c r="G120" s="21"/>
      <c r="H120" s="22"/>
      <c r="I120" s="29">
        <f t="shared" si="20"/>
        <v>0</v>
      </c>
      <c r="J120" s="23"/>
      <c r="K120" s="29">
        <f t="shared" si="21"/>
        <v>0</v>
      </c>
      <c r="L120" s="30"/>
      <c r="M120" s="20">
        <f t="shared" si="30"/>
        <v>0</v>
      </c>
      <c r="N120" s="23"/>
      <c r="O120" s="20">
        <f t="shared" si="22"/>
        <v>0</v>
      </c>
      <c r="P120" s="20"/>
      <c r="Q120" s="31">
        <f t="shared" si="23"/>
        <v>0</v>
      </c>
      <c r="R120" s="20"/>
      <c r="S120" s="31">
        <f t="shared" si="24"/>
        <v>0</v>
      </c>
      <c r="T120" s="20"/>
      <c r="U120" s="31">
        <f t="shared" si="25"/>
        <v>0</v>
      </c>
      <c r="V120" s="38">
        <f t="shared" si="26"/>
        <v>0</v>
      </c>
      <c r="W120" s="39">
        <f t="shared" si="29"/>
        <v>0</v>
      </c>
      <c r="X120" s="39">
        <f t="shared" si="27"/>
        <v>0</v>
      </c>
      <c r="Y120" s="40">
        <f t="shared" si="19"/>
        <v>0</v>
      </c>
      <c r="Z120" s="41" t="str">
        <f t="shared" si="28"/>
        <v>1. Aceptable</v>
      </c>
      <c r="AA120" s="1"/>
    </row>
  </sheetData>
  <sheetProtection selectLockedCells="1" sort="0" autoFilter="0" pivotTables="0"/>
  <mergeCells count="20">
    <mergeCell ref="I1:N2"/>
    <mergeCell ref="A1:B4"/>
    <mergeCell ref="C1:H4"/>
    <mergeCell ref="A5:B5"/>
    <mergeCell ref="A6:B6"/>
    <mergeCell ref="Z6:Z7"/>
    <mergeCell ref="A7:B7"/>
    <mergeCell ref="C7:H7"/>
    <mergeCell ref="I3:N4"/>
    <mergeCell ref="A8:C8"/>
    <mergeCell ref="V8:Z8"/>
    <mergeCell ref="V6:V7"/>
    <mergeCell ref="W6:X7"/>
    <mergeCell ref="Y6:Y7"/>
    <mergeCell ref="E8:I8"/>
    <mergeCell ref="J8:Q8"/>
    <mergeCell ref="R8:U8"/>
    <mergeCell ref="I5:N6"/>
    <mergeCell ref="I7:N7"/>
    <mergeCell ref="C6:H6"/>
  </mergeCells>
  <conditionalFormatting sqref="Z10:Z120">
    <cfRule type="containsText" dxfId="11" priority="7" operator="containsText" text="4">
      <formula>NOT(ISERROR(SEARCH("4",Z10)))</formula>
    </cfRule>
    <cfRule type="containsText" dxfId="10" priority="8" operator="containsText" text="3">
      <formula>NOT(ISERROR(SEARCH("3",Z10)))</formula>
    </cfRule>
    <cfRule type="containsText" dxfId="9" priority="9" operator="containsText" text="2">
      <formula>NOT(ISERROR(SEARCH("2",Z10)))</formula>
    </cfRule>
    <cfRule type="containsText" dxfId="8" priority="10" operator="containsText" text="1.">
      <formula>NOT(ISERROR(SEARCH("1.",Z10)))</formula>
    </cfRule>
    <cfRule type="containsText" dxfId="7" priority="11" operator="containsText" text="1.Sin Riesgo">
      <formula>NOT(ISERROR(SEARCH("1.Sin Riesgo",Z10)))</formula>
    </cfRule>
    <cfRule type="containsText" dxfId="6" priority="12" operator="containsText" text=".......">
      <formula>NOT(ISERROR(SEARCH(".......",Z10)))</formula>
    </cfRule>
  </conditionalFormatting>
  <conditionalFormatting sqref="Z10:Z120">
    <cfRule type="containsText" dxfId="5" priority="2" operator="containsText" text="4">
      <formula>NOT(ISERROR(SEARCH("4",Z10)))</formula>
    </cfRule>
    <cfRule type="containsText" dxfId="4" priority="3" operator="containsText" text="4">
      <formula>NOT(ISERROR(SEARCH("4",Z10)))</formula>
    </cfRule>
    <cfRule type="containsText" dxfId="3" priority="4" operator="containsText" text="3">
      <formula>NOT(ISERROR(SEARCH("3",Z10)))</formula>
    </cfRule>
    <cfRule type="containsText" dxfId="2" priority="5" operator="containsText" text="2">
      <formula>NOT(ISERROR(SEARCH("2",Z10)))</formula>
    </cfRule>
    <cfRule type="containsText" dxfId="1" priority="6" operator="containsText" text="1">
      <formula>NOT(ISERROR(SEARCH("1",Z10)))</formula>
    </cfRule>
  </conditionalFormatting>
  <conditionalFormatting sqref="Z10:Z120">
    <cfRule type="containsText" dxfId="0" priority="1" operator="containsText" text="5">
      <formula>NOT(ISERROR(SEARCH("5",Z10)))</formula>
    </cfRule>
  </conditionalFormatting>
  <dataValidations count="1">
    <dataValidation type="list" allowBlank="1" showInputMessage="1" showErrorMessage="1" sqref="F10 G10:G120" xr:uid="{00000000-0002-0000-0200-000000000000}">
      <formula1>"Presentes,Ausente,No Determinado"</formula1>
    </dataValidation>
  </dataValidations>
  <pageMargins left="0.70866141732283472" right="0.70866141732283472" top="0.39370078740157483" bottom="0.39370078740157483" header="0.31496062992125984" footer="0.31496062992125984"/>
  <pageSetup paperSize="14" scale="65" orientation="landscape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IRAPI (IA - RE)</vt:lpstr>
      <vt:lpstr>IRAPI (ES - RE) </vt:lpstr>
      <vt:lpstr>IRAPI (RC ó DC)</vt:lpstr>
      <vt:lpstr>'IRAPI (ES - RE) '!Títulos_a_imprimir</vt:lpstr>
      <vt:lpstr>'IRAPI (IA - RE)'!Títulos_a_imprimir</vt:lpstr>
      <vt:lpstr>'IRAPI (RC ó DC)'!Títulos_a_imprimir</vt:lpstr>
    </vt:vector>
  </TitlesOfParts>
  <Company>SECSALUD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JHON WILLIAM TABARES MORALES</cp:lastModifiedBy>
  <cp:lastPrinted>2016-05-08T14:12:11Z</cp:lastPrinted>
  <dcterms:created xsi:type="dcterms:W3CDTF">2009-04-07T15:19:24Z</dcterms:created>
  <dcterms:modified xsi:type="dcterms:W3CDTF">2025-05-29T20:49:33Z</dcterms:modified>
</cp:coreProperties>
</file>