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JULIO\"/>
    </mc:Choice>
  </mc:AlternateContent>
  <xr:revisionPtr revIDLastSave="0" documentId="13_ncr:1_{78ACC034-4CAA-4F4D-A078-358AAD121A00}" xr6:coauthVersionLast="36" xr6:coauthVersionMax="47" xr10:uidLastSave="{00000000-0000-0000-0000-000000000000}"/>
  <bookViews>
    <workbookView xWindow="-120" yWindow="-120" windowWidth="29040" windowHeight="15720" xr2:uid="{A02DB82B-43AA-440C-81D1-7DF36F7940C0}"/>
  </bookViews>
  <sheets>
    <sheet name="CIRCULAR 011JUNIO 2025 EXCEL" sheetId="8" r:id="rId1"/>
    <sheet name="PAGOS JUNIO" sheetId="10" r:id="rId2"/>
  </sheets>
  <definedNames>
    <definedName name="_xlnm._FilterDatabase" localSheetId="0" hidden="1">'CIRCULAR 011JUNIO 2025 EXCEL'!$A$2:$I$55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8" l="1"/>
  <c r="G1" i="8"/>
  <c r="F1" i="8"/>
  <c r="E217" i="10"/>
  <c r="E212" i="10"/>
  <c r="E207" i="10"/>
  <c r="E200" i="10"/>
  <c r="E195" i="10"/>
  <c r="E190" i="10"/>
  <c r="E183" i="10"/>
  <c r="E178" i="10"/>
  <c r="E173" i="10"/>
  <c r="E168" i="10"/>
  <c r="E158" i="10"/>
  <c r="E150" i="10"/>
  <c r="E144" i="10"/>
  <c r="E139" i="10"/>
  <c r="E135" i="10"/>
  <c r="E130" i="10"/>
  <c r="E125" i="10"/>
  <c r="E119" i="10"/>
  <c r="E114" i="10"/>
  <c r="E108" i="10"/>
  <c r="E102" i="10"/>
  <c r="E93" i="10"/>
  <c r="E88" i="10"/>
  <c r="E81" i="10"/>
  <c r="E71" i="10"/>
  <c r="E64" i="10"/>
  <c r="E54" i="10"/>
  <c r="E49" i="10"/>
  <c r="E37" i="10"/>
  <c r="E30" i="10"/>
</calcChain>
</file>

<file path=xl/sharedStrings.xml><?xml version="1.0" encoding="utf-8"?>
<sst xmlns="http://schemas.openxmlformats.org/spreadsheetml/2006/main" count="499" uniqueCount="157">
  <si>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</si>
  <si>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</si>
  <si>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</si>
  <si>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</si>
  <si>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</si>
  <si>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</si>
  <si>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</si>
  <si>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CLINICA ANTIOQUIA S.A.</t>
  </si>
  <si>
    <t>CLINICA GENEZEN S.A.S</t>
  </si>
  <si>
    <t>CLINICA UNIVERSITARIA BOLIVARIANA</t>
  </si>
  <si>
    <t>CORPORACION PARA ESTUDIOS EN SALUD CLINICA CES</t>
  </si>
  <si>
    <t>E.S.E. HOSPITAL MANUEL URIBE ANGEL</t>
  </si>
  <si>
    <t>FUNDACION HOSPITALARIA SAN VICENTE DE PAUL</t>
  </si>
  <si>
    <t>HOSPITAL PABLO TOBON URIBE</t>
  </si>
  <si>
    <t>FUNDACION INSTITUTO NEUROLOGICO DE COLOMBIA</t>
  </si>
  <si>
    <t>INVERSIONES MEDICAS DE ANTIOQUIA S.A. CLINICA LAS VEGAS</t>
  </si>
  <si>
    <t>SOCIEDAD MÉDICA RIONEGRO S.A. SOMER S.A.</t>
  </si>
  <si>
    <t>FUNDACION HOSPITAL SAN VICENTE DE PAUL RIONEGRO</t>
  </si>
  <si>
    <t>NUEVA CLINICA SAGRADO CORAZON S.A.S</t>
  </si>
  <si>
    <t>ANGIOSUR S.A.S.</t>
  </si>
  <si>
    <t>HOSPITAL DE ALTA COMPLEJIDAD DEL MAGDALENA CENTRO S.A.S</t>
  </si>
  <si>
    <t>EMPRESA SOCIAL DEL ESTADO METROSALUD</t>
  </si>
  <si>
    <t>ESE HOSPITAL LA MISERICORDIA</t>
  </si>
  <si>
    <t>INSTITUTO DE CANCEROLOGIA</t>
  </si>
  <si>
    <t>CLINICA PAJONAL LIMITADA</t>
  </si>
  <si>
    <t>HOSPITAL ALMA MÁTER DE ANTIOQUIA</t>
  </si>
  <si>
    <t>CLINICA SAN JUAN DE DIOS LA CEJA</t>
  </si>
  <si>
    <t>CLINICA EL ROSARIO SEDE CENTRO</t>
  </si>
  <si>
    <t>E.S.E HOSPITAL SAN VICENTE DE PAUL DE CALDAS</t>
  </si>
  <si>
    <t>HOSPITAL SAN JUAN DE DIOS E.S.E RIONEGRO - ANTIOQUIA</t>
  </si>
  <si>
    <t>ESE HOSPITAL CESAR URIBE PIEDRAHITA</t>
  </si>
  <si>
    <t>E.S.E. HOSPITAL SAN RAFAEL DE YOLOMBO</t>
  </si>
  <si>
    <t>ESE HOSPITAL SAN JUAN DE DIOS</t>
  </si>
  <si>
    <t>ESE HOSPITAL MARCO FIDEL SUAREZ</t>
  </si>
  <si>
    <t>VALOR PAGADO</t>
  </si>
  <si>
    <t>FECHA DE PAGO</t>
  </si>
  <si>
    <t>INSTITUCION</t>
  </si>
  <si>
    <t>NUMERO ACTA DE PAGO</t>
  </si>
  <si>
    <t>01-2025</t>
  </si>
  <si>
    <t>E.S.E METROSALUD</t>
  </si>
  <si>
    <t>02-2025</t>
  </si>
  <si>
    <t>03-2025</t>
  </si>
  <si>
    <t>04-2025</t>
  </si>
  <si>
    <t>E.S.E HOSPITAL GENERAL DE MEDELLIN LUZ CASTRO DE GUTIERREZ</t>
  </si>
  <si>
    <t>03-C-2025</t>
  </si>
  <si>
    <t>04-C-2025</t>
  </si>
  <si>
    <t>05-C-2025</t>
  </si>
  <si>
    <t>06-C-2025</t>
  </si>
  <si>
    <t>E.S.E HOSPITAL SAN JUAN DE DIOS RIONEGRO</t>
  </si>
  <si>
    <t>E.S.E HOSPITAL CESAR URIBE PIEDRAHITA</t>
  </si>
  <si>
    <t>E.S.E HOSPITAL MARCO FIDEL SUAREZ</t>
  </si>
  <si>
    <t>PROMOTORA MEDICA Y ODONTOLOGICA DE ANTIOQUIA S.A.</t>
  </si>
  <si>
    <t>FUNDACION AMIGOS DE LA SALUD</t>
  </si>
  <si>
    <t>HOSPITAL GENERAL DE MEDELLIN LUZ CASTRO DE GUTIERREZ, EMPRESA SOCIAL DEL ESTADO</t>
  </si>
  <si>
    <t>ESE HOSPITAL LA MARIA</t>
  </si>
  <si>
    <t>E.S.E. HOSPITAL SAN RAFAEL DE ITAGUÍ</t>
  </si>
  <si>
    <t>IPS FUNDACION SOMA - CHIGORODO</t>
  </si>
  <si>
    <t>05-2025</t>
  </si>
  <si>
    <t>06-2025</t>
  </si>
  <si>
    <t>07-2025</t>
  </si>
  <si>
    <t>08-2025</t>
  </si>
  <si>
    <t>11-2025</t>
  </si>
  <si>
    <t>12-2025</t>
  </si>
  <si>
    <t>13-2025</t>
  </si>
  <si>
    <t>INSTITUTO DE CANCEROLOGIA S.A</t>
  </si>
  <si>
    <t>08-C-2025</t>
  </si>
  <si>
    <t>09-C-2025</t>
  </si>
  <si>
    <t>CAMILO GUERRA PALACIO</t>
  </si>
  <si>
    <t>RTS S.A.S</t>
  </si>
  <si>
    <t>SERVIUCIS S.A.S.</t>
  </si>
  <si>
    <t>CENTRO CARDIOVASCULAR SOMER INCARE S.A.</t>
  </si>
  <si>
    <t>CLINICA MEDELLIN S.A.S.</t>
  </si>
  <si>
    <t>E.S.E HOSPITAL FRANCISCO VALDERRAMA - TURBO</t>
  </si>
  <si>
    <t>FUNDACION SOMA</t>
  </si>
  <si>
    <t>IPS DAVITA S.A.S.</t>
  </si>
  <si>
    <t>39-2024</t>
  </si>
  <si>
    <t>15-2025</t>
  </si>
  <si>
    <t>16-2025</t>
  </si>
  <si>
    <t>12-2024</t>
  </si>
  <si>
    <t>15-C-2025</t>
  </si>
  <si>
    <t>16-C-2025</t>
  </si>
  <si>
    <t>E.S.E HOSPITAL SAN VICENTE DE PAÚL</t>
  </si>
  <si>
    <t>CLINICA PAJONAL S.A.S.</t>
  </si>
  <si>
    <t>E.S.E HOSPITAL SAN RAFAEL</t>
  </si>
  <si>
    <t>22-2025</t>
  </si>
  <si>
    <t>23-2025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</si>
  <si>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</si>
  <si>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</si>
  <si>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</si>
  <si>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</si>
  <si>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</si>
  <si>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</si>
  <si>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</si>
  <si>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</si>
  <si>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</si>
  <si>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33-2025</t>
  </si>
  <si>
    <t>34-2025</t>
  </si>
  <si>
    <t>35-2025</t>
  </si>
  <si>
    <t>36-2025</t>
  </si>
  <si>
    <t>37-2025</t>
  </si>
  <si>
    <t>38-2025</t>
  </si>
  <si>
    <t>39-2025</t>
  </si>
  <si>
    <t>40-2025</t>
  </si>
  <si>
    <t>41-2025</t>
  </si>
  <si>
    <t>42-2025</t>
  </si>
  <si>
    <t>43-2025</t>
  </si>
  <si>
    <t>44-2025</t>
  </si>
  <si>
    <t>45-2025</t>
  </si>
  <si>
    <t>47-2025</t>
  </si>
  <si>
    <t>48-2025</t>
  </si>
  <si>
    <t>25-2024</t>
  </si>
  <si>
    <t>40-2013</t>
  </si>
  <si>
    <t>14-A-2017</t>
  </si>
  <si>
    <t>35-A-2017</t>
  </si>
  <si>
    <t>49-B-2020</t>
  </si>
  <si>
    <t>49-B-2021</t>
  </si>
  <si>
    <t>19-2024</t>
  </si>
  <si>
    <t>22-C-2025</t>
  </si>
  <si>
    <t>23-C-2024</t>
  </si>
  <si>
    <t>24-C-2025</t>
  </si>
  <si>
    <t>25-C-2025</t>
  </si>
  <si>
    <t>26-C-2025</t>
  </si>
  <si>
    <t>07-C-2025</t>
  </si>
  <si>
    <t>07-2023</t>
  </si>
  <si>
    <t>09-2025</t>
  </si>
  <si>
    <t>10-2025</t>
  </si>
  <si>
    <t>10-2024</t>
  </si>
  <si>
    <t>CLINICA SAN JUAN DE DIOS - LA CEJA</t>
  </si>
  <si>
    <t>02-I-2025</t>
  </si>
  <si>
    <t>03-i-2025</t>
  </si>
  <si>
    <t>04-i-2025</t>
  </si>
  <si>
    <t>05-i-2025</t>
  </si>
  <si>
    <t>06-i-2025</t>
  </si>
  <si>
    <t>07-i-2025</t>
  </si>
  <si>
    <t>PROMOTORA MEDICA LAS AMERICAS S.A CLINICA LAS AMERICAS</t>
  </si>
  <si>
    <t>06-2024</t>
  </si>
  <si>
    <t>CLINICA DEL PRADO S.A.S.</t>
  </si>
  <si>
    <t>E.S.E HOSPITAL SAN JUAN DE DIOS - SANTA FE DE ANTIOQUIA</t>
  </si>
  <si>
    <t>E.S.E HOSPITAL SAN JUAN DE DIOS - YARUMAL</t>
  </si>
  <si>
    <t>COMUNIDAD DE HERMANAS DOMINICAS DE LA PRESENTACION DE LA SANTISIMA VIRGEN DE TOURS PROVINCIA DE MEDELLIN CLINICA EL ROSARIO</t>
  </si>
  <si>
    <t>08-2024</t>
  </si>
  <si>
    <t>CENTRO ONCOLOGICO DE ANTIOQUIA S.A.</t>
  </si>
  <si>
    <t>I.P.S. UNIVERSITARIA - HOSPITAL ALMA MATER DE ANTIOQUIA</t>
  </si>
  <si>
    <t>VALOR PENDIENTE JUNIO</t>
  </si>
  <si>
    <t>VALOR CONCILIADO JUNIO</t>
  </si>
  <si>
    <t>PAGOS EFECTUADOS MES JUNIO</t>
  </si>
  <si>
    <t>01062025</t>
  </si>
  <si>
    <t>30062025</t>
  </si>
  <si>
    <t>E.S.E HOSPITAL SAN JERONIMO DE MONTERIA</t>
  </si>
  <si>
    <t>ESE HOSPITAL VENANCIO DIAZ DIAZ</t>
  </si>
  <si>
    <t>CLINICA DE OTORRINOLARINGOLOGIA DE ANTIOQUIA S.A-ORLANT S.A</t>
  </si>
  <si>
    <t>ESE HOSPITAL LA MERCED CIUDAD BOLÍVAR</t>
  </si>
  <si>
    <t>FUNDACION CLINICA DEL NORTE-BELLO</t>
  </si>
  <si>
    <t>CAMBIA TU VIDA IPS SAS-CAUCASIA</t>
  </si>
  <si>
    <t>FUNDACION HOSPITALARIA SAN VICENTE DE PAUL-MEDELLÍN</t>
  </si>
  <si>
    <t>CORPORACION HOSPITAL INFANTIL CONCEJO DE MEDELLIN-MEDELLÍN</t>
  </si>
  <si>
    <t>GRUPO ONCOLOGICO INTERNACIONAL S.A. Y/O CLINICA DE ONCOLOGIA ASTORGA-MEDELLÍN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</si>
</sst>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3" fillId="0" borderId="0" xfId="1" applyNumberFormat="1" applyFont="1"/>
    <xf numFmtId="0" fontId="0" fillId="0" borderId="1" xfId="0" applyBorder="1"/>
    <xf numFmtId="0" fontId="0" fillId="0" borderId="0" xfId="0" applyFill="1"/>
    <xf numFmtId="164" fontId="4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44" fontId="6" fillId="3" borderId="1" xfId="3" applyFont="1" applyFill="1" applyBorder="1" applyAlignment="1">
      <alignment horizontal="center" vertical="center"/>
    </xf>
    <xf numFmtId="14" fontId="0" fillId="0" borderId="1" xfId="0" applyNumberFormat="1" applyBorder="1"/>
    <xf numFmtId="165" fontId="0" fillId="0" borderId="1" xfId="3" applyNumberFormat="1" applyFont="1" applyBorder="1"/>
    <xf numFmtId="14" fontId="0" fillId="0" borderId="0" xfId="0" applyNumberFormat="1"/>
    <xf numFmtId="165" fontId="0" fillId="0" borderId="0" xfId="3" applyNumberFormat="1" applyFont="1"/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/>
    </xf>
    <xf numFmtId="44" fontId="6" fillId="3" borderId="6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quotePrefix="1" applyFont="1" applyBorder="1" applyAlignment="1">
      <alignment horizontal="right"/>
    </xf>
    <xf numFmtId="49" fontId="3" fillId="0" borderId="1" xfId="0" applyNumberFormat="1" applyFont="1" applyBorder="1"/>
    <xf numFmtId="165" fontId="2" fillId="2" borderId="1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2" fillId="0" borderId="0" xfId="3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65" fontId="0" fillId="0" borderId="1" xfId="3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</cellXfs>
  <cellStyles count="5">
    <cellStyle name="Millares" xfId="1" builtinId="3"/>
    <cellStyle name="Moneda" xfId="3" builtinId="4"/>
    <cellStyle name="Moneda 2" xfId="4" xr:uid="{3F2FC460-2D5A-468F-9DE5-C5DC99BF4F45}"/>
    <cellStyle name="Normal" xfId="0" builtinId="0"/>
    <cellStyle name="Normal 2" xfId="2" xr:uid="{E2F54BF0-E295-4BDB-AB39-FC1FAEC16D92}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9C73A9A-F2D1-4DA2-86AB-8470305FD620}" name="Tabla2115" displayName="Tabla2115" ref="A137:E139" totalsRowShown="0" headerRowDxfId="133" dataDxfId="132" headerRowBorderDxfId="130" tableBorderDxfId="131">
  <autoFilter ref="A137:E139" xr:uid="{87FDF707-6E45-4866-8ED4-BBE475342CE5}"/>
  <tableColumns count="5">
    <tableColumn id="1" xr3:uid="{E8B9523A-E507-403E-9986-F1023B670DC1}" name="NIT" dataDxfId="129"/>
    <tableColumn id="2" xr3:uid="{9B17A7B0-E324-4508-8D99-A1BCDFA5EC2B}" name="INSTITUCION" dataDxfId="128"/>
    <tableColumn id="3" xr3:uid="{ED75DE4D-043E-4E0E-AE9E-67E40E802F03}" name="NUMERO ACTA DE PAGO" dataDxfId="127"/>
    <tableColumn id="4" xr3:uid="{73E6D0B7-EF77-4C35-9C0C-04B97611B582}" name="FECHA DE PAGO" dataDxfId="126"/>
    <tableColumn id="5" xr3:uid="{FD499BA8-2355-4DF2-8DB9-4E5A5EBD4116}" name="VALOR PAGADO" dataDxfId="125" dataCellStyle="Moneda">
      <calculatedColumnFormula>SUM(E137)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BC4E1F6-F336-4641-8603-C28A6E1C2A87}" name="Tabla19121315" displayName="Tabla19121315" ref="A181:E183" totalsRowShown="0" headerRowDxfId="52" dataDxfId="51" headerRowBorderDxfId="49" tableBorderDxfId="50">
  <autoFilter ref="A181:E183" xr:uid="{88A4880D-75CB-4E8F-BF9D-D893F8C3A8F1}"/>
  <tableColumns count="5">
    <tableColumn id="1" xr3:uid="{7B15932E-9D5E-44FC-82C8-3EC2F345CC96}" name="NIT" dataDxfId="48"/>
    <tableColumn id="2" xr3:uid="{51E2E9EB-F672-45CA-8E35-409BAED5451B}" name="INSTITUCION" dataDxfId="47"/>
    <tableColumn id="3" xr3:uid="{CED3B885-DE7E-4759-9A04-5096B5AC8465}" name="NUMERO ACTA DE PAGO" dataDxfId="46"/>
    <tableColumn id="4" xr3:uid="{562D5112-815C-4B89-8FB4-240A0FAC6409}" name="FECHA DE PAGO" dataDxfId="45"/>
    <tableColumn id="5" xr3:uid="{AC01C084-FC5A-4ADA-839B-55DA353EE252}" name="VALOR PAGADO" dataDxfId="44" dataCellStyle="Moneda">
      <calculatedColumnFormula>SUM(E181)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093CCAF-29E6-4EA5-8959-A43761E23022}" name="Tabla1912131516" displayName="Tabla1912131516" ref="A193:E195" totalsRowShown="0" headerRowDxfId="43" dataDxfId="42" headerRowBorderDxfId="40" tableBorderDxfId="41">
  <autoFilter ref="A193:E195" xr:uid="{2C156C78-F6D1-4B6E-A0B0-981BF52079AC}"/>
  <tableColumns count="5">
    <tableColumn id="1" xr3:uid="{8DC4EBFB-5200-4485-BA40-8A8BBE222203}" name="NIT" dataDxfId="39"/>
    <tableColumn id="2" xr3:uid="{5D0A8010-17A3-4947-BDF6-5065F9B963C9}" name="INSTITUCION" dataDxfId="38"/>
    <tableColumn id="3" xr3:uid="{F7A31431-6DB0-4BC9-A88E-C7A9B1A081B6}" name="NUMERO ACTA DE PAGO" dataDxfId="37"/>
    <tableColumn id="4" xr3:uid="{15112BE1-AD94-4CD7-A178-4EAB2F18EF9E}" name="FECHA DE PAGO" dataDxfId="36"/>
    <tableColumn id="5" xr3:uid="{0D16A3E7-E350-4350-8B97-9058122FA5E3}" name="VALOR PAGADO" dataDxfId="35" dataCellStyle="Moneda">
      <calculatedColumnFormula>SUM(E193)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C7FD3B3-64E9-4C2B-8523-0A138C360B0B}" name="Tabla1912131517" displayName="Tabla1912131517" ref="A198:E200" totalsRowShown="0" headerRowDxfId="34" dataDxfId="33" headerRowBorderDxfId="31" tableBorderDxfId="32">
  <autoFilter ref="A198:E200" xr:uid="{831D95D4-E396-4C38-9195-7B805D9687BF}"/>
  <tableColumns count="5">
    <tableColumn id="1" xr3:uid="{2BD37C83-4426-4270-B133-943A693E371F}" name="NIT" dataDxfId="30"/>
    <tableColumn id="2" xr3:uid="{99CD523C-8A0D-44C4-A65E-D36B3684631A}" name="INSTITUCION" dataDxfId="29"/>
    <tableColumn id="3" xr3:uid="{CA179136-81F7-4CA5-8EAD-83AD1996EB7F}" name="NUMERO ACTA DE PAGO" dataDxfId="28"/>
    <tableColumn id="4" xr3:uid="{6E8A3DEC-CFEC-4870-9FCE-3D1A70A44357}" name="FECHA DE PAGO" dataDxfId="27"/>
    <tableColumn id="5" xr3:uid="{C59CC7BE-371A-40BF-A7F1-811A60C5242E}" name="VALOR PAGADO" dataDxfId="26" dataCellStyle="Moneda">
      <calculatedColumnFormula>SUM(E198)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C105A5E-EB8D-41AE-90AB-7FD6298C324C}" name="Tabla191213151719" displayName="Tabla191213151719" ref="A210:E212" totalsRowShown="0" headerRowDxfId="25" dataDxfId="24" headerRowBorderDxfId="22" tableBorderDxfId="23">
  <autoFilter ref="A210:E212" xr:uid="{E0343E1D-4F61-4428-B539-FF543315EEA9}"/>
  <tableColumns count="5">
    <tableColumn id="1" xr3:uid="{AD6E8261-FEDB-447C-85E9-180334A3CD94}" name="NIT" dataDxfId="21"/>
    <tableColumn id="2" xr3:uid="{2AC09D70-3E8F-476D-BC38-A7CE53CEF122}" name="INSTITUCION" dataDxfId="20"/>
    <tableColumn id="3" xr3:uid="{9C15DE30-AB59-464F-B4DE-AC8392654926}" name="NUMERO ACTA DE PAGO" dataDxfId="19"/>
    <tableColumn id="4" xr3:uid="{1D493B6E-EC49-4350-9514-1D979D59DDE3}" name="FECHA DE PAGO" dataDxfId="18"/>
    <tableColumn id="5" xr3:uid="{AE0E4135-2F0D-48B4-A8A0-120534015C99}" name="VALOR PAGADO" dataDxfId="17" dataCellStyle="Moneda">
      <calculatedColumnFormula>SUM(E210)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81B1B74-95DF-46CF-BE18-1DEAA1EB1406}" name="Tabla191213151720" displayName="Tabla191213151720" ref="A215:E217" totalsRowShown="0" headerRowDxfId="16" dataDxfId="15" headerRowBorderDxfId="13" tableBorderDxfId="14">
  <autoFilter ref="A215:E217" xr:uid="{9D71CD39-9BDC-4054-B189-6AE46B33CAB3}"/>
  <tableColumns count="5">
    <tableColumn id="1" xr3:uid="{4CC33696-3900-4C77-9F32-5E05F8192135}" name="NIT" dataDxfId="12"/>
    <tableColumn id="2" xr3:uid="{6810F53A-A603-4A72-A32C-3495D3A69450}" name="INSTITUCION" dataDxfId="11"/>
    <tableColumn id="3" xr3:uid="{EBD28CCF-8CC3-4FC7-95BC-FA85727C3CA8}" name="NUMERO ACTA DE PAGO" dataDxfId="10"/>
    <tableColumn id="4" xr3:uid="{FB70C455-409E-4DF4-9450-5B4A3F9B8B6C}" name="FECHA DE PAGO" dataDxfId="9"/>
    <tableColumn id="5" xr3:uid="{F2524010-272B-48FD-BD1D-2BC2C3571E48}" name="VALOR PAGADO" dataDxfId="8" dataCellStyle="Moneda">
      <calculatedColumnFormula>SUM(E215)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3014EF6-F8C6-4AE6-8A95-F69DE5979346}" name="Tabla2216" displayName="Tabla2216" ref="A133:E134" totalsRowShown="0" headerRowDxfId="124" dataDxfId="123" headerRowBorderDxfId="121" tableBorderDxfId="122">
  <autoFilter ref="A133:E134" xr:uid="{192F3F80-FF3A-4873-9185-90B04A31395C}"/>
  <tableColumns count="5">
    <tableColumn id="1" xr3:uid="{8FC76417-0805-4C7D-A881-55C503412B78}" name="NIT" dataDxfId="120"/>
    <tableColumn id="2" xr3:uid="{A19038DC-6B53-466D-96FD-738520A0743B}" name="INSTITUCION" dataDxfId="119"/>
    <tableColumn id="3" xr3:uid="{5FC418FE-24F5-4A50-9B2B-83477F8531D7}" name="NUMERO ACTA DE PAGO" dataDxfId="118"/>
    <tableColumn id="4" xr3:uid="{844F3327-33F9-436D-8294-DE3C29A97A6B}" name="FECHA DE PAGO" dataDxfId="117"/>
    <tableColumn id="5" xr3:uid="{451320E4-95A6-4F75-8D28-5E2721803F90}" name="VALOR PAGADO" dataDxfId="116" dataCellStyle="Moned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0746F98-BAC8-400E-A85E-143A1B26AA5A}" name="Tabla2417" displayName="Tabla2417" ref="A52:E54" totalsRowShown="0" headerRowDxfId="115" dataDxfId="114" headerRowBorderDxfId="112" tableBorderDxfId="113">
  <autoFilter ref="A52:E54" xr:uid="{48DFE9D0-B51D-40F0-960D-87D7E26C83FC}"/>
  <tableColumns count="5">
    <tableColumn id="1" xr3:uid="{3674CCD0-6181-46C6-A7C0-F422897A166F}" name="NIT" dataDxfId="111"/>
    <tableColumn id="2" xr3:uid="{5E4A8EF9-67F3-46E8-BCC9-25B187544043}" name="INSTITUCION" dataDxfId="110"/>
    <tableColumn id="3" xr3:uid="{211D29D1-2E71-4CD2-B817-37AF19B8E8A2}" name="NUMERO ACTA DE PAGO" dataDxfId="109"/>
    <tableColumn id="4" xr3:uid="{EBD8AAA3-548F-4AA8-AB96-67AEEF0F6042}" name="FECHA DE PAGO" dataDxfId="108"/>
    <tableColumn id="5" xr3:uid="{EDE480C1-6291-4E4C-99DE-5DFFC6698308}" name="VALOR PAGADO" dataDxfId="107" dataCellStyle="Moneda">
      <calculatedColumnFormula>SUM(E52)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41CB2EA-AFF1-4A1A-A903-34145A054556}" name="Tabla2818" displayName="Tabla2818" ref="A117:E119" totalsRowShown="0" headerRowDxfId="106" dataDxfId="105" headerRowBorderDxfId="103" tableBorderDxfId="104">
  <autoFilter ref="A117:E119" xr:uid="{70F85F91-5DCE-49EC-847C-32C9F064667C}"/>
  <tableColumns count="5">
    <tableColumn id="1" xr3:uid="{3156A345-03F6-45ED-8AA8-241D3F8B33D9}" name="NIT" dataDxfId="102"/>
    <tableColumn id="2" xr3:uid="{E832FAAC-267E-4E68-BC03-8BDA849F7438}" name="INSTITUCION" dataDxfId="101"/>
    <tableColumn id="3" xr3:uid="{0CA5D292-5EE2-410A-A843-D618A49DA08C}" name="NUMERO ACTA DE PAGO" dataDxfId="100"/>
    <tableColumn id="4" xr3:uid="{0CFB8E58-AB32-4705-AD3D-FBD3CAEC3383}" name="FECHA DE PAGO" dataDxfId="99"/>
    <tableColumn id="5" xr3:uid="{8247FBF5-9167-4ECA-A9DB-7B8011C38347}" name="VALOR PAGADO" dataDxfId="98" dataCellStyle="Moneda">
      <calculatedColumnFormula>SUM(E117)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57CB5BE-E287-4DE1-9FE0-9073C50B8868}" name="Tabla2811" displayName="Tabla2811" ref="A128:E130" totalsRowShown="0" headerRowDxfId="97" dataDxfId="96" headerRowBorderDxfId="94" tableBorderDxfId="95">
  <autoFilter ref="A128:E130" xr:uid="{92785C23-69EC-432A-8D20-B4975E2DB111}"/>
  <tableColumns count="5">
    <tableColumn id="1" xr3:uid="{0DECAE09-E945-4FF3-B788-FB430E0B435E}" name="NIT" dataDxfId="93"/>
    <tableColumn id="2" xr3:uid="{08EE2C83-D6D5-444A-9915-FB5732E9F99B}" name="INSTITUCION" dataDxfId="92"/>
    <tableColumn id="3" xr3:uid="{BE3DA3B5-8516-4A6E-994A-8336BE7D5549}" name="NUMERO ACTA DE PAGO" dataDxfId="91"/>
    <tableColumn id="4" xr3:uid="{1A8D34B1-26FB-47DE-AC05-FCD6FE67474F}" name="FECHA DE PAGO" dataDxfId="90"/>
    <tableColumn id="5" xr3:uid="{62C1A8EE-661B-4F52-A344-8733B1B1E509}" name="VALOR PAGADO" dataDxfId="89" dataCellStyle="Moneda">
      <calculatedColumnFormula>SUM(E128)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E8A35BA-AF4D-4C82-B62D-A9067F0B0D49}" name="Tabla1520" displayName="Tabla1520" ref="A147:E150" totalsRowShown="0" headerRowDxfId="88" dataDxfId="87" headerRowBorderDxfId="85" tableBorderDxfId="86">
  <autoFilter ref="A147:E150" xr:uid="{231E80EE-80E0-4083-8252-014C8638B329}"/>
  <tableColumns count="5">
    <tableColumn id="1" xr3:uid="{C64EEC58-5EFC-4498-BCAB-5B06D83415C1}" name="NIT" dataDxfId="84"/>
    <tableColumn id="2" xr3:uid="{B401F709-F1D1-47EF-890B-16F4BF01FADB}" name="INSTITUCION" dataDxfId="83"/>
    <tableColumn id="3" xr3:uid="{7D8FF724-87B2-4CA2-945C-83CBE3FD579A}" name="NUMERO ACTA DE PAGO" dataDxfId="82"/>
    <tableColumn id="4" xr3:uid="{E621ED97-4FD9-4B84-8158-E14B8D419E82}" name="FECHA DE PAGO" dataDxfId="81"/>
    <tableColumn id="5" xr3:uid="{773DE5F3-E394-459B-A3E5-357C16F8AFCD}" name="VALOR PAGADO" dataDxfId="80" dataCellStyle="Moneda">
      <calculatedColumnFormula>SUM(E147)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3CBCCFF-17AA-49F8-9074-3CBE82916745}" name="Tabla1921" displayName="Tabla1921" ref="A142:E144" totalsRowShown="0" headerRowDxfId="79" dataDxfId="78" headerRowBorderDxfId="76" tableBorderDxfId="77">
  <autoFilter ref="A142:E144" xr:uid="{ED1BA7E3-6BDA-4692-9DAC-2A4C0FD2D418}"/>
  <tableColumns count="5">
    <tableColumn id="1" xr3:uid="{453642AA-9AC4-41B5-AEB1-70E02196C7F9}" name="NIT" dataDxfId="75"/>
    <tableColumn id="2" xr3:uid="{0E2D690A-3BF2-4A3C-AFE4-3C2CD22EA38F}" name="INSTITUCION" dataDxfId="74"/>
    <tableColumn id="3" xr3:uid="{8D29B1C7-25DC-4310-83D7-C80260FB2727}" name="NUMERO ACTA DE PAGO" dataDxfId="73"/>
    <tableColumn id="4" xr3:uid="{1042E578-8F78-4594-B47C-8F982BE667D4}" name="FECHA DE PAGO" dataDxfId="72"/>
    <tableColumn id="5" xr3:uid="{28838729-3EB6-427F-82AC-C855210A29D4}" name="VALOR PAGADO" dataDxfId="71" dataCellStyle="Moneda">
      <calculatedColumnFormula>SUM(E142)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2789A09-56FA-4357-8100-7669A2AD860F}" name="Tabla1912" displayName="Tabla1912" ref="A171:E173" totalsRowShown="0" headerRowDxfId="70" dataDxfId="69" headerRowBorderDxfId="67" tableBorderDxfId="68">
  <autoFilter ref="A171:E173" xr:uid="{2C49EF85-B7D2-4979-8226-8DD15C3594B3}"/>
  <tableColumns count="5">
    <tableColumn id="1" xr3:uid="{86B929D9-227F-4633-9DE9-7C24EC78773E}" name="NIT" dataDxfId="66"/>
    <tableColumn id="2" xr3:uid="{DFE6A498-FFB0-49AF-9882-5CB74F777881}" name="INSTITUCION" dataDxfId="65"/>
    <tableColumn id="3" xr3:uid="{FB75D0FD-C123-4EE3-B9B9-8C3A0A2E139C}" name="NUMERO ACTA DE PAGO" dataDxfId="64"/>
    <tableColumn id="4" xr3:uid="{F68C408C-ABCB-40A0-9678-740EAB8F845B}" name="FECHA DE PAGO" dataDxfId="63"/>
    <tableColumn id="5" xr3:uid="{07EC0EA4-E38A-4CB9-AF20-392BE2CD7EE6}" name="VALOR PAGADO" dataDxfId="62" dataCellStyle="Moneda">
      <calculatedColumnFormula>SUM(E171)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7AA9546-49E9-4833-BF15-10BE8E05ECAE}" name="Tabla191213" displayName="Tabla191213" ref="A176:E178" totalsRowShown="0" headerRowDxfId="61" dataDxfId="60" headerRowBorderDxfId="58" tableBorderDxfId="59">
  <autoFilter ref="A176:E178" xr:uid="{6D2EAF15-21C1-482A-BD8C-FC8C165B4EE7}"/>
  <tableColumns count="5">
    <tableColumn id="1" xr3:uid="{DBD4E4A1-3D61-410E-8094-B976D34C0D70}" name="NIT" dataDxfId="57"/>
    <tableColumn id="2" xr3:uid="{01BB56AA-C151-4478-B146-F7320D0AE5A5}" name="INSTITUCION" dataDxfId="56"/>
    <tableColumn id="3" xr3:uid="{BFDF250E-2951-422C-A47C-355A421B57E3}" name="NUMERO ACTA DE PAGO" dataDxfId="55"/>
    <tableColumn id="4" xr3:uid="{C71C6073-5B75-4E3B-A0D4-1454E8119794}" name="FECHA DE PAGO" dataDxfId="54"/>
    <tableColumn id="5" xr3:uid="{199DB9F7-96DF-404A-B638-C49B1A8DC842}" name="VALOR PAGADO" dataDxfId="53" dataCellStyle="Moneda">
      <calculatedColumnFormula>SUM(E176)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2C80-B08C-41F8-851A-0F880492D64B}">
  <dimension ref="A1:I55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8" customWidth="1"/>
    <col min="2" max="2" width="11.5703125" customWidth="1"/>
    <col min="3" max="3" width="49.5703125" customWidth="1"/>
    <col min="4" max="4" width="14.5703125" customWidth="1"/>
    <col min="5" max="5" width="12.7109375" customWidth="1"/>
    <col min="6" max="6" width="18" style="1" customWidth="1"/>
    <col min="7" max="7" width="17.7109375" customWidth="1"/>
    <col min="8" max="8" width="17" style="1" customWidth="1"/>
    <col min="9" max="9" width="13.28515625" customWidth="1"/>
  </cols>
  <sheetData>
    <row r="1" spans="1:9" ht="15.75" thickBot="1" x14ac:dyDescent="0.3">
      <c r="F1" s="1">
        <f>SUBTOTAL(9,F3:F55)</f>
        <v>5420904087</v>
      </c>
      <c r="G1" s="1">
        <f t="shared" ref="G1:H1" si="0">SUBTOTAL(9,G3:G55)</f>
        <v>15926168759</v>
      </c>
      <c r="H1" s="1">
        <f t="shared" si="0"/>
        <v>3771604829</v>
      </c>
    </row>
    <row r="2" spans="1:9" ht="61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143</v>
      </c>
      <c r="G2" s="7" t="s">
        <v>144</v>
      </c>
      <c r="H2" s="4" t="s">
        <v>145</v>
      </c>
      <c r="I2" s="4" t="s">
        <v>5</v>
      </c>
    </row>
    <row r="3" spans="1:9" s="3" customFormat="1" x14ac:dyDescent="0.25">
      <c r="A3" s="2" t="s">
        <v>6</v>
      </c>
      <c r="B3" s="2">
        <v>70129835</v>
      </c>
      <c r="C3" s="2" t="s">
        <v>67</v>
      </c>
      <c r="D3" s="27" t="s">
        <v>146</v>
      </c>
      <c r="E3" s="8">
        <v>1</v>
      </c>
      <c r="F3" s="8">
        <v>0</v>
      </c>
      <c r="G3" s="9">
        <v>0</v>
      </c>
      <c r="H3" s="9">
        <v>3300000</v>
      </c>
      <c r="I3" s="28" t="s">
        <v>147</v>
      </c>
    </row>
    <row r="4" spans="1:9" s="3" customFormat="1" x14ac:dyDescent="0.25">
      <c r="A4" s="2" t="s">
        <v>6</v>
      </c>
      <c r="B4" s="2">
        <v>800044402</v>
      </c>
      <c r="C4" s="2" t="s">
        <v>15</v>
      </c>
      <c r="D4" s="27" t="s">
        <v>146</v>
      </c>
      <c r="E4" s="8">
        <v>1</v>
      </c>
      <c r="F4" s="8">
        <v>32451230</v>
      </c>
      <c r="G4" s="9">
        <v>43417815</v>
      </c>
      <c r="H4" s="9">
        <v>0</v>
      </c>
      <c r="I4" s="28" t="s">
        <v>147</v>
      </c>
    </row>
    <row r="5" spans="1:9" s="3" customFormat="1" x14ac:dyDescent="0.25">
      <c r="A5" s="2" t="s">
        <v>6</v>
      </c>
      <c r="B5" s="2">
        <v>800058016</v>
      </c>
      <c r="C5" s="2" t="s">
        <v>21</v>
      </c>
      <c r="D5" s="27" t="s">
        <v>146</v>
      </c>
      <c r="E5" s="8">
        <v>1</v>
      </c>
      <c r="F5" s="8">
        <v>262271009</v>
      </c>
      <c r="G5" s="9">
        <v>591212332</v>
      </c>
      <c r="H5" s="9">
        <v>245359995</v>
      </c>
      <c r="I5" s="28" t="s">
        <v>147</v>
      </c>
    </row>
    <row r="6" spans="1:9" s="3" customFormat="1" x14ac:dyDescent="0.25">
      <c r="A6" s="2" t="s">
        <v>6</v>
      </c>
      <c r="B6" s="2">
        <v>800067065</v>
      </c>
      <c r="C6" s="2" t="s">
        <v>134</v>
      </c>
      <c r="D6" s="27" t="s">
        <v>146</v>
      </c>
      <c r="E6" s="8">
        <v>1</v>
      </c>
      <c r="F6" s="8">
        <v>0</v>
      </c>
      <c r="G6" s="9">
        <v>1444158</v>
      </c>
      <c r="H6" s="9">
        <v>13067015</v>
      </c>
      <c r="I6" s="28" t="s">
        <v>147</v>
      </c>
    </row>
    <row r="7" spans="1:9" x14ac:dyDescent="0.25">
      <c r="A7" s="2" t="s">
        <v>6</v>
      </c>
      <c r="B7" s="2">
        <v>800138011</v>
      </c>
      <c r="C7" s="2" t="s">
        <v>22</v>
      </c>
      <c r="D7" s="27" t="s">
        <v>146</v>
      </c>
      <c r="E7" s="8">
        <v>1</v>
      </c>
      <c r="F7" s="8">
        <v>86088032</v>
      </c>
      <c r="G7" s="9">
        <v>0</v>
      </c>
      <c r="H7" s="9">
        <v>0</v>
      </c>
      <c r="I7" s="28" t="s">
        <v>147</v>
      </c>
    </row>
    <row r="8" spans="1:9" x14ac:dyDescent="0.25">
      <c r="A8" s="2" t="s">
        <v>6</v>
      </c>
      <c r="B8" s="2">
        <v>800149026</v>
      </c>
      <c r="C8" s="2" t="s">
        <v>23</v>
      </c>
      <c r="D8" s="27" t="s">
        <v>146</v>
      </c>
      <c r="E8" s="8">
        <v>1</v>
      </c>
      <c r="F8" s="8">
        <v>5841526</v>
      </c>
      <c r="G8" s="9">
        <v>319399980</v>
      </c>
      <c r="H8" s="9">
        <v>72236234</v>
      </c>
      <c r="I8" s="28" t="s">
        <v>147</v>
      </c>
    </row>
    <row r="9" spans="1:9" x14ac:dyDescent="0.25">
      <c r="A9" s="2" t="s">
        <v>6</v>
      </c>
      <c r="B9" s="2">
        <v>800190884</v>
      </c>
      <c r="C9" s="2" t="s">
        <v>7</v>
      </c>
      <c r="D9" s="41" t="s">
        <v>146</v>
      </c>
      <c r="E9" s="8">
        <v>1</v>
      </c>
      <c r="F9" s="8">
        <v>17017888</v>
      </c>
      <c r="G9" s="9">
        <v>14216901</v>
      </c>
      <c r="H9" s="9">
        <v>0</v>
      </c>
      <c r="I9" s="28" t="s">
        <v>147</v>
      </c>
    </row>
    <row r="10" spans="1:9" x14ac:dyDescent="0.25">
      <c r="A10" s="2" t="s">
        <v>6</v>
      </c>
      <c r="B10" s="2">
        <v>805011262</v>
      </c>
      <c r="C10" s="2" t="s">
        <v>68</v>
      </c>
      <c r="D10" s="41" t="s">
        <v>146</v>
      </c>
      <c r="E10" s="8">
        <v>1</v>
      </c>
      <c r="F10" s="8">
        <v>0</v>
      </c>
      <c r="G10" s="9">
        <v>0</v>
      </c>
      <c r="H10" s="9">
        <v>0</v>
      </c>
      <c r="I10" s="28" t="s">
        <v>147</v>
      </c>
    </row>
    <row r="11" spans="1:9" x14ac:dyDescent="0.25">
      <c r="A11" s="2" t="s">
        <v>6</v>
      </c>
      <c r="B11" s="2">
        <v>811002429</v>
      </c>
      <c r="C11" s="2" t="s">
        <v>24</v>
      </c>
      <c r="D11" s="41" t="s">
        <v>146</v>
      </c>
      <c r="E11" s="8">
        <v>1</v>
      </c>
      <c r="F11" s="8">
        <v>52810840</v>
      </c>
      <c r="G11" s="9">
        <v>41517659</v>
      </c>
      <c r="H11" s="9">
        <v>7186318</v>
      </c>
      <c r="I11" s="28" t="s">
        <v>147</v>
      </c>
    </row>
    <row r="12" spans="1:9" x14ac:dyDescent="0.25">
      <c r="A12" s="2" t="s">
        <v>6</v>
      </c>
      <c r="B12" s="2">
        <v>811016192</v>
      </c>
      <c r="C12" s="2" t="s">
        <v>25</v>
      </c>
      <c r="D12" s="41" t="s">
        <v>146</v>
      </c>
      <c r="E12" s="8">
        <v>1</v>
      </c>
      <c r="F12" s="8">
        <v>10776755</v>
      </c>
      <c r="G12" s="9">
        <v>266919905</v>
      </c>
      <c r="H12" s="9">
        <v>326154677</v>
      </c>
      <c r="I12" s="28" t="s">
        <v>147</v>
      </c>
    </row>
    <row r="13" spans="1:9" x14ac:dyDescent="0.25">
      <c r="A13" s="2" t="s">
        <v>6</v>
      </c>
      <c r="B13" s="2">
        <v>811042050</v>
      </c>
      <c r="C13" s="2" t="s">
        <v>69</v>
      </c>
      <c r="D13" s="41" t="s">
        <v>146</v>
      </c>
      <c r="E13" s="8">
        <v>1</v>
      </c>
      <c r="F13" s="8">
        <v>0</v>
      </c>
      <c r="G13" s="9">
        <v>42014</v>
      </c>
      <c r="H13" s="9">
        <v>0</v>
      </c>
      <c r="I13" s="28" t="s">
        <v>147</v>
      </c>
    </row>
    <row r="14" spans="1:9" x14ac:dyDescent="0.25">
      <c r="A14" s="2" t="s">
        <v>6</v>
      </c>
      <c r="B14" s="2">
        <v>811042064</v>
      </c>
      <c r="C14" s="2" t="s">
        <v>70</v>
      </c>
      <c r="D14" s="41" t="s">
        <v>146</v>
      </c>
      <c r="E14" s="8">
        <v>1</v>
      </c>
      <c r="F14" s="8">
        <v>0</v>
      </c>
      <c r="G14" s="9">
        <v>0</v>
      </c>
      <c r="H14" s="9">
        <v>2341412</v>
      </c>
      <c r="I14" s="28" t="s">
        <v>147</v>
      </c>
    </row>
    <row r="15" spans="1:9" x14ac:dyDescent="0.25">
      <c r="A15" s="2" t="s">
        <v>6</v>
      </c>
      <c r="B15" s="2">
        <v>812005522</v>
      </c>
      <c r="C15" s="2" t="s">
        <v>52</v>
      </c>
      <c r="D15" s="41" t="s">
        <v>146</v>
      </c>
      <c r="E15" s="8">
        <v>1</v>
      </c>
      <c r="F15" s="8">
        <v>20119569</v>
      </c>
      <c r="G15" s="9">
        <v>0</v>
      </c>
      <c r="H15" s="9">
        <v>0</v>
      </c>
      <c r="I15" s="28" t="s">
        <v>147</v>
      </c>
    </row>
    <row r="16" spans="1:9" x14ac:dyDescent="0.25">
      <c r="A16" s="2" t="s">
        <v>6</v>
      </c>
      <c r="B16" s="2">
        <v>890900518</v>
      </c>
      <c r="C16" s="2" t="s">
        <v>12</v>
      </c>
      <c r="D16" s="41" t="s">
        <v>146</v>
      </c>
      <c r="E16" s="8">
        <v>1</v>
      </c>
      <c r="F16" s="8">
        <v>312036088</v>
      </c>
      <c r="G16" s="9">
        <v>0</v>
      </c>
      <c r="H16" s="9">
        <v>60123996</v>
      </c>
      <c r="I16" s="28" t="s">
        <v>147</v>
      </c>
    </row>
    <row r="17" spans="1:9" x14ac:dyDescent="0.25">
      <c r="A17" s="2" t="s">
        <v>6</v>
      </c>
      <c r="B17" s="2">
        <v>890901826</v>
      </c>
      <c r="C17" s="2" t="s">
        <v>13</v>
      </c>
      <c r="D17" s="41" t="s">
        <v>146</v>
      </c>
      <c r="E17" s="8">
        <v>1</v>
      </c>
      <c r="F17" s="8">
        <v>363948807</v>
      </c>
      <c r="G17" s="9">
        <v>0</v>
      </c>
      <c r="H17" s="9">
        <v>375740049</v>
      </c>
      <c r="I17" s="28" t="s">
        <v>147</v>
      </c>
    </row>
    <row r="18" spans="1:9" x14ac:dyDescent="0.25">
      <c r="A18" s="2" t="s">
        <v>6</v>
      </c>
      <c r="B18" s="2">
        <v>890902922</v>
      </c>
      <c r="C18" s="2" t="s">
        <v>9</v>
      </c>
      <c r="D18" s="41" t="s">
        <v>146</v>
      </c>
      <c r="E18" s="8">
        <v>1</v>
      </c>
      <c r="F18" s="8">
        <v>38070870</v>
      </c>
      <c r="G18" s="9">
        <v>0</v>
      </c>
      <c r="H18" s="9">
        <v>5324028</v>
      </c>
      <c r="I18" s="28" t="s">
        <v>147</v>
      </c>
    </row>
    <row r="19" spans="1:9" x14ac:dyDescent="0.25">
      <c r="A19" s="2" t="s">
        <v>6</v>
      </c>
      <c r="B19" s="2">
        <v>890904646</v>
      </c>
      <c r="C19" s="2" t="s">
        <v>53</v>
      </c>
      <c r="D19" s="41" t="s">
        <v>146</v>
      </c>
      <c r="E19" s="8">
        <v>1</v>
      </c>
      <c r="F19" s="8">
        <v>3083641544</v>
      </c>
      <c r="G19" s="9">
        <v>3895672374</v>
      </c>
      <c r="H19" s="9">
        <v>236298654</v>
      </c>
      <c r="I19" s="28" t="s">
        <v>147</v>
      </c>
    </row>
    <row r="20" spans="1:9" x14ac:dyDescent="0.25">
      <c r="A20" s="2" t="s">
        <v>6</v>
      </c>
      <c r="B20" s="2">
        <v>890905154</v>
      </c>
      <c r="C20" s="2" t="s">
        <v>26</v>
      </c>
      <c r="D20" s="41" t="s">
        <v>146</v>
      </c>
      <c r="E20" s="8">
        <v>1</v>
      </c>
      <c r="F20" s="8">
        <v>57935144</v>
      </c>
      <c r="G20" s="9">
        <v>0</v>
      </c>
      <c r="H20" s="9">
        <v>1779112512</v>
      </c>
      <c r="I20" s="28" t="s">
        <v>147</v>
      </c>
    </row>
    <row r="21" spans="1:9" x14ac:dyDescent="0.25">
      <c r="A21" s="2" t="s">
        <v>6</v>
      </c>
      <c r="B21" s="2">
        <v>890905177</v>
      </c>
      <c r="C21" s="2" t="s">
        <v>54</v>
      </c>
      <c r="D21" s="41" t="s">
        <v>146</v>
      </c>
      <c r="E21" s="8">
        <v>1</v>
      </c>
      <c r="F21" s="8">
        <v>101715600</v>
      </c>
      <c r="G21" s="9">
        <v>360779542</v>
      </c>
      <c r="H21" s="9">
        <v>0</v>
      </c>
      <c r="I21" s="28" t="s">
        <v>147</v>
      </c>
    </row>
    <row r="22" spans="1:9" x14ac:dyDescent="0.25">
      <c r="A22" s="2" t="s">
        <v>6</v>
      </c>
      <c r="B22" s="2">
        <v>890905843</v>
      </c>
      <c r="C22" s="2" t="s">
        <v>27</v>
      </c>
      <c r="D22" s="41" t="s">
        <v>146</v>
      </c>
      <c r="E22" s="8">
        <v>1</v>
      </c>
      <c r="F22" s="8">
        <v>24707800</v>
      </c>
      <c r="G22" s="9">
        <v>0</v>
      </c>
      <c r="H22" s="9">
        <v>756500</v>
      </c>
      <c r="I22" s="28" t="s">
        <v>147</v>
      </c>
    </row>
    <row r="23" spans="1:9" x14ac:dyDescent="0.25">
      <c r="A23" s="2" t="s">
        <v>6</v>
      </c>
      <c r="B23" s="2">
        <v>890906347</v>
      </c>
      <c r="C23" s="2" t="s">
        <v>11</v>
      </c>
      <c r="D23" s="41" t="s">
        <v>146</v>
      </c>
      <c r="E23" s="8">
        <v>1</v>
      </c>
      <c r="F23" s="8">
        <v>50699069</v>
      </c>
      <c r="G23" s="9">
        <v>0</v>
      </c>
      <c r="H23" s="9">
        <v>34700280</v>
      </c>
      <c r="I23" s="28" t="s">
        <v>147</v>
      </c>
    </row>
    <row r="24" spans="1:9" x14ac:dyDescent="0.25">
      <c r="A24" s="2" t="s">
        <v>6</v>
      </c>
      <c r="B24" s="2">
        <v>890907215</v>
      </c>
      <c r="C24" s="2" t="s">
        <v>28</v>
      </c>
      <c r="D24" s="41" t="s">
        <v>146</v>
      </c>
      <c r="E24" s="8">
        <v>1</v>
      </c>
      <c r="F24" s="8">
        <v>7591652</v>
      </c>
      <c r="G24" s="9">
        <v>18256185</v>
      </c>
      <c r="H24" s="9">
        <v>63501390</v>
      </c>
      <c r="I24" s="28" t="s">
        <v>147</v>
      </c>
    </row>
    <row r="25" spans="1:9" x14ac:dyDescent="0.25">
      <c r="A25" s="2" t="s">
        <v>6</v>
      </c>
      <c r="B25" s="2">
        <v>890907254</v>
      </c>
      <c r="C25" s="2" t="s">
        <v>29</v>
      </c>
      <c r="D25" s="41" t="s">
        <v>146</v>
      </c>
      <c r="E25" s="8">
        <v>1</v>
      </c>
      <c r="F25" s="8">
        <v>27929323</v>
      </c>
      <c r="G25" s="9">
        <v>0</v>
      </c>
      <c r="H25" s="9">
        <v>18164398</v>
      </c>
      <c r="I25" s="28" t="s">
        <v>147</v>
      </c>
    </row>
    <row r="26" spans="1:9" x14ac:dyDescent="0.25">
      <c r="A26" s="2" t="s">
        <v>6</v>
      </c>
      <c r="B26" s="2">
        <v>890911816</v>
      </c>
      <c r="C26" s="2" t="s">
        <v>71</v>
      </c>
      <c r="D26" s="41" t="s">
        <v>146</v>
      </c>
      <c r="E26" s="8">
        <v>1</v>
      </c>
      <c r="F26" s="8">
        <v>280605307</v>
      </c>
      <c r="G26" s="9">
        <v>294251334</v>
      </c>
      <c r="H26" s="9">
        <v>0</v>
      </c>
      <c r="I26" s="28" t="s">
        <v>147</v>
      </c>
    </row>
    <row r="27" spans="1:9" x14ac:dyDescent="0.25">
      <c r="A27" s="2" t="s">
        <v>6</v>
      </c>
      <c r="B27" s="2">
        <v>890938774</v>
      </c>
      <c r="C27" s="2" t="s">
        <v>136</v>
      </c>
      <c r="D27" s="41" t="s">
        <v>146</v>
      </c>
      <c r="E27" s="8">
        <v>1</v>
      </c>
      <c r="F27" s="8">
        <v>0</v>
      </c>
      <c r="G27" s="9">
        <v>23528859</v>
      </c>
      <c r="H27" s="9">
        <v>483700</v>
      </c>
      <c r="I27" s="28" t="s">
        <v>147</v>
      </c>
    </row>
    <row r="28" spans="1:9" x14ac:dyDescent="0.25">
      <c r="A28" s="2" t="s">
        <v>6</v>
      </c>
      <c r="B28" s="2">
        <v>890939936</v>
      </c>
      <c r="C28" s="2" t="s">
        <v>16</v>
      </c>
      <c r="D28" s="41" t="s">
        <v>146</v>
      </c>
      <c r="E28" s="8">
        <v>1</v>
      </c>
      <c r="F28" s="8">
        <v>69507174</v>
      </c>
      <c r="G28" s="9">
        <v>0</v>
      </c>
      <c r="H28" s="9">
        <v>6984685</v>
      </c>
      <c r="I28" s="28" t="s">
        <v>147</v>
      </c>
    </row>
    <row r="29" spans="1:9" x14ac:dyDescent="0.25">
      <c r="A29" s="2" t="s">
        <v>6</v>
      </c>
      <c r="B29" s="2">
        <v>890980066</v>
      </c>
      <c r="C29" s="2" t="s">
        <v>55</v>
      </c>
      <c r="D29" s="41" t="s">
        <v>146</v>
      </c>
      <c r="E29" s="8">
        <v>1</v>
      </c>
      <c r="F29" s="8">
        <v>0</v>
      </c>
      <c r="G29" s="9">
        <v>0</v>
      </c>
      <c r="H29" s="9">
        <v>21215360</v>
      </c>
      <c r="I29" s="28" t="s">
        <v>147</v>
      </c>
    </row>
    <row r="30" spans="1:9" x14ac:dyDescent="0.25">
      <c r="A30" s="2" t="s">
        <v>6</v>
      </c>
      <c r="B30" s="2">
        <v>890980757</v>
      </c>
      <c r="C30" s="2" t="s">
        <v>30</v>
      </c>
      <c r="D30" s="41" t="s">
        <v>146</v>
      </c>
      <c r="E30" s="8">
        <v>1</v>
      </c>
      <c r="F30" s="8">
        <v>8830449</v>
      </c>
      <c r="G30" s="9">
        <v>10745902</v>
      </c>
      <c r="H30" s="9">
        <v>19542770</v>
      </c>
      <c r="I30" s="28" t="s">
        <v>147</v>
      </c>
    </row>
    <row r="31" spans="1:9" x14ac:dyDescent="0.25">
      <c r="A31" s="2" t="s">
        <v>6</v>
      </c>
      <c r="B31" s="2">
        <v>890981137</v>
      </c>
      <c r="C31" s="2" t="s">
        <v>72</v>
      </c>
      <c r="D31" s="41" t="s">
        <v>146</v>
      </c>
      <c r="E31" s="8">
        <v>1</v>
      </c>
      <c r="F31" s="8">
        <v>0</v>
      </c>
      <c r="G31" s="9">
        <v>0</v>
      </c>
      <c r="H31" s="9">
        <v>1092380</v>
      </c>
      <c r="I31" s="28" t="s">
        <v>147</v>
      </c>
    </row>
    <row r="32" spans="1:9" x14ac:dyDescent="0.25">
      <c r="A32" s="2" t="s">
        <v>6</v>
      </c>
      <c r="B32" s="2">
        <v>890981374</v>
      </c>
      <c r="C32" s="2" t="s">
        <v>14</v>
      </c>
      <c r="D32" s="41" t="s">
        <v>146</v>
      </c>
      <c r="E32" s="8">
        <v>1</v>
      </c>
      <c r="F32" s="8">
        <v>16980519</v>
      </c>
      <c r="G32" s="9">
        <v>0</v>
      </c>
      <c r="H32" s="9">
        <v>0</v>
      </c>
      <c r="I32" s="28" t="s">
        <v>147</v>
      </c>
    </row>
    <row r="33" spans="1:9" x14ac:dyDescent="0.25">
      <c r="A33" s="2" t="s">
        <v>6</v>
      </c>
      <c r="B33" s="2">
        <v>890981536</v>
      </c>
      <c r="C33" s="2" t="s">
        <v>31</v>
      </c>
      <c r="D33" s="41" t="s">
        <v>146</v>
      </c>
      <c r="E33" s="8">
        <v>1</v>
      </c>
      <c r="F33" s="8">
        <v>22716965</v>
      </c>
      <c r="G33" s="9">
        <v>36420661</v>
      </c>
      <c r="H33" s="9">
        <v>0</v>
      </c>
      <c r="I33" s="28" t="s">
        <v>147</v>
      </c>
    </row>
    <row r="34" spans="1:9" x14ac:dyDescent="0.25">
      <c r="A34" s="2" t="s">
        <v>6</v>
      </c>
      <c r="B34" s="2">
        <v>890981726</v>
      </c>
      <c r="C34" s="2" t="s">
        <v>32</v>
      </c>
      <c r="D34" s="41" t="s">
        <v>146</v>
      </c>
      <c r="E34" s="8">
        <v>1</v>
      </c>
      <c r="F34" s="8">
        <v>17021069</v>
      </c>
      <c r="G34" s="9">
        <v>0</v>
      </c>
      <c r="H34" s="9">
        <v>8128118</v>
      </c>
      <c r="I34" s="28" t="s">
        <v>147</v>
      </c>
    </row>
    <row r="35" spans="1:9" x14ac:dyDescent="0.25">
      <c r="A35" s="2" t="s">
        <v>6</v>
      </c>
      <c r="B35" s="2">
        <v>890982264</v>
      </c>
      <c r="C35" s="2" t="s">
        <v>137</v>
      </c>
      <c r="D35" s="41" t="s">
        <v>146</v>
      </c>
      <c r="E35" s="8">
        <v>1</v>
      </c>
      <c r="F35" s="8">
        <v>0</v>
      </c>
      <c r="G35" s="9">
        <v>1031686085</v>
      </c>
      <c r="H35" s="9">
        <v>34971068</v>
      </c>
      <c r="I35" s="28" t="s">
        <v>147</v>
      </c>
    </row>
    <row r="36" spans="1:9" x14ac:dyDescent="0.25">
      <c r="A36" s="2" t="s">
        <v>6</v>
      </c>
      <c r="B36" s="2">
        <v>890982608</v>
      </c>
      <c r="C36" s="2" t="s">
        <v>10</v>
      </c>
      <c r="D36" s="41" t="s">
        <v>146</v>
      </c>
      <c r="E36" s="8">
        <v>1</v>
      </c>
      <c r="F36" s="8">
        <v>4150142</v>
      </c>
      <c r="G36" s="9">
        <v>0</v>
      </c>
      <c r="H36" s="9">
        <v>702804</v>
      </c>
      <c r="I36" s="28" t="s">
        <v>147</v>
      </c>
    </row>
    <row r="37" spans="1:9" x14ac:dyDescent="0.25">
      <c r="A37" s="2" t="s">
        <v>6</v>
      </c>
      <c r="B37" s="2">
        <v>890985703</v>
      </c>
      <c r="C37" s="2" t="s">
        <v>33</v>
      </c>
      <c r="D37" s="41" t="s">
        <v>146</v>
      </c>
      <c r="E37" s="8">
        <v>1</v>
      </c>
      <c r="F37" s="8">
        <v>46071591</v>
      </c>
      <c r="G37" s="9">
        <v>0</v>
      </c>
      <c r="H37" s="9">
        <v>383185130</v>
      </c>
      <c r="I37" s="28" t="s">
        <v>147</v>
      </c>
    </row>
    <row r="38" spans="1:9" x14ac:dyDescent="0.25">
      <c r="A38" s="2" t="s">
        <v>6</v>
      </c>
      <c r="B38" s="2">
        <v>891079999</v>
      </c>
      <c r="C38" s="2" t="s">
        <v>148</v>
      </c>
      <c r="D38" s="41" t="s">
        <v>146</v>
      </c>
      <c r="E38" s="8">
        <v>1</v>
      </c>
      <c r="F38" s="8">
        <v>753760</v>
      </c>
      <c r="G38" s="9">
        <v>0</v>
      </c>
      <c r="H38" s="9">
        <v>0</v>
      </c>
      <c r="I38" s="28"/>
    </row>
    <row r="39" spans="1:9" x14ac:dyDescent="0.25">
      <c r="A39" s="2" t="s">
        <v>6</v>
      </c>
      <c r="B39" s="2">
        <v>900038926</v>
      </c>
      <c r="C39" s="2" t="s">
        <v>51</v>
      </c>
      <c r="D39" s="41" t="s">
        <v>146</v>
      </c>
      <c r="E39" s="8">
        <v>1</v>
      </c>
      <c r="F39" s="8">
        <v>7293613</v>
      </c>
      <c r="G39" s="9">
        <v>0</v>
      </c>
      <c r="H39" s="9">
        <v>11373632</v>
      </c>
      <c r="I39" s="28" t="s">
        <v>147</v>
      </c>
    </row>
    <row r="40" spans="1:9" x14ac:dyDescent="0.25">
      <c r="A40" s="2" t="s">
        <v>6</v>
      </c>
      <c r="B40" s="2">
        <v>900124689</v>
      </c>
      <c r="C40" s="2" t="s">
        <v>73</v>
      </c>
      <c r="D40" s="41" t="s">
        <v>146</v>
      </c>
      <c r="E40" s="8">
        <v>1</v>
      </c>
      <c r="F40" s="8">
        <v>0</v>
      </c>
      <c r="G40" s="9">
        <v>0</v>
      </c>
      <c r="H40" s="9">
        <v>12121359</v>
      </c>
      <c r="I40" s="28" t="s">
        <v>147</v>
      </c>
    </row>
    <row r="41" spans="1:9" x14ac:dyDescent="0.25">
      <c r="A41" s="2" t="s">
        <v>6</v>
      </c>
      <c r="B41" s="2">
        <v>900236850</v>
      </c>
      <c r="C41" s="2" t="s">
        <v>141</v>
      </c>
      <c r="D41" s="41" t="s">
        <v>146</v>
      </c>
      <c r="E41" s="8">
        <v>1</v>
      </c>
      <c r="F41" s="8">
        <v>0</v>
      </c>
      <c r="G41" s="9">
        <v>0</v>
      </c>
      <c r="H41" s="9">
        <v>1168400</v>
      </c>
      <c r="I41" s="28" t="s">
        <v>147</v>
      </c>
    </row>
    <row r="42" spans="1:9" x14ac:dyDescent="0.25">
      <c r="A42" s="2" t="s">
        <v>6</v>
      </c>
      <c r="B42" s="2">
        <v>900261353</v>
      </c>
      <c r="C42" s="2" t="s">
        <v>17</v>
      </c>
      <c r="D42" s="41" t="s">
        <v>146</v>
      </c>
      <c r="E42" s="8">
        <v>1</v>
      </c>
      <c r="F42" s="8">
        <v>335522241</v>
      </c>
      <c r="G42" s="9">
        <v>334615117</v>
      </c>
      <c r="H42" s="9">
        <v>0</v>
      </c>
      <c r="I42" s="28" t="s">
        <v>147</v>
      </c>
    </row>
    <row r="43" spans="1:9" x14ac:dyDescent="0.25">
      <c r="A43" s="2" t="s">
        <v>6</v>
      </c>
      <c r="B43" s="2">
        <v>900408220</v>
      </c>
      <c r="C43" s="2" t="s">
        <v>18</v>
      </c>
      <c r="D43" s="41" t="s">
        <v>146</v>
      </c>
      <c r="E43" s="8">
        <v>1</v>
      </c>
      <c r="F43" s="8">
        <v>1739977</v>
      </c>
      <c r="G43" s="9">
        <v>0</v>
      </c>
      <c r="H43" s="9">
        <v>0</v>
      </c>
      <c r="I43" s="28" t="s">
        <v>147</v>
      </c>
    </row>
    <row r="44" spans="1:9" x14ac:dyDescent="0.25">
      <c r="A44" s="2" t="s">
        <v>6</v>
      </c>
      <c r="B44" s="2">
        <v>900438216</v>
      </c>
      <c r="C44" s="2" t="s">
        <v>8</v>
      </c>
      <c r="D44" s="41" t="s">
        <v>146</v>
      </c>
      <c r="E44" s="8">
        <v>1</v>
      </c>
      <c r="F44" s="8">
        <v>171700</v>
      </c>
      <c r="G44" s="9">
        <v>0</v>
      </c>
      <c r="H44" s="9">
        <v>11329500</v>
      </c>
      <c r="I44" s="28" t="s">
        <v>147</v>
      </c>
    </row>
    <row r="45" spans="1:9" x14ac:dyDescent="0.25">
      <c r="A45" s="2" t="s">
        <v>6</v>
      </c>
      <c r="B45" s="2">
        <v>900532504</v>
      </c>
      <c r="C45" s="2" t="s">
        <v>74</v>
      </c>
      <c r="D45" s="41" t="s">
        <v>146</v>
      </c>
      <c r="E45" s="8">
        <v>1</v>
      </c>
      <c r="F45" s="8">
        <v>0</v>
      </c>
      <c r="G45" s="9">
        <v>0</v>
      </c>
      <c r="H45" s="9">
        <v>15938465</v>
      </c>
      <c r="I45" s="28" t="s">
        <v>147</v>
      </c>
    </row>
    <row r="46" spans="1:9" x14ac:dyDescent="0.25">
      <c r="A46" s="2" t="s">
        <v>6</v>
      </c>
      <c r="B46" s="2">
        <v>900857186</v>
      </c>
      <c r="C46" s="2" t="s">
        <v>19</v>
      </c>
      <c r="D46" s="41" t="s">
        <v>146</v>
      </c>
      <c r="E46" s="8">
        <v>1</v>
      </c>
      <c r="F46" s="8">
        <v>2169322</v>
      </c>
      <c r="G46" s="9">
        <v>0</v>
      </c>
      <c r="H46" s="9">
        <v>0</v>
      </c>
      <c r="I46" s="28" t="s">
        <v>147</v>
      </c>
    </row>
    <row r="47" spans="1:9" x14ac:dyDescent="0.25">
      <c r="A47" s="2" t="s">
        <v>6</v>
      </c>
      <c r="B47" s="2">
        <v>901532463</v>
      </c>
      <c r="C47" s="2" t="s">
        <v>20</v>
      </c>
      <c r="D47" s="41" t="s">
        <v>146</v>
      </c>
      <c r="E47" s="8">
        <v>1</v>
      </c>
      <c r="F47" s="8">
        <v>51717512</v>
      </c>
      <c r="G47" s="9">
        <v>0</v>
      </c>
      <c r="H47" s="9">
        <v>0</v>
      </c>
      <c r="I47" s="28" t="s">
        <v>147</v>
      </c>
    </row>
    <row r="48" spans="1:9" x14ac:dyDescent="0.25">
      <c r="A48" s="2" t="s">
        <v>6</v>
      </c>
      <c r="B48" s="2">
        <v>800123106</v>
      </c>
      <c r="C48" s="2" t="s">
        <v>149</v>
      </c>
      <c r="D48" s="41" t="s">
        <v>146</v>
      </c>
      <c r="E48" s="8">
        <v>1</v>
      </c>
      <c r="F48" s="8">
        <v>0</v>
      </c>
      <c r="G48" s="9">
        <v>66145919</v>
      </c>
      <c r="H48" s="9">
        <v>0</v>
      </c>
      <c r="I48" s="28" t="s">
        <v>147</v>
      </c>
    </row>
    <row r="49" spans="1:9" x14ac:dyDescent="0.25">
      <c r="A49" s="2" t="s">
        <v>6</v>
      </c>
      <c r="B49" s="2">
        <v>800024834</v>
      </c>
      <c r="C49" s="2" t="s">
        <v>150</v>
      </c>
      <c r="D49" s="41" t="s">
        <v>146</v>
      </c>
      <c r="E49" s="8">
        <v>1</v>
      </c>
      <c r="F49" s="8">
        <v>0</v>
      </c>
      <c r="G49" s="9">
        <v>126000</v>
      </c>
      <c r="H49" s="9">
        <v>0</v>
      </c>
      <c r="I49" s="28" t="s">
        <v>147</v>
      </c>
    </row>
    <row r="50" spans="1:9" x14ac:dyDescent="0.25">
      <c r="A50" s="2" t="s">
        <v>6</v>
      </c>
      <c r="B50" s="2">
        <v>890907241</v>
      </c>
      <c r="C50" s="42" t="s">
        <v>151</v>
      </c>
      <c r="D50" s="41" t="s">
        <v>146</v>
      </c>
      <c r="E50" s="43">
        <v>1</v>
      </c>
      <c r="F50" s="8">
        <v>0</v>
      </c>
      <c r="G50" s="9">
        <v>271920381</v>
      </c>
      <c r="H50" s="9">
        <v>0</v>
      </c>
      <c r="I50" s="28" t="s">
        <v>147</v>
      </c>
    </row>
    <row r="51" spans="1:9" x14ac:dyDescent="0.25">
      <c r="A51" s="2" t="s">
        <v>6</v>
      </c>
      <c r="B51" s="2">
        <v>900421895</v>
      </c>
      <c r="C51" s="42" t="s">
        <v>152</v>
      </c>
      <c r="D51" s="41" t="s">
        <v>146</v>
      </c>
      <c r="E51" s="43">
        <v>1</v>
      </c>
      <c r="F51" s="8">
        <v>0</v>
      </c>
      <c r="G51" s="9">
        <v>828769300</v>
      </c>
      <c r="H51" s="9">
        <v>0</v>
      </c>
      <c r="I51" s="28" t="s">
        <v>147</v>
      </c>
    </row>
    <row r="52" spans="1:9" x14ac:dyDescent="0.25">
      <c r="A52" s="2" t="s">
        <v>6</v>
      </c>
      <c r="B52" s="2">
        <v>900435080</v>
      </c>
      <c r="C52" s="42" t="s">
        <v>153</v>
      </c>
      <c r="D52" s="41" t="s">
        <v>146</v>
      </c>
      <c r="E52" s="43">
        <v>1</v>
      </c>
      <c r="F52" s="8">
        <v>0</v>
      </c>
      <c r="G52" s="9">
        <v>1459404302</v>
      </c>
      <c r="H52" s="9">
        <v>0</v>
      </c>
      <c r="I52" s="28" t="s">
        <v>147</v>
      </c>
    </row>
    <row r="53" spans="1:9" x14ac:dyDescent="0.25">
      <c r="A53" s="2" t="s">
        <v>6</v>
      </c>
      <c r="B53" s="2">
        <v>890900518</v>
      </c>
      <c r="C53" s="42" t="s">
        <v>154</v>
      </c>
      <c r="D53" s="41" t="s">
        <v>146</v>
      </c>
      <c r="E53" s="43">
        <v>1</v>
      </c>
      <c r="F53" s="8">
        <v>0</v>
      </c>
      <c r="G53" s="9">
        <v>4136790383</v>
      </c>
      <c r="H53" s="9">
        <v>0</v>
      </c>
      <c r="I53" s="28" t="s">
        <v>147</v>
      </c>
    </row>
    <row r="54" spans="1:9" x14ac:dyDescent="0.25">
      <c r="A54" s="2" t="s">
        <v>6</v>
      </c>
      <c r="B54" s="2">
        <v>900625317</v>
      </c>
      <c r="C54" s="42" t="s">
        <v>155</v>
      </c>
      <c r="D54" s="41" t="s">
        <v>146</v>
      </c>
      <c r="E54" s="43">
        <v>1</v>
      </c>
      <c r="F54" s="8">
        <v>0</v>
      </c>
      <c r="G54" s="9">
        <v>1679389664</v>
      </c>
      <c r="H54" s="9">
        <v>0</v>
      </c>
      <c r="I54" s="28" t="s">
        <v>147</v>
      </c>
    </row>
    <row r="55" spans="1:9" x14ac:dyDescent="0.25">
      <c r="A55" s="2" t="s">
        <v>6</v>
      </c>
      <c r="B55" s="2">
        <v>811038014</v>
      </c>
      <c r="C55" s="42" t="s">
        <v>156</v>
      </c>
      <c r="D55" s="41" t="s">
        <v>146</v>
      </c>
      <c r="E55" s="43">
        <v>1</v>
      </c>
      <c r="F55" s="8">
        <v>0</v>
      </c>
      <c r="G55" s="9">
        <v>199495987</v>
      </c>
      <c r="H55" s="9">
        <v>0</v>
      </c>
      <c r="I55" s="28" t="s">
        <v>147</v>
      </c>
    </row>
  </sheetData>
  <autoFilter ref="A2:I55" xr:uid="{B4F818A7-7992-4F29-9228-AD717431EAC5}"/>
  <conditionalFormatting sqref="B4:B31">
    <cfRule type="duplicateValues" dxfId="7" priority="7"/>
  </conditionalFormatting>
  <conditionalFormatting sqref="B32:B42">
    <cfRule type="duplicateValues" dxfId="6" priority="8"/>
  </conditionalFormatting>
  <conditionalFormatting sqref="B43">
    <cfRule type="duplicateValues" dxfId="5" priority="6"/>
  </conditionalFormatting>
  <conditionalFormatting sqref="B3">
    <cfRule type="duplicateValues" dxfId="4" priority="5"/>
  </conditionalFormatting>
  <conditionalFormatting sqref="B44:B46">
    <cfRule type="duplicateValues" dxfId="3" priority="4"/>
  </conditionalFormatting>
  <conditionalFormatting sqref="B47">
    <cfRule type="duplicateValues" dxfId="2" priority="3"/>
  </conditionalFormatting>
  <conditionalFormatting sqref="B48">
    <cfRule type="duplicateValues" dxfId="1" priority="2"/>
  </conditionalFormatting>
  <conditionalFormatting sqref="B4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BB7D-A1A4-420E-B0C3-F833220A9FC4}">
  <dimension ref="A1:E217"/>
  <sheetViews>
    <sheetView workbookViewId="0">
      <selection activeCell="D221" sqref="D221:D222"/>
    </sheetView>
  </sheetViews>
  <sheetFormatPr baseColWidth="10" defaultRowHeight="15" x14ac:dyDescent="0.25"/>
  <cols>
    <col min="1" max="1" width="11.85546875" customWidth="1"/>
    <col min="2" max="2" width="28.42578125" customWidth="1"/>
    <col min="3" max="3" width="24.85546875" customWidth="1"/>
    <col min="4" max="4" width="17.28515625" customWidth="1"/>
    <col min="5" max="5" width="28.28515625" customWidth="1"/>
  </cols>
  <sheetData>
    <row r="1" spans="1:5" x14ac:dyDescent="0.25">
      <c r="A1" s="10" t="s">
        <v>1</v>
      </c>
      <c r="B1" s="11" t="s">
        <v>36</v>
      </c>
      <c r="C1" s="10" t="s">
        <v>37</v>
      </c>
      <c r="D1" s="12" t="s">
        <v>35</v>
      </c>
      <c r="E1" s="16" t="s">
        <v>34</v>
      </c>
    </row>
    <row r="2" spans="1:5" x14ac:dyDescent="0.25">
      <c r="A2" s="38">
        <v>800058016</v>
      </c>
      <c r="B2" s="38" t="s">
        <v>39</v>
      </c>
      <c r="C2" s="26" t="s">
        <v>46</v>
      </c>
      <c r="D2" s="17">
        <v>45834</v>
      </c>
      <c r="E2" s="18">
        <v>20435863</v>
      </c>
    </row>
    <row r="3" spans="1:5" x14ac:dyDescent="0.25">
      <c r="A3" s="38"/>
      <c r="B3" s="38"/>
      <c r="C3" s="26" t="s">
        <v>45</v>
      </c>
      <c r="D3" s="17">
        <v>45834</v>
      </c>
      <c r="E3" s="18">
        <v>70552296</v>
      </c>
    </row>
    <row r="4" spans="1:5" x14ac:dyDescent="0.25">
      <c r="A4" s="38"/>
      <c r="B4" s="38"/>
      <c r="C4" s="26" t="s">
        <v>84</v>
      </c>
      <c r="D4" s="17">
        <v>45813</v>
      </c>
      <c r="E4" s="18">
        <v>70728</v>
      </c>
    </row>
    <row r="5" spans="1:5" x14ac:dyDescent="0.25">
      <c r="A5" s="38"/>
      <c r="B5" s="38"/>
      <c r="C5" s="26" t="s">
        <v>85</v>
      </c>
      <c r="D5" s="17">
        <v>45813</v>
      </c>
      <c r="E5" s="18">
        <v>323051</v>
      </c>
    </row>
    <row r="6" spans="1:5" x14ac:dyDescent="0.25">
      <c r="A6" s="38"/>
      <c r="B6" s="38"/>
      <c r="C6" s="26" t="s">
        <v>86</v>
      </c>
      <c r="D6" s="17">
        <v>45813</v>
      </c>
      <c r="E6" s="18">
        <v>427964</v>
      </c>
    </row>
    <row r="7" spans="1:5" x14ac:dyDescent="0.25">
      <c r="A7" s="38"/>
      <c r="B7" s="38"/>
      <c r="C7" s="26" t="s">
        <v>87</v>
      </c>
      <c r="D7" s="17">
        <v>45813</v>
      </c>
      <c r="E7" s="18">
        <v>3964045</v>
      </c>
    </row>
    <row r="8" spans="1:5" x14ac:dyDescent="0.25">
      <c r="A8" s="38"/>
      <c r="B8" s="38"/>
      <c r="C8" s="26" t="s">
        <v>88</v>
      </c>
      <c r="D8" s="17">
        <v>45813</v>
      </c>
      <c r="E8" s="18">
        <v>5466759</v>
      </c>
    </row>
    <row r="9" spans="1:5" x14ac:dyDescent="0.25">
      <c r="A9" s="38"/>
      <c r="B9" s="38"/>
      <c r="C9" s="26" t="s">
        <v>89</v>
      </c>
      <c r="D9" s="17">
        <v>45813</v>
      </c>
      <c r="E9" s="18">
        <v>33884002</v>
      </c>
    </row>
    <row r="10" spans="1:5" x14ac:dyDescent="0.25">
      <c r="A10" s="38"/>
      <c r="B10" s="38"/>
      <c r="C10" s="26" t="s">
        <v>90</v>
      </c>
      <c r="D10" s="17">
        <v>45813</v>
      </c>
      <c r="E10" s="18">
        <v>404612</v>
      </c>
    </row>
    <row r="11" spans="1:5" x14ac:dyDescent="0.25">
      <c r="A11" s="38"/>
      <c r="B11" s="38"/>
      <c r="C11" s="26" t="s">
        <v>91</v>
      </c>
      <c r="D11" s="17">
        <v>45813</v>
      </c>
      <c r="E11" s="18">
        <v>4348653</v>
      </c>
    </row>
    <row r="12" spans="1:5" x14ac:dyDescent="0.25">
      <c r="A12" s="38"/>
      <c r="B12" s="38"/>
      <c r="C12" s="26" t="s">
        <v>92</v>
      </c>
      <c r="D12" s="17">
        <v>45813</v>
      </c>
      <c r="E12" s="18">
        <v>7587965</v>
      </c>
    </row>
    <row r="13" spans="1:5" x14ac:dyDescent="0.25">
      <c r="A13" s="38"/>
      <c r="B13" s="38"/>
      <c r="C13" s="26" t="s">
        <v>93</v>
      </c>
      <c r="D13" s="17">
        <v>45813</v>
      </c>
      <c r="E13" s="18">
        <v>2677411</v>
      </c>
    </row>
    <row r="14" spans="1:5" x14ac:dyDescent="0.25">
      <c r="A14" s="38"/>
      <c r="B14" s="38"/>
      <c r="C14" s="26" t="s">
        <v>94</v>
      </c>
      <c r="D14" s="17">
        <v>45813</v>
      </c>
      <c r="E14" s="18">
        <v>5616247</v>
      </c>
    </row>
    <row r="15" spans="1:5" x14ac:dyDescent="0.25">
      <c r="A15" s="38"/>
      <c r="B15" s="38"/>
      <c r="C15" s="26" t="s">
        <v>95</v>
      </c>
      <c r="D15" s="17">
        <v>45813</v>
      </c>
      <c r="E15" s="18">
        <v>45000</v>
      </c>
    </row>
    <row r="16" spans="1:5" x14ac:dyDescent="0.25">
      <c r="A16" s="38"/>
      <c r="B16" s="38"/>
      <c r="C16" s="26" t="s">
        <v>96</v>
      </c>
      <c r="D16" s="17">
        <v>45813</v>
      </c>
      <c r="E16" s="18">
        <v>5291933</v>
      </c>
    </row>
    <row r="17" spans="1:5" x14ac:dyDescent="0.25">
      <c r="A17" s="38"/>
      <c r="B17" s="38"/>
      <c r="C17" s="26" t="s">
        <v>97</v>
      </c>
      <c r="D17" s="17">
        <v>45813</v>
      </c>
      <c r="E17" s="18">
        <v>12789735</v>
      </c>
    </row>
    <row r="18" spans="1:5" x14ac:dyDescent="0.25">
      <c r="A18" s="38"/>
      <c r="B18" s="38"/>
      <c r="C18" s="26" t="s">
        <v>98</v>
      </c>
      <c r="D18" s="17">
        <v>45834</v>
      </c>
      <c r="E18" s="18">
        <v>4262670</v>
      </c>
    </row>
    <row r="19" spans="1:5" x14ac:dyDescent="0.25">
      <c r="A19" s="38"/>
      <c r="B19" s="38"/>
      <c r="C19" s="26" t="s">
        <v>99</v>
      </c>
      <c r="D19" s="17">
        <v>45834</v>
      </c>
      <c r="E19" s="18">
        <v>5719235</v>
      </c>
    </row>
    <row r="20" spans="1:5" x14ac:dyDescent="0.25">
      <c r="A20" s="38"/>
      <c r="B20" s="38"/>
      <c r="C20" s="26" t="s">
        <v>100</v>
      </c>
      <c r="D20" s="17">
        <v>45834</v>
      </c>
      <c r="E20" s="18">
        <v>15609953</v>
      </c>
    </row>
    <row r="21" spans="1:5" x14ac:dyDescent="0.25">
      <c r="A21" s="38"/>
      <c r="B21" s="38"/>
      <c r="C21" s="26" t="s">
        <v>101</v>
      </c>
      <c r="D21" s="17">
        <v>45834</v>
      </c>
      <c r="E21" s="18">
        <v>1129783</v>
      </c>
    </row>
    <row r="22" spans="1:5" x14ac:dyDescent="0.25">
      <c r="A22" s="38"/>
      <c r="B22" s="38"/>
      <c r="C22" s="26" t="s">
        <v>102</v>
      </c>
      <c r="D22" s="17">
        <v>45834</v>
      </c>
      <c r="E22" s="18">
        <v>2477757</v>
      </c>
    </row>
    <row r="23" spans="1:5" x14ac:dyDescent="0.25">
      <c r="A23" s="38"/>
      <c r="B23" s="38"/>
      <c r="C23" s="26" t="s">
        <v>103</v>
      </c>
      <c r="D23" s="17">
        <v>45834</v>
      </c>
      <c r="E23" s="18">
        <v>7765128</v>
      </c>
    </row>
    <row r="24" spans="1:5" x14ac:dyDescent="0.25">
      <c r="A24" s="38"/>
      <c r="B24" s="38"/>
      <c r="C24" s="26" t="s">
        <v>104</v>
      </c>
      <c r="D24" s="17">
        <v>45834</v>
      </c>
      <c r="E24" s="18">
        <v>650780</v>
      </c>
    </row>
    <row r="25" spans="1:5" x14ac:dyDescent="0.25">
      <c r="A25" s="38"/>
      <c r="B25" s="38"/>
      <c r="C25" s="26" t="s">
        <v>105</v>
      </c>
      <c r="D25" s="17">
        <v>45834</v>
      </c>
      <c r="E25" s="18">
        <v>570730</v>
      </c>
    </row>
    <row r="26" spans="1:5" x14ac:dyDescent="0.25">
      <c r="A26" s="38"/>
      <c r="B26" s="38"/>
      <c r="C26" s="26" t="s">
        <v>106</v>
      </c>
      <c r="D26" s="17">
        <v>45834</v>
      </c>
      <c r="E26" s="18">
        <v>517570</v>
      </c>
    </row>
    <row r="27" spans="1:5" x14ac:dyDescent="0.25">
      <c r="A27" s="38"/>
      <c r="B27" s="38"/>
      <c r="C27" s="26" t="s">
        <v>107</v>
      </c>
      <c r="D27" s="17">
        <v>45834</v>
      </c>
      <c r="E27" s="18">
        <v>3653835</v>
      </c>
    </row>
    <row r="28" spans="1:5" x14ac:dyDescent="0.25">
      <c r="A28" s="38"/>
      <c r="B28" s="38"/>
      <c r="C28" s="26" t="s">
        <v>108</v>
      </c>
      <c r="D28" s="17">
        <v>45834</v>
      </c>
      <c r="E28" s="18">
        <v>25491870</v>
      </c>
    </row>
    <row r="29" spans="1:5" x14ac:dyDescent="0.25">
      <c r="A29" s="38"/>
      <c r="B29" s="38"/>
      <c r="C29" s="26" t="s">
        <v>109</v>
      </c>
      <c r="D29" s="17">
        <v>45834</v>
      </c>
      <c r="E29" s="18">
        <v>3624420</v>
      </c>
    </row>
    <row r="30" spans="1:5" x14ac:dyDescent="0.25">
      <c r="A30" s="13"/>
      <c r="B30" s="14"/>
      <c r="C30" s="13"/>
      <c r="D30" s="15"/>
      <c r="E30" s="29">
        <f>SUM(E2:E29)</f>
        <v>245359995</v>
      </c>
    </row>
    <row r="33" spans="1:5" x14ac:dyDescent="0.25">
      <c r="A33" s="10" t="s">
        <v>1</v>
      </c>
      <c r="B33" s="11" t="s">
        <v>36</v>
      </c>
      <c r="C33" s="10" t="s">
        <v>37</v>
      </c>
      <c r="D33" s="12" t="s">
        <v>35</v>
      </c>
      <c r="E33" s="16" t="s">
        <v>34</v>
      </c>
    </row>
    <row r="34" spans="1:5" x14ac:dyDescent="0.25">
      <c r="A34" s="35">
        <v>800149026</v>
      </c>
      <c r="B34" s="35" t="s">
        <v>64</v>
      </c>
      <c r="C34" s="26" t="s">
        <v>38</v>
      </c>
      <c r="D34" s="17">
        <v>45834</v>
      </c>
      <c r="E34" s="18">
        <v>18150189</v>
      </c>
    </row>
    <row r="35" spans="1:5" x14ac:dyDescent="0.25">
      <c r="A35" s="36"/>
      <c r="B35" s="36"/>
      <c r="C35" s="26" t="s">
        <v>40</v>
      </c>
      <c r="D35" s="17">
        <v>45834</v>
      </c>
      <c r="E35" s="18">
        <v>42974093</v>
      </c>
    </row>
    <row r="36" spans="1:5" x14ac:dyDescent="0.25">
      <c r="A36" s="36"/>
      <c r="B36" s="36"/>
      <c r="C36" s="26" t="s">
        <v>110</v>
      </c>
      <c r="D36" s="17">
        <v>45813</v>
      </c>
      <c r="E36" s="18">
        <v>11111952</v>
      </c>
    </row>
    <row r="37" spans="1:5" x14ac:dyDescent="0.25">
      <c r="A37" s="13"/>
      <c r="B37" s="14"/>
      <c r="C37" s="13"/>
      <c r="D37" s="15"/>
      <c r="E37" s="29">
        <f>SUM(E34:E36)</f>
        <v>72236234</v>
      </c>
    </row>
    <row r="40" spans="1:5" x14ac:dyDescent="0.25">
      <c r="A40" s="10" t="s">
        <v>1</v>
      </c>
      <c r="B40" s="11" t="s">
        <v>36</v>
      </c>
      <c r="C40" s="10" t="s">
        <v>37</v>
      </c>
      <c r="D40" s="12" t="s">
        <v>35</v>
      </c>
      <c r="E40" s="16" t="s">
        <v>34</v>
      </c>
    </row>
    <row r="41" spans="1:5" x14ac:dyDescent="0.25">
      <c r="A41" s="38">
        <v>890901826</v>
      </c>
      <c r="B41" s="34" t="s">
        <v>13</v>
      </c>
      <c r="C41" s="26" t="s">
        <v>75</v>
      </c>
      <c r="D41" s="17">
        <v>45834</v>
      </c>
      <c r="E41" s="18">
        <v>16075876</v>
      </c>
    </row>
    <row r="42" spans="1:5" x14ac:dyDescent="0.25">
      <c r="A42" s="38"/>
      <c r="B42" s="34"/>
      <c r="C42" s="26" t="s">
        <v>76</v>
      </c>
      <c r="D42" s="17">
        <v>45834</v>
      </c>
      <c r="E42" s="18">
        <v>61117350</v>
      </c>
    </row>
    <row r="43" spans="1:5" x14ac:dyDescent="0.25">
      <c r="A43" s="38"/>
      <c r="B43" s="34"/>
      <c r="C43" s="26" t="s">
        <v>77</v>
      </c>
      <c r="D43" s="17">
        <v>45834</v>
      </c>
      <c r="E43" s="18">
        <v>203761633</v>
      </c>
    </row>
    <row r="44" spans="1:5" x14ac:dyDescent="0.25">
      <c r="A44" s="38"/>
      <c r="B44" s="34"/>
      <c r="C44" s="26" t="s">
        <v>111</v>
      </c>
      <c r="D44" s="17">
        <v>45834</v>
      </c>
      <c r="E44" s="18">
        <v>70605154</v>
      </c>
    </row>
    <row r="45" spans="1:5" x14ac:dyDescent="0.25">
      <c r="A45" s="38"/>
      <c r="B45" s="34"/>
      <c r="C45" s="26" t="s">
        <v>112</v>
      </c>
      <c r="D45" s="17">
        <v>45834</v>
      </c>
      <c r="E45" s="18">
        <v>1006097</v>
      </c>
    </row>
    <row r="46" spans="1:5" x14ac:dyDescent="0.25">
      <c r="A46" s="38"/>
      <c r="B46" s="34"/>
      <c r="C46" s="26" t="s">
        <v>113</v>
      </c>
      <c r="D46" s="17">
        <v>45834</v>
      </c>
      <c r="E46" s="18">
        <v>1207200</v>
      </c>
    </row>
    <row r="47" spans="1:5" x14ac:dyDescent="0.25">
      <c r="A47" s="38"/>
      <c r="B47" s="34"/>
      <c r="C47" s="26" t="s">
        <v>114</v>
      </c>
      <c r="D47" s="17">
        <v>45834</v>
      </c>
      <c r="E47" s="18">
        <v>17073065</v>
      </c>
    </row>
    <row r="48" spans="1:5" x14ac:dyDescent="0.25">
      <c r="A48" s="38"/>
      <c r="B48" s="34"/>
      <c r="C48" s="26" t="s">
        <v>115</v>
      </c>
      <c r="D48" s="17">
        <v>45834</v>
      </c>
      <c r="E48" s="18">
        <v>4893674</v>
      </c>
    </row>
    <row r="49" spans="1:5" x14ac:dyDescent="0.25">
      <c r="A49" s="13"/>
      <c r="B49" s="14"/>
      <c r="C49" s="13"/>
      <c r="D49" s="15"/>
      <c r="E49" s="29">
        <f>SUM(E41:E48)</f>
        <v>375740049</v>
      </c>
    </row>
    <row r="50" spans="1:5" x14ac:dyDescent="0.25">
      <c r="D50" s="19"/>
      <c r="E50" s="20"/>
    </row>
    <row r="51" spans="1:5" x14ac:dyDescent="0.25">
      <c r="D51" s="19"/>
      <c r="E51" s="20"/>
    </row>
    <row r="52" spans="1:5" x14ac:dyDescent="0.25">
      <c r="A52" s="21" t="s">
        <v>1</v>
      </c>
      <c r="B52" s="22" t="s">
        <v>36</v>
      </c>
      <c r="C52" s="21" t="s">
        <v>37</v>
      </c>
      <c r="D52" s="23" t="s">
        <v>35</v>
      </c>
      <c r="E52" s="24" t="s">
        <v>34</v>
      </c>
    </row>
    <row r="53" spans="1:5" x14ac:dyDescent="0.25">
      <c r="A53">
        <v>890902922</v>
      </c>
      <c r="B53" t="s">
        <v>9</v>
      </c>
      <c r="C53" s="30" t="s">
        <v>42</v>
      </c>
      <c r="D53" s="19">
        <v>45834</v>
      </c>
      <c r="E53" s="20">
        <v>5324028</v>
      </c>
    </row>
    <row r="54" spans="1:5" x14ac:dyDescent="0.25">
      <c r="C54" s="30"/>
      <c r="D54" s="19"/>
      <c r="E54" s="31">
        <f>SUM(E53)</f>
        <v>5324028</v>
      </c>
    </row>
    <row r="55" spans="1:5" x14ac:dyDescent="0.25">
      <c r="C55" s="30"/>
      <c r="D55" s="19"/>
      <c r="E55" s="20"/>
    </row>
    <row r="56" spans="1:5" x14ac:dyDescent="0.25">
      <c r="C56" s="30"/>
      <c r="D56" s="19"/>
      <c r="E56" s="20"/>
    </row>
    <row r="57" spans="1:5" x14ac:dyDescent="0.25">
      <c r="A57" s="10" t="s">
        <v>1</v>
      </c>
      <c r="B57" s="11" t="s">
        <v>36</v>
      </c>
      <c r="C57" s="10" t="s">
        <v>37</v>
      </c>
      <c r="D57" s="12" t="s">
        <v>35</v>
      </c>
      <c r="E57" s="16" t="s">
        <v>34</v>
      </c>
    </row>
    <row r="58" spans="1:5" x14ac:dyDescent="0.25">
      <c r="A58" s="35">
        <v>890904646</v>
      </c>
      <c r="B58" s="35" t="s">
        <v>43</v>
      </c>
      <c r="C58" s="26" t="s">
        <v>116</v>
      </c>
      <c r="D58" s="17">
        <v>45834</v>
      </c>
      <c r="E58" s="18">
        <v>2395841</v>
      </c>
    </row>
    <row r="59" spans="1:5" x14ac:dyDescent="0.25">
      <c r="A59" s="36"/>
      <c r="B59" s="36"/>
      <c r="C59" s="26" t="s">
        <v>117</v>
      </c>
      <c r="D59" s="17">
        <v>45820</v>
      </c>
      <c r="E59" s="18">
        <v>116199863</v>
      </c>
    </row>
    <row r="60" spans="1:5" x14ac:dyDescent="0.25">
      <c r="A60" s="36"/>
      <c r="B60" s="36"/>
      <c r="C60" s="26" t="s">
        <v>118</v>
      </c>
      <c r="D60" s="17">
        <v>45820</v>
      </c>
      <c r="E60" s="18">
        <v>40299335</v>
      </c>
    </row>
    <row r="61" spans="1:5" x14ac:dyDescent="0.25">
      <c r="A61" s="36"/>
      <c r="B61" s="36"/>
      <c r="C61" s="26" t="s">
        <v>119</v>
      </c>
      <c r="D61" s="17">
        <v>45834</v>
      </c>
      <c r="E61" s="18">
        <v>51569614</v>
      </c>
    </row>
    <row r="62" spans="1:5" x14ac:dyDescent="0.25">
      <c r="A62" s="36"/>
      <c r="B62" s="36"/>
      <c r="C62" s="26" t="s">
        <v>120</v>
      </c>
      <c r="D62" s="17">
        <v>45834</v>
      </c>
      <c r="E62" s="18">
        <v>25408916</v>
      </c>
    </row>
    <row r="63" spans="1:5" x14ac:dyDescent="0.25">
      <c r="A63" s="36"/>
      <c r="B63" s="36"/>
      <c r="C63" s="26" t="s">
        <v>121</v>
      </c>
      <c r="D63" s="17">
        <v>45834</v>
      </c>
      <c r="E63" s="18">
        <v>425085</v>
      </c>
    </row>
    <row r="64" spans="1:5" x14ac:dyDescent="0.25">
      <c r="A64" s="13"/>
      <c r="B64" s="14"/>
      <c r="C64" s="13"/>
      <c r="D64" s="15"/>
      <c r="E64" s="29">
        <f>SUM(E58:E63)</f>
        <v>236298654</v>
      </c>
    </row>
    <row r="65" spans="1:5" x14ac:dyDescent="0.25">
      <c r="D65" s="19"/>
      <c r="E65" s="20"/>
    </row>
    <row r="66" spans="1:5" x14ac:dyDescent="0.25">
      <c r="D66" s="19"/>
      <c r="E66" s="20"/>
    </row>
    <row r="67" spans="1:5" x14ac:dyDescent="0.25">
      <c r="A67" s="10" t="s">
        <v>1</v>
      </c>
      <c r="B67" s="11" t="s">
        <v>36</v>
      </c>
      <c r="C67" s="10" t="s">
        <v>37</v>
      </c>
      <c r="D67" s="12" t="s">
        <v>35</v>
      </c>
      <c r="E67" s="16" t="s">
        <v>34</v>
      </c>
    </row>
    <row r="68" spans="1:5" x14ac:dyDescent="0.25">
      <c r="A68" s="35">
        <v>890906347</v>
      </c>
      <c r="B68" s="35" t="s">
        <v>11</v>
      </c>
      <c r="C68" s="26" t="s">
        <v>65</v>
      </c>
      <c r="D68" s="17">
        <v>45825</v>
      </c>
      <c r="E68" s="18">
        <v>2718946</v>
      </c>
    </row>
    <row r="69" spans="1:5" x14ac:dyDescent="0.25">
      <c r="A69" s="36"/>
      <c r="B69" s="36"/>
      <c r="C69" s="26" t="s">
        <v>66</v>
      </c>
      <c r="D69" s="17">
        <v>45825</v>
      </c>
      <c r="E69" s="18">
        <v>3137680</v>
      </c>
    </row>
    <row r="70" spans="1:5" x14ac:dyDescent="0.25">
      <c r="A70" s="36"/>
      <c r="B70" s="36"/>
      <c r="C70" s="26" t="s">
        <v>122</v>
      </c>
      <c r="D70" s="17">
        <v>45825</v>
      </c>
      <c r="E70" s="18">
        <v>28843654</v>
      </c>
    </row>
    <row r="71" spans="1:5" x14ac:dyDescent="0.25">
      <c r="A71" s="13"/>
      <c r="B71" s="14"/>
      <c r="C71" s="13"/>
      <c r="D71" s="15"/>
      <c r="E71" s="29">
        <f>SUM(E68:E70)</f>
        <v>34700280</v>
      </c>
    </row>
    <row r="72" spans="1:5" x14ac:dyDescent="0.25">
      <c r="D72" s="19"/>
      <c r="E72" s="20"/>
    </row>
    <row r="73" spans="1:5" x14ac:dyDescent="0.25">
      <c r="D73" s="19"/>
      <c r="E73" s="20"/>
    </row>
    <row r="74" spans="1:5" x14ac:dyDescent="0.25">
      <c r="A74" s="10" t="s">
        <v>1</v>
      </c>
      <c r="B74" s="11" t="s">
        <v>36</v>
      </c>
      <c r="C74" s="10" t="s">
        <v>37</v>
      </c>
      <c r="D74" s="12" t="s">
        <v>35</v>
      </c>
      <c r="E74" s="16" t="s">
        <v>34</v>
      </c>
    </row>
    <row r="75" spans="1:5" ht="15" customHeight="1" x14ac:dyDescent="0.25">
      <c r="A75" s="35">
        <v>890907215</v>
      </c>
      <c r="B75" s="35" t="s">
        <v>81</v>
      </c>
      <c r="C75" s="26" t="s">
        <v>60</v>
      </c>
      <c r="D75" s="17">
        <v>45813</v>
      </c>
      <c r="E75" s="18">
        <v>9191788</v>
      </c>
    </row>
    <row r="76" spans="1:5" x14ac:dyDescent="0.25">
      <c r="A76" s="36"/>
      <c r="B76" s="36"/>
      <c r="C76" s="26" t="s">
        <v>78</v>
      </c>
      <c r="D76" s="17">
        <v>45834</v>
      </c>
      <c r="E76" s="18">
        <v>730253</v>
      </c>
    </row>
    <row r="77" spans="1:5" x14ac:dyDescent="0.25">
      <c r="A77" s="36"/>
      <c r="B77" s="36"/>
      <c r="C77" s="26" t="s">
        <v>123</v>
      </c>
      <c r="D77" s="17">
        <v>45813</v>
      </c>
      <c r="E77" s="18">
        <v>2410514</v>
      </c>
    </row>
    <row r="78" spans="1:5" x14ac:dyDescent="0.25">
      <c r="A78" s="36"/>
      <c r="B78" s="36"/>
      <c r="C78" s="26" t="s">
        <v>46</v>
      </c>
      <c r="D78" s="17">
        <v>45834</v>
      </c>
      <c r="E78" s="18">
        <v>20132267</v>
      </c>
    </row>
    <row r="79" spans="1:5" x14ac:dyDescent="0.25">
      <c r="A79" s="36"/>
      <c r="B79" s="36"/>
      <c r="C79" s="26" t="s">
        <v>47</v>
      </c>
      <c r="D79" s="17">
        <v>45834</v>
      </c>
      <c r="E79" s="18">
        <v>30551668</v>
      </c>
    </row>
    <row r="80" spans="1:5" x14ac:dyDescent="0.25">
      <c r="A80" s="37"/>
      <c r="B80" s="37"/>
      <c r="C80" s="26" t="s">
        <v>45</v>
      </c>
      <c r="D80" s="17">
        <v>45834</v>
      </c>
      <c r="E80" s="18">
        <v>484900</v>
      </c>
    </row>
    <row r="81" spans="1:5" x14ac:dyDescent="0.25">
      <c r="A81" s="13"/>
      <c r="B81" s="14"/>
      <c r="C81" s="13"/>
      <c r="D81" s="15"/>
      <c r="E81" s="29">
        <f>SUM(E75:E80)</f>
        <v>63501390</v>
      </c>
    </row>
    <row r="82" spans="1:5" x14ac:dyDescent="0.25">
      <c r="D82" s="19"/>
      <c r="E82" s="20"/>
    </row>
    <row r="83" spans="1:5" x14ac:dyDescent="0.25">
      <c r="D83" s="19"/>
      <c r="E83" s="20"/>
    </row>
    <row r="84" spans="1:5" x14ac:dyDescent="0.25">
      <c r="D84" s="19"/>
      <c r="E84" s="20"/>
    </row>
    <row r="85" spans="1:5" x14ac:dyDescent="0.25">
      <c r="A85" s="10" t="s">
        <v>1</v>
      </c>
      <c r="B85" s="11" t="s">
        <v>36</v>
      </c>
      <c r="C85" s="10" t="s">
        <v>37</v>
      </c>
      <c r="D85" s="12" t="s">
        <v>35</v>
      </c>
      <c r="E85" s="16" t="s">
        <v>34</v>
      </c>
    </row>
    <row r="86" spans="1:5" x14ac:dyDescent="0.25">
      <c r="A86" s="34">
        <v>890907254</v>
      </c>
      <c r="B86" s="34" t="s">
        <v>48</v>
      </c>
      <c r="C86" s="26" t="s">
        <v>79</v>
      </c>
      <c r="D86" s="17">
        <v>45820</v>
      </c>
      <c r="E86" s="18">
        <v>5879979</v>
      </c>
    </row>
    <row r="87" spans="1:5" x14ac:dyDescent="0.25">
      <c r="A87" s="34"/>
      <c r="B87" s="34"/>
      <c r="C87" s="26" t="s">
        <v>80</v>
      </c>
      <c r="D87" s="17">
        <v>45820</v>
      </c>
      <c r="E87" s="18">
        <v>12284419</v>
      </c>
    </row>
    <row r="88" spans="1:5" x14ac:dyDescent="0.25">
      <c r="A88" s="13"/>
      <c r="B88" s="14"/>
      <c r="C88" s="13"/>
      <c r="D88" s="15"/>
      <c r="E88" s="29">
        <f>SUM(E86:E87)</f>
        <v>18164398</v>
      </c>
    </row>
    <row r="89" spans="1:5" x14ac:dyDescent="0.25">
      <c r="D89" s="19"/>
      <c r="E89" s="20"/>
    </row>
    <row r="90" spans="1:5" x14ac:dyDescent="0.25">
      <c r="D90" s="19"/>
      <c r="E90" s="20"/>
    </row>
    <row r="91" spans="1:5" x14ac:dyDescent="0.25">
      <c r="A91" s="10" t="s">
        <v>1</v>
      </c>
      <c r="B91" s="11" t="s">
        <v>36</v>
      </c>
      <c r="C91" s="10" t="s">
        <v>37</v>
      </c>
      <c r="D91" s="12" t="s">
        <v>35</v>
      </c>
      <c r="E91" s="16" t="s">
        <v>34</v>
      </c>
    </row>
    <row r="92" spans="1:5" ht="30" x14ac:dyDescent="0.25">
      <c r="A92" s="25">
        <v>890939936</v>
      </c>
      <c r="B92" s="25" t="s">
        <v>16</v>
      </c>
      <c r="C92" s="26" t="s">
        <v>40</v>
      </c>
      <c r="D92" s="39">
        <v>45813</v>
      </c>
      <c r="E92" s="40">
        <v>6984685</v>
      </c>
    </row>
    <row r="93" spans="1:5" x14ac:dyDescent="0.25">
      <c r="A93" s="13"/>
      <c r="B93" s="14"/>
      <c r="C93" s="13"/>
      <c r="D93" s="15"/>
      <c r="E93" s="29">
        <f>SUM(E92)</f>
        <v>6984685</v>
      </c>
    </row>
    <row r="94" spans="1:5" x14ac:dyDescent="0.25">
      <c r="D94" s="19"/>
      <c r="E94" s="20"/>
    </row>
    <row r="95" spans="1:5" x14ac:dyDescent="0.25">
      <c r="D95" s="19"/>
      <c r="E95" s="20"/>
    </row>
    <row r="96" spans="1:5" x14ac:dyDescent="0.25">
      <c r="A96" s="10" t="s">
        <v>1</v>
      </c>
      <c r="B96" s="11" t="s">
        <v>36</v>
      </c>
      <c r="C96" s="10" t="s">
        <v>37</v>
      </c>
      <c r="D96" s="12" t="s">
        <v>35</v>
      </c>
      <c r="E96" s="16" t="s">
        <v>34</v>
      </c>
    </row>
    <row r="97" spans="1:5" x14ac:dyDescent="0.25">
      <c r="A97" s="35">
        <v>890985703</v>
      </c>
      <c r="B97" s="35" t="s">
        <v>50</v>
      </c>
      <c r="C97" s="26" t="s">
        <v>58</v>
      </c>
      <c r="D97" s="17">
        <v>45813</v>
      </c>
      <c r="E97" s="18">
        <v>156530910</v>
      </c>
    </row>
    <row r="98" spans="1:5" x14ac:dyDescent="0.25">
      <c r="A98" s="36"/>
      <c r="B98" s="36"/>
      <c r="C98" s="26" t="s">
        <v>59</v>
      </c>
      <c r="D98" s="17">
        <v>45813</v>
      </c>
      <c r="E98" s="18">
        <v>128141695</v>
      </c>
    </row>
    <row r="99" spans="1:5" x14ac:dyDescent="0.25">
      <c r="A99" s="36"/>
      <c r="B99" s="36"/>
      <c r="C99" s="26" t="s">
        <v>60</v>
      </c>
      <c r="D99" s="17">
        <v>45834</v>
      </c>
      <c r="E99" s="18">
        <v>18604367</v>
      </c>
    </row>
    <row r="100" spans="1:5" x14ac:dyDescent="0.25">
      <c r="A100" s="36"/>
      <c r="B100" s="36"/>
      <c r="C100" s="26" t="s">
        <v>44</v>
      </c>
      <c r="D100" s="17">
        <v>45832</v>
      </c>
      <c r="E100" s="18">
        <v>79837158</v>
      </c>
    </row>
    <row r="101" spans="1:5" x14ac:dyDescent="0.25">
      <c r="A101" s="37"/>
      <c r="B101" s="37"/>
      <c r="C101" s="26" t="s">
        <v>124</v>
      </c>
      <c r="D101" s="17">
        <v>45834</v>
      </c>
      <c r="E101" s="18">
        <v>71000</v>
      </c>
    </row>
    <row r="102" spans="1:5" x14ac:dyDescent="0.25">
      <c r="A102" s="13"/>
      <c r="B102" s="14"/>
      <c r="C102" s="13"/>
      <c r="D102" s="15"/>
      <c r="E102" s="29">
        <f>SUM(E97:E101)</f>
        <v>383185130</v>
      </c>
    </row>
    <row r="103" spans="1:5" x14ac:dyDescent="0.25">
      <c r="D103" s="19"/>
      <c r="E103" s="20"/>
    </row>
    <row r="104" spans="1:5" x14ac:dyDescent="0.25">
      <c r="D104" s="19"/>
      <c r="E104" s="20"/>
    </row>
    <row r="105" spans="1:5" x14ac:dyDescent="0.25">
      <c r="A105" s="10" t="s">
        <v>1</v>
      </c>
      <c r="B105" s="11" t="s">
        <v>36</v>
      </c>
      <c r="C105" s="10" t="s">
        <v>37</v>
      </c>
      <c r="D105" s="12" t="s">
        <v>35</v>
      </c>
      <c r="E105" s="16" t="s">
        <v>34</v>
      </c>
    </row>
    <row r="106" spans="1:5" x14ac:dyDescent="0.25">
      <c r="A106" s="34">
        <v>900038926</v>
      </c>
      <c r="B106" s="34" t="s">
        <v>51</v>
      </c>
      <c r="C106" s="26" t="s">
        <v>124</v>
      </c>
      <c r="D106" s="17">
        <v>45813</v>
      </c>
      <c r="E106" s="18">
        <v>3210379</v>
      </c>
    </row>
    <row r="107" spans="1:5" x14ac:dyDescent="0.25">
      <c r="A107" s="34"/>
      <c r="B107" s="34"/>
      <c r="C107" s="26" t="s">
        <v>125</v>
      </c>
      <c r="D107" s="17">
        <v>45834</v>
      </c>
      <c r="E107" s="18">
        <v>8163253</v>
      </c>
    </row>
    <row r="108" spans="1:5" x14ac:dyDescent="0.25">
      <c r="A108" s="13"/>
      <c r="B108" s="14"/>
      <c r="C108" s="13"/>
      <c r="D108" s="15"/>
      <c r="E108" s="29">
        <f>SUM(E106:E107)</f>
        <v>11373632</v>
      </c>
    </row>
    <row r="109" spans="1:5" x14ac:dyDescent="0.25">
      <c r="D109" s="19"/>
      <c r="E109" s="20"/>
    </row>
    <row r="110" spans="1:5" x14ac:dyDescent="0.25">
      <c r="D110" s="19"/>
      <c r="E110" s="20"/>
    </row>
    <row r="111" spans="1:5" x14ac:dyDescent="0.25">
      <c r="A111" s="10" t="s">
        <v>1</v>
      </c>
      <c r="B111" s="11" t="s">
        <v>36</v>
      </c>
      <c r="C111" s="10" t="s">
        <v>37</v>
      </c>
      <c r="D111" s="12" t="s">
        <v>35</v>
      </c>
      <c r="E111" s="16" t="s">
        <v>34</v>
      </c>
    </row>
    <row r="112" spans="1:5" x14ac:dyDescent="0.25">
      <c r="A112" s="34">
        <v>900124689</v>
      </c>
      <c r="B112" s="34" t="s">
        <v>56</v>
      </c>
      <c r="C112" s="26" t="s">
        <v>41</v>
      </c>
      <c r="D112" s="17">
        <v>45813</v>
      </c>
      <c r="E112" s="18">
        <v>2639763</v>
      </c>
    </row>
    <row r="113" spans="1:5" x14ac:dyDescent="0.25">
      <c r="A113" s="34"/>
      <c r="B113" s="34"/>
      <c r="C113" s="26" t="s">
        <v>42</v>
      </c>
      <c r="D113" s="17">
        <v>45834</v>
      </c>
      <c r="E113" s="18">
        <v>9481596</v>
      </c>
    </row>
    <row r="114" spans="1:5" x14ac:dyDescent="0.25">
      <c r="A114" s="13"/>
      <c r="B114" s="14"/>
      <c r="C114" s="13"/>
      <c r="D114" s="15"/>
      <c r="E114" s="29">
        <f>SUM(E112:E113)</f>
        <v>12121359</v>
      </c>
    </row>
    <row r="115" spans="1:5" x14ac:dyDescent="0.25">
      <c r="D115" s="19"/>
      <c r="E115" s="20"/>
    </row>
    <row r="116" spans="1:5" x14ac:dyDescent="0.25">
      <c r="D116" s="19"/>
      <c r="E116" s="20"/>
    </row>
    <row r="117" spans="1:5" x14ac:dyDescent="0.25">
      <c r="A117" s="21" t="s">
        <v>1</v>
      </c>
      <c r="B117" s="22" t="s">
        <v>36</v>
      </c>
      <c r="C117" s="21" t="s">
        <v>37</v>
      </c>
      <c r="D117" s="23" t="s">
        <v>35</v>
      </c>
      <c r="E117" s="24" t="s">
        <v>34</v>
      </c>
    </row>
    <row r="118" spans="1:5" x14ac:dyDescent="0.25">
      <c r="A118">
        <v>900532504</v>
      </c>
      <c r="B118" t="s">
        <v>74</v>
      </c>
      <c r="C118" s="33" t="s">
        <v>42</v>
      </c>
      <c r="D118" s="19">
        <v>45813</v>
      </c>
      <c r="E118" s="20">
        <v>15938465</v>
      </c>
    </row>
    <row r="119" spans="1:5" x14ac:dyDescent="0.25">
      <c r="D119" s="19"/>
      <c r="E119" s="31">
        <f>SUM(E118)</f>
        <v>15938465</v>
      </c>
    </row>
    <row r="120" spans="1:5" x14ac:dyDescent="0.25">
      <c r="D120" s="19"/>
      <c r="E120" s="20"/>
    </row>
    <row r="121" spans="1:5" x14ac:dyDescent="0.25">
      <c r="D121" s="19"/>
      <c r="E121" s="20"/>
    </row>
    <row r="122" spans="1:5" x14ac:dyDescent="0.25">
      <c r="A122" s="10" t="s">
        <v>1</v>
      </c>
      <c r="B122" s="11" t="s">
        <v>36</v>
      </c>
      <c r="C122" s="10" t="s">
        <v>37</v>
      </c>
      <c r="D122" s="12" t="s">
        <v>35</v>
      </c>
      <c r="E122" s="16" t="s">
        <v>34</v>
      </c>
    </row>
    <row r="123" spans="1:5" x14ac:dyDescent="0.25">
      <c r="A123" s="34">
        <v>900438216</v>
      </c>
      <c r="B123" s="34" t="s">
        <v>8</v>
      </c>
      <c r="C123" s="32" t="s">
        <v>59</v>
      </c>
      <c r="D123" s="17">
        <v>45813</v>
      </c>
      <c r="E123" s="18">
        <v>9422134</v>
      </c>
    </row>
    <row r="124" spans="1:5" x14ac:dyDescent="0.25">
      <c r="A124" s="34"/>
      <c r="B124" s="34"/>
      <c r="C124" s="32" t="s">
        <v>60</v>
      </c>
      <c r="D124" s="17">
        <v>45813</v>
      </c>
      <c r="E124" s="18">
        <v>1907366</v>
      </c>
    </row>
    <row r="125" spans="1:5" x14ac:dyDescent="0.25">
      <c r="A125" s="13"/>
      <c r="B125" s="14"/>
      <c r="C125" s="13"/>
      <c r="D125" s="15"/>
      <c r="E125" s="29">
        <f>SUM(E123:E124)</f>
        <v>11329500</v>
      </c>
    </row>
    <row r="126" spans="1:5" x14ac:dyDescent="0.25">
      <c r="D126" s="19"/>
      <c r="E126" s="20"/>
    </row>
    <row r="127" spans="1:5" x14ac:dyDescent="0.25">
      <c r="D127" s="19"/>
      <c r="E127" s="20"/>
    </row>
    <row r="128" spans="1:5" x14ac:dyDescent="0.25">
      <c r="A128" s="21" t="s">
        <v>1</v>
      </c>
      <c r="B128" s="22" t="s">
        <v>36</v>
      </c>
      <c r="C128" s="21" t="s">
        <v>37</v>
      </c>
      <c r="D128" s="23" t="s">
        <v>35</v>
      </c>
      <c r="E128" s="24" t="s">
        <v>34</v>
      </c>
    </row>
    <row r="129" spans="1:5" x14ac:dyDescent="0.25">
      <c r="A129">
        <v>890981137</v>
      </c>
      <c r="B129" t="s">
        <v>72</v>
      </c>
      <c r="C129" s="33" t="s">
        <v>57</v>
      </c>
      <c r="D129" s="19">
        <v>45813</v>
      </c>
      <c r="E129" s="20">
        <v>1092380</v>
      </c>
    </row>
    <row r="130" spans="1:5" x14ac:dyDescent="0.25">
      <c r="D130" s="19"/>
      <c r="E130" s="31">
        <f>SUM(E129)</f>
        <v>1092380</v>
      </c>
    </row>
    <row r="131" spans="1:5" x14ac:dyDescent="0.25">
      <c r="D131" s="19"/>
      <c r="E131" s="20"/>
    </row>
    <row r="132" spans="1:5" x14ac:dyDescent="0.25">
      <c r="C132" s="33"/>
      <c r="D132" s="19"/>
      <c r="E132" s="20"/>
    </row>
    <row r="133" spans="1:5" x14ac:dyDescent="0.25">
      <c r="A133" s="21" t="s">
        <v>1</v>
      </c>
      <c r="B133" s="22" t="s">
        <v>36</v>
      </c>
      <c r="C133" s="21" t="s">
        <v>37</v>
      </c>
      <c r="D133" s="23" t="s">
        <v>35</v>
      </c>
      <c r="E133" s="24" t="s">
        <v>34</v>
      </c>
    </row>
    <row r="134" spans="1:5" x14ac:dyDescent="0.25">
      <c r="A134">
        <v>811002429</v>
      </c>
      <c r="B134" t="s">
        <v>82</v>
      </c>
      <c r="C134" s="33" t="s">
        <v>126</v>
      </c>
      <c r="D134" s="19">
        <v>45813</v>
      </c>
      <c r="E134" s="20">
        <v>7186318</v>
      </c>
    </row>
    <row r="135" spans="1:5" x14ac:dyDescent="0.25">
      <c r="C135" s="33"/>
      <c r="D135" s="19"/>
      <c r="E135" s="31">
        <f>SUBTOTAL(109,Tabla2216[VALOR PAGADO])</f>
        <v>7186318</v>
      </c>
    </row>
    <row r="136" spans="1:5" x14ac:dyDescent="0.25">
      <c r="C136" s="33"/>
      <c r="D136" s="19"/>
      <c r="E136" s="20"/>
    </row>
    <row r="137" spans="1:5" x14ac:dyDescent="0.25">
      <c r="A137" s="21" t="s">
        <v>1</v>
      </c>
      <c r="B137" s="22" t="s">
        <v>36</v>
      </c>
      <c r="C137" s="21" t="s">
        <v>37</v>
      </c>
      <c r="D137" s="23" t="s">
        <v>35</v>
      </c>
      <c r="E137" s="24" t="s">
        <v>34</v>
      </c>
    </row>
    <row r="138" spans="1:5" x14ac:dyDescent="0.25">
      <c r="A138">
        <v>70129835</v>
      </c>
      <c r="B138" t="s">
        <v>67</v>
      </c>
      <c r="C138" s="33" t="s">
        <v>41</v>
      </c>
      <c r="D138" s="19">
        <v>45813</v>
      </c>
      <c r="E138" s="20">
        <v>3300000</v>
      </c>
    </row>
    <row r="139" spans="1:5" x14ac:dyDescent="0.25">
      <c r="C139" s="33"/>
      <c r="D139" s="19"/>
      <c r="E139" s="31">
        <f>SUM(E138)</f>
        <v>3300000</v>
      </c>
    </row>
    <row r="140" spans="1:5" x14ac:dyDescent="0.25">
      <c r="C140" s="33"/>
      <c r="D140" s="19"/>
      <c r="E140" s="20"/>
    </row>
    <row r="141" spans="1:5" x14ac:dyDescent="0.25">
      <c r="C141" s="33"/>
      <c r="D141" s="19"/>
      <c r="E141" s="20"/>
    </row>
    <row r="142" spans="1:5" x14ac:dyDescent="0.25">
      <c r="A142" s="21" t="s">
        <v>1</v>
      </c>
      <c r="B142" s="22" t="s">
        <v>36</v>
      </c>
      <c r="C142" s="21" t="s">
        <v>37</v>
      </c>
      <c r="D142" s="23" t="s">
        <v>35</v>
      </c>
      <c r="E142" s="24" t="s">
        <v>34</v>
      </c>
    </row>
    <row r="143" spans="1:5" x14ac:dyDescent="0.25">
      <c r="A143">
        <v>811042064</v>
      </c>
      <c r="B143" t="s">
        <v>70</v>
      </c>
      <c r="C143" s="33" t="s">
        <v>40</v>
      </c>
      <c r="D143" s="19">
        <v>45813</v>
      </c>
      <c r="E143" s="20">
        <v>2341412</v>
      </c>
    </row>
    <row r="144" spans="1:5" x14ac:dyDescent="0.25">
      <c r="C144" s="33"/>
      <c r="D144" s="19"/>
      <c r="E144" s="31">
        <f>SUM(E143)</f>
        <v>2341412</v>
      </c>
    </row>
    <row r="145" spans="1:5" x14ac:dyDescent="0.25">
      <c r="C145" s="33"/>
      <c r="D145" s="19"/>
      <c r="E145" s="20"/>
    </row>
    <row r="146" spans="1:5" x14ac:dyDescent="0.25">
      <c r="C146" s="33"/>
      <c r="D146" s="19"/>
      <c r="E146" s="20"/>
    </row>
    <row r="147" spans="1:5" x14ac:dyDescent="0.25">
      <c r="A147" s="21" t="s">
        <v>1</v>
      </c>
      <c r="B147" s="22" t="s">
        <v>36</v>
      </c>
      <c r="C147" s="21" t="s">
        <v>37</v>
      </c>
      <c r="D147" s="23" t="s">
        <v>35</v>
      </c>
      <c r="E147" s="24" t="s">
        <v>34</v>
      </c>
    </row>
    <row r="148" spans="1:5" x14ac:dyDescent="0.25">
      <c r="A148">
        <v>890980757</v>
      </c>
      <c r="B148" t="s">
        <v>49</v>
      </c>
      <c r="C148" s="33" t="s">
        <v>65</v>
      </c>
      <c r="D148" s="19">
        <v>45834</v>
      </c>
      <c r="E148" s="20">
        <v>2011459</v>
      </c>
    </row>
    <row r="149" spans="1:5" x14ac:dyDescent="0.25">
      <c r="C149" s="33" t="s">
        <v>66</v>
      </c>
      <c r="D149" s="19">
        <v>45834</v>
      </c>
      <c r="E149" s="20">
        <v>17531311</v>
      </c>
    </row>
    <row r="150" spans="1:5" x14ac:dyDescent="0.25">
      <c r="C150" s="33"/>
      <c r="D150" s="19"/>
      <c r="E150" s="31">
        <f>SUM(E148:E149)</f>
        <v>19542770</v>
      </c>
    </row>
    <row r="151" spans="1:5" x14ac:dyDescent="0.25">
      <c r="C151" s="33"/>
      <c r="D151" s="19"/>
      <c r="E151" s="31"/>
    </row>
    <row r="152" spans="1:5" x14ac:dyDescent="0.25">
      <c r="C152" s="33"/>
      <c r="D152" s="19"/>
      <c r="E152" s="20"/>
    </row>
    <row r="153" spans="1:5" x14ac:dyDescent="0.25">
      <c r="A153" s="10" t="s">
        <v>1</v>
      </c>
      <c r="B153" s="11" t="s">
        <v>36</v>
      </c>
      <c r="C153" s="10" t="s">
        <v>37</v>
      </c>
      <c r="D153" s="12" t="s">
        <v>35</v>
      </c>
      <c r="E153" s="16" t="s">
        <v>34</v>
      </c>
    </row>
    <row r="154" spans="1:5" x14ac:dyDescent="0.25">
      <c r="A154" s="35">
        <v>890980066</v>
      </c>
      <c r="B154" s="35" t="s">
        <v>83</v>
      </c>
      <c r="C154" s="26" t="s">
        <v>46</v>
      </c>
      <c r="D154" s="17">
        <v>45820</v>
      </c>
      <c r="E154" s="18">
        <v>9477827</v>
      </c>
    </row>
    <row r="155" spans="1:5" x14ac:dyDescent="0.25">
      <c r="A155" s="36"/>
      <c r="B155" s="36"/>
      <c r="C155" s="26" t="s">
        <v>47</v>
      </c>
      <c r="D155" s="17">
        <v>45820</v>
      </c>
      <c r="E155" s="18">
        <v>322342</v>
      </c>
    </row>
    <row r="156" spans="1:5" x14ac:dyDescent="0.25">
      <c r="A156" s="36"/>
      <c r="B156" s="36"/>
      <c r="C156" s="26" t="s">
        <v>65</v>
      </c>
      <c r="D156" s="17">
        <v>45832</v>
      </c>
      <c r="E156" s="18">
        <v>4513025</v>
      </c>
    </row>
    <row r="157" spans="1:5" x14ac:dyDescent="0.25">
      <c r="A157" s="36"/>
      <c r="B157" s="36"/>
      <c r="C157" s="26" t="s">
        <v>122</v>
      </c>
      <c r="D157" s="17">
        <v>45820</v>
      </c>
      <c r="E157" s="18">
        <v>6902166</v>
      </c>
    </row>
    <row r="158" spans="1:5" x14ac:dyDescent="0.25">
      <c r="A158" s="13"/>
      <c r="B158" s="14"/>
      <c r="C158" s="13"/>
      <c r="D158" s="15"/>
      <c r="E158" s="29">
        <f>SUM(E154:E157)</f>
        <v>21215360</v>
      </c>
    </row>
    <row r="161" spans="1:5" x14ac:dyDescent="0.25">
      <c r="A161" s="10" t="s">
        <v>1</v>
      </c>
      <c r="B161" s="11" t="s">
        <v>36</v>
      </c>
      <c r="C161" s="10" t="s">
        <v>37</v>
      </c>
      <c r="D161" s="12" t="s">
        <v>35</v>
      </c>
      <c r="E161" s="16" t="s">
        <v>34</v>
      </c>
    </row>
    <row r="162" spans="1:5" x14ac:dyDescent="0.25">
      <c r="A162" s="35">
        <v>890905154</v>
      </c>
      <c r="B162" s="35" t="s">
        <v>127</v>
      </c>
      <c r="C162" s="26" t="s">
        <v>128</v>
      </c>
      <c r="D162" s="17">
        <v>45834</v>
      </c>
      <c r="E162" s="18">
        <v>329438200</v>
      </c>
    </row>
    <row r="163" spans="1:5" x14ac:dyDescent="0.25">
      <c r="A163" s="36"/>
      <c r="B163" s="36"/>
      <c r="C163" s="26" t="s">
        <v>129</v>
      </c>
      <c r="D163" s="17">
        <v>45834</v>
      </c>
      <c r="E163" s="18">
        <v>308349600</v>
      </c>
    </row>
    <row r="164" spans="1:5" x14ac:dyDescent="0.25">
      <c r="A164" s="36"/>
      <c r="B164" s="36"/>
      <c r="C164" s="26" t="s">
        <v>130</v>
      </c>
      <c r="D164" s="17">
        <v>45834</v>
      </c>
      <c r="E164" s="18">
        <v>370519304</v>
      </c>
    </row>
    <row r="165" spans="1:5" x14ac:dyDescent="0.25">
      <c r="A165" s="36"/>
      <c r="B165" s="36"/>
      <c r="C165" s="26" t="s">
        <v>131</v>
      </c>
      <c r="D165" s="17">
        <v>45834</v>
      </c>
      <c r="E165" s="18">
        <v>365501968</v>
      </c>
    </row>
    <row r="166" spans="1:5" x14ac:dyDescent="0.25">
      <c r="A166" s="36"/>
      <c r="B166" s="36"/>
      <c r="C166" s="26" t="s">
        <v>132</v>
      </c>
      <c r="D166" s="17">
        <v>45834</v>
      </c>
      <c r="E166" s="18">
        <v>33152664</v>
      </c>
    </row>
    <row r="167" spans="1:5" x14ac:dyDescent="0.25">
      <c r="A167" s="37"/>
      <c r="B167" s="37"/>
      <c r="C167" s="26" t="s">
        <v>133</v>
      </c>
      <c r="D167" s="17">
        <v>45834</v>
      </c>
      <c r="E167" s="18">
        <v>372150776</v>
      </c>
    </row>
    <row r="168" spans="1:5" x14ac:dyDescent="0.25">
      <c r="A168" s="13"/>
      <c r="B168" s="14"/>
      <c r="C168" s="13"/>
      <c r="D168" s="15"/>
      <c r="E168" s="29">
        <f>SUM(E162:E167)</f>
        <v>1779112512</v>
      </c>
    </row>
    <row r="171" spans="1:5" x14ac:dyDescent="0.25">
      <c r="A171" s="21" t="s">
        <v>1</v>
      </c>
      <c r="B171" s="22" t="s">
        <v>36</v>
      </c>
      <c r="C171" s="21" t="s">
        <v>37</v>
      </c>
      <c r="D171" s="23" t="s">
        <v>35</v>
      </c>
      <c r="E171" s="24" t="s">
        <v>34</v>
      </c>
    </row>
    <row r="172" spans="1:5" x14ac:dyDescent="0.25">
      <c r="A172">
        <v>800067065</v>
      </c>
      <c r="B172" t="s">
        <v>134</v>
      </c>
      <c r="C172" s="33" t="s">
        <v>135</v>
      </c>
      <c r="D172" s="19">
        <v>45813</v>
      </c>
      <c r="E172" s="20">
        <v>13067015</v>
      </c>
    </row>
    <row r="173" spans="1:5" x14ac:dyDescent="0.25">
      <c r="C173" s="33"/>
      <c r="D173" s="19"/>
      <c r="E173" s="31">
        <f>SUM(E172)</f>
        <v>13067015</v>
      </c>
    </row>
    <row r="176" spans="1:5" x14ac:dyDescent="0.25">
      <c r="A176" s="21" t="s">
        <v>1</v>
      </c>
      <c r="B176" s="22" t="s">
        <v>36</v>
      </c>
      <c r="C176" s="21" t="s">
        <v>37</v>
      </c>
      <c r="D176" s="23" t="s">
        <v>35</v>
      </c>
      <c r="E176" s="24" t="s">
        <v>34</v>
      </c>
    </row>
    <row r="177" spans="1:5" x14ac:dyDescent="0.25">
      <c r="A177">
        <v>890938774</v>
      </c>
      <c r="B177" t="s">
        <v>136</v>
      </c>
      <c r="C177" s="33" t="s">
        <v>41</v>
      </c>
      <c r="D177" s="19">
        <v>45813</v>
      </c>
      <c r="E177" s="20">
        <v>483700</v>
      </c>
    </row>
    <row r="178" spans="1:5" x14ac:dyDescent="0.25">
      <c r="C178" s="33"/>
      <c r="D178" s="19"/>
      <c r="E178" s="31">
        <f>SUM(E177)</f>
        <v>483700</v>
      </c>
    </row>
    <row r="181" spans="1:5" x14ac:dyDescent="0.25">
      <c r="A181" s="21" t="s">
        <v>1</v>
      </c>
      <c r="B181" s="22" t="s">
        <v>36</v>
      </c>
      <c r="C181" s="21" t="s">
        <v>37</v>
      </c>
      <c r="D181" s="23" t="s">
        <v>35</v>
      </c>
      <c r="E181" s="24" t="s">
        <v>34</v>
      </c>
    </row>
    <row r="182" spans="1:5" x14ac:dyDescent="0.25">
      <c r="A182">
        <v>890982264</v>
      </c>
      <c r="B182" t="s">
        <v>137</v>
      </c>
      <c r="C182" s="33" t="s">
        <v>42</v>
      </c>
      <c r="D182" s="19">
        <v>45813</v>
      </c>
      <c r="E182" s="20">
        <v>34971068</v>
      </c>
    </row>
    <row r="183" spans="1:5" x14ac:dyDescent="0.25">
      <c r="C183" s="33"/>
      <c r="D183" s="19"/>
      <c r="E183" s="31">
        <f>SUM(E182)</f>
        <v>34971068</v>
      </c>
    </row>
    <row r="186" spans="1:5" x14ac:dyDescent="0.25">
      <c r="A186" s="10" t="s">
        <v>1</v>
      </c>
      <c r="B186" s="11" t="s">
        <v>36</v>
      </c>
      <c r="C186" s="10" t="s">
        <v>37</v>
      </c>
      <c r="D186" s="12" t="s">
        <v>35</v>
      </c>
      <c r="E186" s="16" t="s">
        <v>34</v>
      </c>
    </row>
    <row r="187" spans="1:5" x14ac:dyDescent="0.25">
      <c r="A187" s="35">
        <v>890981726</v>
      </c>
      <c r="B187" s="35" t="s">
        <v>138</v>
      </c>
      <c r="C187" s="26" t="s">
        <v>57</v>
      </c>
      <c r="D187" s="17">
        <v>45834</v>
      </c>
      <c r="E187" s="18">
        <v>2937739</v>
      </c>
    </row>
    <row r="188" spans="1:5" x14ac:dyDescent="0.25">
      <c r="A188" s="36"/>
      <c r="B188" s="36"/>
      <c r="C188" s="26" t="s">
        <v>58</v>
      </c>
      <c r="D188" s="17">
        <v>45834</v>
      </c>
      <c r="E188" s="18">
        <v>4171159</v>
      </c>
    </row>
    <row r="189" spans="1:5" x14ac:dyDescent="0.25">
      <c r="A189" s="36"/>
      <c r="B189" s="36"/>
      <c r="C189" s="26" t="s">
        <v>42</v>
      </c>
      <c r="D189" s="17">
        <v>45834</v>
      </c>
      <c r="E189" s="18">
        <v>1019220</v>
      </c>
    </row>
    <row r="190" spans="1:5" x14ac:dyDescent="0.25">
      <c r="A190" s="13"/>
      <c r="B190" s="14"/>
      <c r="C190" s="13"/>
      <c r="D190" s="15"/>
      <c r="E190" s="29">
        <f>SUM(E187:E189)</f>
        <v>8128118</v>
      </c>
    </row>
    <row r="193" spans="1:5" x14ac:dyDescent="0.25">
      <c r="A193" s="21" t="s">
        <v>1</v>
      </c>
      <c r="B193" s="22" t="s">
        <v>36</v>
      </c>
      <c r="C193" s="21" t="s">
        <v>37</v>
      </c>
      <c r="D193" s="23" t="s">
        <v>35</v>
      </c>
      <c r="E193" s="24" t="s">
        <v>34</v>
      </c>
    </row>
    <row r="194" spans="1:5" x14ac:dyDescent="0.25">
      <c r="A194">
        <v>890905843</v>
      </c>
      <c r="B194" t="s">
        <v>139</v>
      </c>
      <c r="C194" s="33" t="s">
        <v>57</v>
      </c>
      <c r="D194" s="19">
        <v>45834</v>
      </c>
      <c r="E194" s="20">
        <v>756500</v>
      </c>
    </row>
    <row r="195" spans="1:5" x14ac:dyDescent="0.25">
      <c r="C195" s="33"/>
      <c r="D195" s="19"/>
      <c r="E195" s="31">
        <f>SUM(E194)</f>
        <v>756500</v>
      </c>
    </row>
    <row r="198" spans="1:5" x14ac:dyDescent="0.25">
      <c r="A198" s="21" t="s">
        <v>1</v>
      </c>
      <c r="B198" s="22" t="s">
        <v>36</v>
      </c>
      <c r="C198" s="21" t="s">
        <v>37</v>
      </c>
      <c r="D198" s="23" t="s">
        <v>35</v>
      </c>
      <c r="E198" s="24" t="s">
        <v>34</v>
      </c>
    </row>
    <row r="199" spans="1:5" x14ac:dyDescent="0.25">
      <c r="A199">
        <v>890982608</v>
      </c>
      <c r="B199" t="s">
        <v>10</v>
      </c>
      <c r="C199" s="33" t="s">
        <v>140</v>
      </c>
      <c r="D199" s="19">
        <v>45834</v>
      </c>
      <c r="E199" s="20">
        <v>702804</v>
      </c>
    </row>
    <row r="200" spans="1:5" x14ac:dyDescent="0.25">
      <c r="C200" s="33"/>
      <c r="D200" s="19"/>
      <c r="E200" s="31">
        <f>SUM(E199)</f>
        <v>702804</v>
      </c>
    </row>
    <row r="203" spans="1:5" ht="15" customHeight="1" x14ac:dyDescent="0.25">
      <c r="A203" s="10" t="s">
        <v>1</v>
      </c>
      <c r="B203" s="11" t="s">
        <v>36</v>
      </c>
      <c r="C203" s="10" t="s">
        <v>37</v>
      </c>
      <c r="D203" s="12" t="s">
        <v>35</v>
      </c>
      <c r="E203" s="16" t="s">
        <v>34</v>
      </c>
    </row>
    <row r="204" spans="1:5" x14ac:dyDescent="0.25">
      <c r="A204" s="35">
        <v>890900518</v>
      </c>
      <c r="B204" s="35" t="s">
        <v>12</v>
      </c>
      <c r="C204" s="26" t="s">
        <v>61</v>
      </c>
      <c r="D204" s="17">
        <v>45834</v>
      </c>
      <c r="E204" s="18">
        <v>40838060</v>
      </c>
    </row>
    <row r="205" spans="1:5" x14ac:dyDescent="0.25">
      <c r="A205" s="36"/>
      <c r="B205" s="36"/>
      <c r="C205" s="26" t="s">
        <v>62</v>
      </c>
      <c r="D205" s="17">
        <v>45834</v>
      </c>
      <c r="E205" s="18">
        <v>12680926</v>
      </c>
    </row>
    <row r="206" spans="1:5" x14ac:dyDescent="0.25">
      <c r="A206" s="36"/>
      <c r="B206" s="36"/>
      <c r="C206" s="26" t="s">
        <v>63</v>
      </c>
      <c r="D206" s="17">
        <v>45834</v>
      </c>
      <c r="E206" s="18">
        <v>6605010</v>
      </c>
    </row>
    <row r="207" spans="1:5" x14ac:dyDescent="0.25">
      <c r="A207" s="13"/>
      <c r="B207" s="14"/>
      <c r="C207" s="13"/>
      <c r="D207" s="15"/>
      <c r="E207" s="29">
        <f>SUM(E204:E206)</f>
        <v>60123996</v>
      </c>
    </row>
    <row r="210" spans="1:5" x14ac:dyDescent="0.25">
      <c r="A210" s="21" t="s">
        <v>1</v>
      </c>
      <c r="B210" s="22" t="s">
        <v>36</v>
      </c>
      <c r="C210" s="21" t="s">
        <v>37</v>
      </c>
      <c r="D210" s="23" t="s">
        <v>35</v>
      </c>
      <c r="E210" s="24" t="s">
        <v>34</v>
      </c>
    </row>
    <row r="211" spans="1:5" x14ac:dyDescent="0.25">
      <c r="A211">
        <v>900236850</v>
      </c>
      <c r="B211" t="s">
        <v>141</v>
      </c>
      <c r="C211" s="33" t="s">
        <v>38</v>
      </c>
      <c r="D211" s="19">
        <v>45834</v>
      </c>
      <c r="E211" s="20">
        <v>1168400</v>
      </c>
    </row>
    <row r="212" spans="1:5" x14ac:dyDescent="0.25">
      <c r="C212" s="33"/>
      <c r="D212" s="19"/>
      <c r="E212" s="31">
        <f>SUM(E211)</f>
        <v>1168400</v>
      </c>
    </row>
    <row r="215" spans="1:5" x14ac:dyDescent="0.25">
      <c r="A215" s="21" t="s">
        <v>1</v>
      </c>
      <c r="B215" s="22" t="s">
        <v>36</v>
      </c>
      <c r="C215" s="21" t="s">
        <v>37</v>
      </c>
      <c r="D215" s="23" t="s">
        <v>35</v>
      </c>
      <c r="E215" s="24" t="s">
        <v>34</v>
      </c>
    </row>
    <row r="216" spans="1:5" x14ac:dyDescent="0.25">
      <c r="A216">
        <v>811016192</v>
      </c>
      <c r="B216" t="s">
        <v>142</v>
      </c>
      <c r="C216" s="33" t="s">
        <v>38</v>
      </c>
      <c r="D216" s="19">
        <v>45834</v>
      </c>
      <c r="E216" s="20">
        <v>326154677</v>
      </c>
    </row>
    <row r="217" spans="1:5" x14ac:dyDescent="0.25">
      <c r="C217" s="33"/>
      <c r="D217" s="19"/>
      <c r="E217" s="31">
        <f>SUM(E216)</f>
        <v>326154677</v>
      </c>
    </row>
  </sheetData>
  <mergeCells count="30">
    <mergeCell ref="A162:A167"/>
    <mergeCell ref="B162:B167"/>
    <mergeCell ref="A187:A189"/>
    <mergeCell ref="B187:B189"/>
    <mergeCell ref="A204:A206"/>
    <mergeCell ref="B204:B206"/>
    <mergeCell ref="A112:A113"/>
    <mergeCell ref="B112:B113"/>
    <mergeCell ref="A123:A124"/>
    <mergeCell ref="B123:B124"/>
    <mergeCell ref="A154:A157"/>
    <mergeCell ref="B154:B157"/>
    <mergeCell ref="A86:A87"/>
    <mergeCell ref="B86:B87"/>
    <mergeCell ref="A97:A101"/>
    <mergeCell ref="B97:B101"/>
    <mergeCell ref="A106:A107"/>
    <mergeCell ref="B106:B107"/>
    <mergeCell ref="A58:A63"/>
    <mergeCell ref="B58:B63"/>
    <mergeCell ref="A68:A70"/>
    <mergeCell ref="B68:B70"/>
    <mergeCell ref="A75:A80"/>
    <mergeCell ref="B75:B80"/>
    <mergeCell ref="A2:A29"/>
    <mergeCell ref="B2:B29"/>
    <mergeCell ref="A34:A36"/>
    <mergeCell ref="B34:B36"/>
    <mergeCell ref="A41:A48"/>
    <mergeCell ref="B41:B48"/>
  </mergeCells>
  <pageMargins left="0.7" right="0.7" top="0.75" bottom="0.75" header="0.3" footer="0.3"/>
  <pageSetup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CIRCULAR 011JUNIO 2025 EXCEL</vt:lpstr>
      <vt:lpstr>PAGOS JUNIO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JOSSARY VARGAS ALZATE</dc:creator>
  <cp:lastModifiedBy>JANETH HIGUITA HURTADO</cp:lastModifiedBy>
  <dcterms:created xsi:type="dcterms:W3CDTF">2024-12-04T18:48:38Z</dcterms:created>
  <dcterms:modified xsi:type="dcterms:W3CDTF">2025-07-09T19:24:20Z</dcterms:modified>
</cp:coreProperties>
</file>