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MAYO\"/>
    </mc:Choice>
  </mc:AlternateContent>
  <xr:revisionPtr revIDLastSave="0" documentId="13_ncr:1_{712CC1A8-1F01-4E32-A62D-6ABD0D4089E6}" xr6:coauthVersionLast="36" xr6:coauthVersionMax="47" xr10:uidLastSave="{00000000-0000-0000-0000-000000000000}"/>
  <bookViews>
    <workbookView xWindow="-120" yWindow="-120" windowWidth="29040" windowHeight="15720" xr2:uid="{A02DB82B-43AA-440C-81D1-7DF36F7940C0}"/>
  </bookViews>
  <sheets>
    <sheet name="CIRCULAR 011 ABRIL 2025 EXCEL" sheetId="8" r:id="rId1"/>
    <sheet name="PAGOS ABRIL" sheetId="9" r:id="rId2"/>
  </sheets>
  <definedNames>
    <definedName name="_xlnm._FilterDatabase" localSheetId="0" hidden="1">'CIRCULAR 011 ABRIL 2025 EXCEL'!$A$2:$I$40</definedName>
    <definedName name="_xlnm._FilterDatabase" localSheetId="1" hidden="1">'PAGOS ABRIL'!$A$126:$E$126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9" l="1"/>
  <c r="E198" i="9"/>
  <c r="E193" i="9"/>
  <c r="E188" i="9"/>
  <c r="E183" i="9"/>
  <c r="E177" i="9"/>
  <c r="E172" i="9"/>
  <c r="E164" i="9"/>
  <c r="E159" i="9"/>
  <c r="E155" i="9"/>
  <c r="E150" i="9"/>
  <c r="E144" i="9"/>
  <c r="E136" i="9"/>
  <c r="E131" i="9"/>
  <c r="E123" i="9"/>
  <c r="E110" i="9"/>
  <c r="E105" i="9"/>
  <c r="E98" i="9"/>
  <c r="E93" i="9"/>
  <c r="E70" i="9"/>
  <c r="E65" i="9"/>
  <c r="E54" i="9"/>
  <c r="E45" i="9"/>
  <c r="E40" i="9"/>
  <c r="E35" i="9"/>
  <c r="E30" i="9"/>
  <c r="E25" i="9"/>
  <c r="H1" i="8"/>
  <c r="G1" i="8"/>
  <c r="F1" i="8"/>
</calcChain>
</file>

<file path=xl/sharedStrings.xml><?xml version="1.0" encoding="utf-8"?>
<sst xmlns="http://schemas.openxmlformats.org/spreadsheetml/2006/main" count="420" uniqueCount="127">
  <si>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</si>
  <si>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</si>
  <si>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</si>
  <si>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</si>
  <si>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</si>
  <si>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</si>
  <si>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</si>
  <si>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CLINICA ANTIOQUIA S.A.</t>
  </si>
  <si>
    <t>CLINICA GENEZEN S.A.S</t>
  </si>
  <si>
    <t>CLINICA UNIVERSITARIA BOLIVARIANA</t>
  </si>
  <si>
    <t>CORPORACION PARA ESTUDIOS EN SALUD CLINICA CES</t>
  </si>
  <si>
    <t>E.S.E HOSPITAL LA MARIA</t>
  </si>
  <si>
    <t>E.S.E HOSPITAL SAN JUAN DE DIOS - SANTA FE DE ANTIOQUIA</t>
  </si>
  <si>
    <t>E.S.E. HOSPITAL MANUEL URIBE ANGEL</t>
  </si>
  <si>
    <t>FUNDACION HOSPITALARIA SAN VICENTE DE PAUL</t>
  </si>
  <si>
    <t>HOSPITAL PABLO TOBON URIBE</t>
  </si>
  <si>
    <t>R.T.S S.A.S.</t>
  </si>
  <si>
    <t>FUNDACION INSTITUTO NEUROLOGICO DE COLOMBIA</t>
  </si>
  <si>
    <t>INVERSIONES MEDICAS DE ANTIOQUIA S.A. CLINICA LAS VEGAS</t>
  </si>
  <si>
    <t>SOCIEDAD MÉDICA RIONEGRO S.A. SOMER S.A.</t>
  </si>
  <si>
    <t>FUNDACION HOSPITAL SAN VICENTE DE PAUL RIONEGRO</t>
  </si>
  <si>
    <t>NUEVA CLINICA SAGRADO CORAZON S.A.S</t>
  </si>
  <si>
    <t>ANGIOSUR S.A.S.</t>
  </si>
  <si>
    <t>HOSPITAL DE ALTA COMPLEJIDAD DEL MAGDALENA CENTRO S.A.S</t>
  </si>
  <si>
    <t>EMPRESA SOCIAL DEL ESTADO METROSALUD</t>
  </si>
  <si>
    <t>ESE HOSPITAL LA MISERICORDIA</t>
  </si>
  <si>
    <t>INSTITUTO DE CANCEROLOGIA</t>
  </si>
  <si>
    <t>CLINICA PAJONAL LIMITADA</t>
  </si>
  <si>
    <t>HOSPITAL ALMA MÁTER DE ANTIOQUIA</t>
  </si>
  <si>
    <t>CLINICA SAN JUAN DE DIOS LA CEJA</t>
  </si>
  <si>
    <t>CLINICA EL ROSARIO SEDE CENTRO</t>
  </si>
  <si>
    <t>E.S.E HOSPITAL SAN VICENTE DE PAUL DE CALDAS</t>
  </si>
  <si>
    <t>E.S.E. HOSPITAL LA MERCED</t>
  </si>
  <si>
    <t>HOSPITAL SAN JUAN DE DIOS E.S.E RIONEGRO - ANTIOQUIA</t>
  </si>
  <si>
    <t>ESE HOSPITAL CESAR URIBE PIEDRAHITA</t>
  </si>
  <si>
    <t>E.S.E. HOSPITAL SAN RAFAEL DE YOLOMBO</t>
  </si>
  <si>
    <t>ESE HOSPITAL SAN JUAN DE DIOS</t>
  </si>
  <si>
    <t>ESE HOSPITAL MARCO FIDEL SUAREZ</t>
  </si>
  <si>
    <t>CLINICA OFTALMOLOGICA DE ANTIOQUIA S.A.S. CLOFAN</t>
  </si>
  <si>
    <t>VALOR PAGADO</t>
  </si>
  <si>
    <t>FECHA DE PAGO</t>
  </si>
  <si>
    <t>INSTITUCION</t>
  </si>
  <si>
    <t>NUMERO ACTA DE PAGO</t>
  </si>
  <si>
    <t>01-2025</t>
  </si>
  <si>
    <t>E.S.E METROSALUD</t>
  </si>
  <si>
    <t>E.S.E HOSPITAL LA MISERICORDIA</t>
  </si>
  <si>
    <t>09-2024</t>
  </si>
  <si>
    <t>10-2024</t>
  </si>
  <si>
    <t>02-2025</t>
  </si>
  <si>
    <t>03-2025</t>
  </si>
  <si>
    <t>04-2025</t>
  </si>
  <si>
    <t>36-2024</t>
  </si>
  <si>
    <t>E.S.E HOSPITAL GENERAL DE MEDELLIN LUZ CASTRO DE GUTIERREZ</t>
  </si>
  <si>
    <t>02-C-2025</t>
  </si>
  <si>
    <t>03-C-2025</t>
  </si>
  <si>
    <t>04-C-2025</t>
  </si>
  <si>
    <t>05-C-2025</t>
  </si>
  <si>
    <t>06-C-2025</t>
  </si>
  <si>
    <t>E.S.E HOSPITAL SAN VICENTE DE PAUL</t>
  </si>
  <si>
    <t>E.S.E HOSPITAL SAN JUAN DE DIOS RIONEGRO</t>
  </si>
  <si>
    <t>E.S.E HOSPITAL CESAR URIBE PIEDRAHITA</t>
  </si>
  <si>
    <t>E.S.E HOSPITAL SAN RAFAEL - YOLOMBO</t>
  </si>
  <si>
    <t>E.S.E HOSPITAL SAN JUAN DE DIOS - YARUMAL</t>
  </si>
  <si>
    <t>E.S.E HOSPITAL MARCO FIDEL SUAREZ</t>
  </si>
  <si>
    <t>PROMOTORA MEDICA Y ODONTOLOGICA DE ANTIOQUIA S.A.</t>
  </si>
  <si>
    <t>VALOR PENDIENTE ABRIL</t>
  </si>
  <si>
    <t>VALOR CONCILIADO ABRIL</t>
  </si>
  <si>
    <t>PAGOS EFECTUADOS MES ABRIL</t>
  </si>
  <si>
    <t>01042025</t>
  </si>
  <si>
    <t>30042025</t>
  </si>
  <si>
    <t>FUNDACION AMIGOS DE LA SALUD</t>
  </si>
  <si>
    <t>HOSPITAL GENERAL DE MEDELLIN LUZ CASTRO DE GUTIERREZ, EMPRESA SOCIAL DEL ESTADO</t>
  </si>
  <si>
    <t>E.S.E. HOSPITAL MENTAL DE ANTIOQUIA MARÍA UPEGUI - HOMO</t>
  </si>
  <si>
    <t>ESE HOSPITAL LA MARIA</t>
  </si>
  <si>
    <t>E.S.E. HOSPITAL SAN RAFAEL DE ITAGUÍ</t>
  </si>
  <si>
    <t>PROMOTORA MEDICA Y ODONTOLOGICA DE ANTIOQUIA SA</t>
  </si>
  <si>
    <t>IPS FUNDACION SOMA - CHIGORODO</t>
  </si>
  <si>
    <t>32-2024</t>
  </si>
  <si>
    <t>33-2024</t>
  </si>
  <si>
    <t>34-2024</t>
  </si>
  <si>
    <t>42-2024</t>
  </si>
  <si>
    <t>05-2025</t>
  </si>
  <si>
    <t>06-2025</t>
  </si>
  <si>
    <t>07-2025</t>
  </si>
  <si>
    <t>98-2023</t>
  </si>
  <si>
    <t>08-2025</t>
  </si>
  <si>
    <t>09-2025</t>
  </si>
  <si>
    <t>10-2025</t>
  </si>
  <si>
    <t>97-2023</t>
  </si>
  <si>
    <t>99-2023</t>
  </si>
  <si>
    <t>100-2023</t>
  </si>
  <si>
    <t>101-2023</t>
  </si>
  <si>
    <t>102-2023</t>
  </si>
  <si>
    <t>11-2025</t>
  </si>
  <si>
    <t>12-2025</t>
  </si>
  <si>
    <t>13-2025</t>
  </si>
  <si>
    <t>11-2024</t>
  </si>
  <si>
    <t>INSTITUTO DE CANCEROLOGIA S.A</t>
  </si>
  <si>
    <t>20-2024</t>
  </si>
  <si>
    <t>18-2023</t>
  </si>
  <si>
    <t>38-2024</t>
  </si>
  <si>
    <t>17-2024</t>
  </si>
  <si>
    <t>16-2024</t>
  </si>
  <si>
    <t>32-C-2024</t>
  </si>
  <si>
    <t>07-C-2025</t>
  </si>
  <si>
    <t>08-C-2025</t>
  </si>
  <si>
    <t>33-C-2024</t>
  </si>
  <si>
    <t>09-C-2025</t>
  </si>
  <si>
    <t>10-C-2025</t>
  </si>
  <si>
    <t>34-C-2024</t>
  </si>
  <si>
    <t>35-C-2024</t>
  </si>
  <si>
    <t>36-C-2024</t>
  </si>
  <si>
    <t>11-C-2025</t>
  </si>
  <si>
    <t>12-C-2025</t>
  </si>
  <si>
    <t>13-C-2025</t>
  </si>
  <si>
    <t>14-C-2025</t>
  </si>
  <si>
    <t>07-2024</t>
  </si>
  <si>
    <t>15-C-2024</t>
  </si>
  <si>
    <t>05-2023</t>
  </si>
  <si>
    <t>06-2023</t>
  </si>
  <si>
    <t>07-2023</t>
  </si>
  <si>
    <t>42-2023</t>
  </si>
  <si>
    <t>43-2023</t>
  </si>
  <si>
    <t>NUEVA CLINICA SAGRADO CORAZON S.A.S.</t>
  </si>
  <si>
    <t>02-2024</t>
  </si>
  <si>
    <t>12-A-2020</t>
  </si>
  <si>
    <t>COMUNIDAD DE HERMANAS DOMINICAS DE LA PRESENTACION DE LA SANTISIMA VIRGEN DE TOURS PROVINCIA DE MEDELLIN CLINICA 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</si>
</sst>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NumberFormat="1" applyFont="1"/>
    <xf numFmtId="0" fontId="0" fillId="0" borderId="1" xfId="0" applyBorder="1"/>
    <xf numFmtId="0" fontId="0" fillId="0" borderId="0" xfId="0" applyFill="1"/>
    <xf numFmtId="164" fontId="4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4" xfId="0" quotePrefix="1" applyFont="1" applyFill="1" applyBorder="1" applyAlignment="1">
      <alignment horizontal="right"/>
    </xf>
    <xf numFmtId="49" fontId="3" fillId="0" borderId="1" xfId="0" applyNumberFormat="1" applyFont="1" applyFill="1" applyBorder="1"/>
    <xf numFmtId="0" fontId="3" fillId="0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3" applyNumberFormat="1" applyFont="1" applyBorder="1"/>
    <xf numFmtId="165" fontId="2" fillId="2" borderId="1" xfId="3" applyNumberFormat="1" applyFont="1" applyFill="1" applyBorder="1" applyAlignment="1">
      <alignment horizontal="right" vertical="center"/>
    </xf>
    <xf numFmtId="14" fontId="0" fillId="0" borderId="0" xfId="0" applyNumberFormat="1"/>
    <xf numFmtId="165" fontId="0" fillId="0" borderId="0" xfId="3" applyNumberFormat="1" applyFont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44" fontId="6" fillId="3" borderId="6" xfId="3" applyFont="1" applyFill="1" applyBorder="1" applyAlignment="1">
      <alignment horizontal="center" vertical="center"/>
    </xf>
    <xf numFmtId="165" fontId="0" fillId="0" borderId="0" xfId="3" applyNumberFormat="1" applyFont="1" applyFill="1"/>
    <xf numFmtId="44" fontId="2" fillId="2" borderId="1" xfId="3" applyFont="1" applyFill="1" applyBorder="1" applyAlignment="1">
      <alignment horizontal="right" vertical="center"/>
    </xf>
    <xf numFmtId="165" fontId="0" fillId="0" borderId="0" xfId="0" applyNumberFormat="1"/>
    <xf numFmtId="44" fontId="0" fillId="0" borderId="0" xfId="0" applyNumberFormat="1"/>
  </cellXfs>
  <cellStyles count="4">
    <cellStyle name="Millares" xfId="1" builtinId="3"/>
    <cellStyle name="Moneda" xfId="3" builtinId="4"/>
    <cellStyle name="Normal" xfId="0" builtinId="0"/>
    <cellStyle name="Normal 2" xfId="2" xr:uid="{E2F54BF0-E295-4BDB-AB39-FC1FAEC16D92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EE9B9A6-18E7-476B-9CD6-F4EB9B26DEAE}" name="Tabla4" displayName="Tabla4" ref="A28:E30" totalsRowShown="0" headerRowDxfId="94" headerRowBorderDxfId="92" tableBorderDxfId="93">
  <autoFilter ref="A28:E30" xr:uid="{4F330E13-8385-43BF-AD83-4FD189219A96}"/>
  <tableColumns count="5">
    <tableColumn id="1" xr3:uid="{36D8864F-4F61-4FBE-953D-A23D0A0A0CA2}" name="NIT"/>
    <tableColumn id="2" xr3:uid="{6ECE9ED9-63DD-4EF9-8D39-F37D228B706D}" name="INSTITUCION"/>
    <tableColumn id="3" xr3:uid="{3410497A-943B-41A0-9303-8E370850FCA0}" name="NUMERO ACTA DE PAGO"/>
    <tableColumn id="4" xr3:uid="{E7D89799-38D9-4338-A8EA-8560E83FBC30}" name="FECHA DE PAGO" dataDxfId="91"/>
    <tableColumn id="5" xr3:uid="{8C1F7EDE-73A6-40F3-BE97-36D12A6B0B18}" name="VALOR PAGADO" dataDxfId="90" dataCellStyle="Moneda">
      <calculatedColumnFormula>SUM(E28)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45CF825-7931-4AD6-BDD4-A6AAC4FF0E6C}" name="Tabla5" displayName="Tabla5" ref="A33:E35" totalsRowShown="0" headerRowDxfId="89" headerRowBorderDxfId="87" tableBorderDxfId="88">
  <autoFilter ref="A33:E35" xr:uid="{1C4F8042-8E43-4F70-A3B2-FDCB8FD6EACA}"/>
  <tableColumns count="5">
    <tableColumn id="1" xr3:uid="{03E23085-411D-4A72-9781-0B5F794885E5}" name="NIT"/>
    <tableColumn id="2" xr3:uid="{D21BFE01-48C8-4BA9-8383-6E3CBD499253}" name="INSTITUCION"/>
    <tableColumn id="3" xr3:uid="{FEDFEC3D-4833-4509-98BF-871F87FB515C}" name="NUMERO ACTA DE PAGO"/>
    <tableColumn id="4" xr3:uid="{E8D5E89D-430B-4A4D-87C1-3CCBCEE3ADE4}" name="FECHA DE PAGO" dataDxfId="86"/>
    <tableColumn id="5" xr3:uid="{FDB81109-E72D-4EC4-AF0C-65AFB3B67969}" name="VALOR PAGADO" dataDxfId="85" dataCellStyle="Moneda">
      <calculatedColumnFormula>SUM(E33)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F9C666-553F-4D2B-A5C0-2E4952884EBE}" name="Tabla6" displayName="Tabla6" ref="A38:E40" totalsRowShown="0" headerRowDxfId="84" headerRowBorderDxfId="82" tableBorderDxfId="83">
  <autoFilter ref="A38:E40" xr:uid="{816C94D7-7F00-4B6C-9165-F274901A5AE4}"/>
  <tableColumns count="5">
    <tableColumn id="1" xr3:uid="{2BA8F200-B2F9-4867-A47B-BD6E66B0EA75}" name="NIT"/>
    <tableColumn id="2" xr3:uid="{19E169B5-4B0A-4957-BCF6-1E5E679D9438}" name="INSTITUCION"/>
    <tableColumn id="3" xr3:uid="{CC4F3716-1A2E-41DE-A1C5-C8F361424AD5}" name="NUMERO ACTA DE PAGO"/>
    <tableColumn id="4" xr3:uid="{0898EF15-EDF7-40DA-AE19-F68729DEB331}" name="FECHA DE PAGO" dataDxfId="81"/>
    <tableColumn id="5" xr3:uid="{166A66F3-9171-4CE3-A6B9-6DCB55B94448}" name="VALOR PAGADO" dataDxfId="80" dataCellStyle="Moneda">
      <calculatedColumnFormula>SUM(E38)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F2625F6-C966-41EB-BADF-08C001084B7A}" name="Tabla718" displayName="Tabla718" ref="A43:E45" totalsRowShown="0" headerRowDxfId="79" headerRowBorderDxfId="77" tableBorderDxfId="78">
  <autoFilter ref="A43:E45" xr:uid="{35A880EF-E055-4AAF-82CF-4C6324996B75}"/>
  <tableColumns count="5">
    <tableColumn id="1" xr3:uid="{F500C94C-C176-4708-849F-915F063D0094}" name="NIT"/>
    <tableColumn id="2" xr3:uid="{FB8DEEF7-8BAF-4A69-A1D3-DECDE60F7EB1}" name="INSTITUCION"/>
    <tableColumn id="3" xr3:uid="{AA1B5C35-FECF-4FF3-9BE0-69360116D142}" name="NUMERO ACTA DE PAGO"/>
    <tableColumn id="4" xr3:uid="{21CCAACC-CED6-452D-910A-2AE023A1FD67}" name="FECHA DE PAGO" dataDxfId="76"/>
    <tableColumn id="5" xr3:uid="{00593CEB-479C-4B37-B34D-0A240339806C}" name="VALOR PAGADO" dataDxfId="75" dataCellStyle="Moneda">
      <calculatedColumnFormula>SUM(E43)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C0282B8-B724-438C-8135-679D359CA871}" name="Tabla819" displayName="Tabla819" ref="A68:E70" totalsRowShown="0" headerRowDxfId="74" headerRowBorderDxfId="72" tableBorderDxfId="73">
  <autoFilter ref="A68:E70" xr:uid="{94D6A9AC-568B-4AF6-9F1B-D04FFBF5117A}"/>
  <tableColumns count="5">
    <tableColumn id="1" xr3:uid="{637FFED2-5EF4-4A05-8BF3-615FA764AA36}" name="NIT"/>
    <tableColumn id="2" xr3:uid="{17A971C3-1AE0-4172-86C3-E1A7288F70D2}" name="INSTITUCION"/>
    <tableColumn id="3" xr3:uid="{323BEB41-4E9B-453E-BFF3-C308FFCA3382}" name="NUMERO ACTA DE PAGO"/>
    <tableColumn id="4" xr3:uid="{58D28358-C448-499A-9665-F1BA086132E6}" name="FECHA DE PAGO" dataDxfId="71"/>
    <tableColumn id="5" xr3:uid="{19603BDA-BCE0-4E98-B6FE-DDF5AF95EE53}" name="VALOR PAGADO" dataDxfId="70" dataCellStyle="Moneda">
      <calculatedColumnFormula>SUM(E68)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A4F3195-B4B0-4480-9728-7A095828B3AC}" name="Tabla920" displayName="Tabla920" ref="A96:E98" totalsRowShown="0" headerRowDxfId="69" headerRowBorderDxfId="67" tableBorderDxfId="68">
  <autoFilter ref="A96:E98" xr:uid="{07D11943-298A-41C5-B7FD-293ADAFBEE59}"/>
  <tableColumns count="5">
    <tableColumn id="1" xr3:uid="{4AF9981C-8EC8-4A19-BF41-E65CDE35C0D8}" name="NIT"/>
    <tableColumn id="2" xr3:uid="{AA7983CD-CB2F-4DD0-B696-93BCEDAFD23A}" name="INSTITUCION"/>
    <tableColumn id="3" xr3:uid="{0FAA5729-0D94-4897-9A00-7A9E9FCAC5A8}" name="NUMERO ACTA DE PAGO"/>
    <tableColumn id="4" xr3:uid="{C682DCD6-C759-4943-85BD-CCD5E81D3547}" name="FECHA DE PAGO" dataDxfId="66"/>
    <tableColumn id="5" xr3:uid="{250271CC-8EDF-4F54-B062-D771DF6F412F}" name="VALOR PAGADO" dataDxfId="65" dataCellStyle="Moneda">
      <calculatedColumnFormula>SUM(E96)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078BC61-7508-49A2-9F53-123001D529D0}" name="Tabla10" displayName="Tabla10" ref="A102:E105" totalsRowShown="0" headerRowDxfId="64" headerRowBorderDxfId="62" tableBorderDxfId="63">
  <autoFilter ref="A102:E105" xr:uid="{0794307C-0A3E-4E53-8F40-76FFD14FEFC7}"/>
  <tableColumns count="5">
    <tableColumn id="1" xr3:uid="{29531A33-2DF9-4B0C-8C1D-9D4168A13693}" name="NIT"/>
    <tableColumn id="2" xr3:uid="{1FB209AD-C3DA-4056-99C7-57BE15C26498}" name="INSTITUCION"/>
    <tableColumn id="3" xr3:uid="{288FF056-18BF-4C3F-9A9B-C0392EE1C866}" name="NUMERO ACTA DE PAGO"/>
    <tableColumn id="4" xr3:uid="{7F4AEEAE-4F2E-4B21-8596-5E75170E6F32}" name="FECHA DE PAGO" dataDxfId="61"/>
    <tableColumn id="5" xr3:uid="{EF663361-A911-4E20-8A38-EAC5ACB3C036}" name="VALOR PAGADO" dataDxfId="60" dataCellStyle="Moned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409DDD5-8BEE-4103-8466-DC31B958E1AC}" name="Tabla1122" displayName="Tabla1122" ref="A108:E110" totalsRowShown="0" headerRowDxfId="59" headerRowBorderDxfId="57" tableBorderDxfId="58">
  <autoFilter ref="A108:E110" xr:uid="{6CF7912E-0B76-4A91-B1C1-86723E2CDAD8}"/>
  <tableColumns count="5">
    <tableColumn id="1" xr3:uid="{294F7B67-79BD-4187-8819-AE1E028ED3E4}" name="NIT"/>
    <tableColumn id="2" xr3:uid="{1A334B17-B69C-438F-AD0D-96BAE78D2966}" name="INSTITUCION"/>
    <tableColumn id="3" xr3:uid="{3B147C22-5B22-4694-9092-5BC4696E13AD}" name="NUMERO ACTA DE PAGO"/>
    <tableColumn id="4" xr3:uid="{703E5A10-1730-4E41-96E9-5FC2FDD7D89E}" name="FECHA DE PAGO" dataDxfId="56"/>
    <tableColumn id="5" xr3:uid="{10894532-4ADD-4A25-AB45-055964B9E9D6}" name="VALOR PAGADO" dataDxfId="55" dataCellStyle="Moneda">
      <calculatedColumnFormula>SUM(E108)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3349ACB-CB98-4CD9-AC4D-22679BE5E807}" name="Tabla1223" displayName="Tabla1223" ref="A134:E136" totalsRowShown="0" headerRowDxfId="54" headerRowBorderDxfId="52" tableBorderDxfId="53">
  <autoFilter ref="A134:E136" xr:uid="{957961BA-2618-4888-8058-4F1AC70C43EB}"/>
  <tableColumns count="5">
    <tableColumn id="1" xr3:uid="{281C8821-49E7-4C7A-89BC-B5A3BA06B54E}" name="NIT"/>
    <tableColumn id="2" xr3:uid="{9D26A057-8E67-4BFF-BC64-9E6F2CC58D31}" name="INSTITUCION"/>
    <tableColumn id="3" xr3:uid="{833ED62D-677C-447C-9A91-A6C00E1B4E9D}" name="NUMERO ACTA DE PAGO"/>
    <tableColumn id="4" xr3:uid="{AB9B4879-680E-439C-8AE7-37E2C8F1A686}" name="FECHA DE PAGO" dataDxfId="51"/>
    <tableColumn id="5" xr3:uid="{E47C9CDB-A7AC-4241-B565-46D8B2A3E458}" name="VALOR PAGADO" dataDxfId="50" dataCellStyle="Moneda">
      <calculatedColumnFormula>SUM(E134)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3F58C31-EDDC-4B86-A4EC-9B02D03D7675}" name="Tabla13" displayName="Tabla13" ref="A147:E150" totalsRowShown="0" headerRowDxfId="49" headerRowBorderDxfId="47" tableBorderDxfId="48">
  <autoFilter ref="A147:E150" xr:uid="{F8695DF6-89F3-4414-99FD-D5D974024732}"/>
  <tableColumns count="5">
    <tableColumn id="1" xr3:uid="{1B8F2437-9065-4C4A-A476-F30A0EA811BA}" name="NIT"/>
    <tableColumn id="2" xr3:uid="{704F126A-697D-45A1-8CF3-5057DE85D8C3}" name="INSTITUCION"/>
    <tableColumn id="3" xr3:uid="{B045E88B-2D52-4882-87A1-D14642D1E7C4}" name="NUMERO ACTA DE PAGO"/>
    <tableColumn id="4" xr3:uid="{9B38F20B-08FE-4731-B978-F5B0348FD3F3}" name="FECHA DE PAGO" dataDxfId="46"/>
    <tableColumn id="5" xr3:uid="{CAA8EE51-BA57-46DA-B47D-E524E5FD0E7D}" name="VALOR PAGADO" dataDxfId="45" dataCellStyle="Moned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651FE2A-36BC-4830-8ADB-B2558623B09A}" name="Tabla1425" displayName="Tabla1425" ref="A153:E155" totalsRowShown="0" headerRowDxfId="44" headerRowBorderDxfId="42" tableBorderDxfId="43">
  <autoFilter ref="A153:E155" xr:uid="{C3E46BF8-DE4C-45EB-812B-C74BEFBAEFF2}"/>
  <tableColumns count="5">
    <tableColumn id="1" xr3:uid="{4B712839-47D4-453F-8CEC-ACB0B1FF6BF6}" name="NIT"/>
    <tableColumn id="2" xr3:uid="{D11CD271-EDD7-4C17-9BFF-60D14902B9F6}" name="INSTITUCION"/>
    <tableColumn id="3" xr3:uid="{E28032B9-D030-4E07-AF18-A10A10622B2F}" name="NUMERO ACTA DE PAGO"/>
    <tableColumn id="4" xr3:uid="{3D6EAF20-0F5B-4B46-AA72-3B51252F02B5}" name="FECHA DE PAGO" dataDxfId="41"/>
    <tableColumn id="5" xr3:uid="{94FDFAED-6E9E-44E9-8C3D-D92E16AAD1DA}" name="VALOR PAGADO" dataDxfId="40" dataCellStyle="Moneda">
      <calculatedColumnFormula>SUM(E153)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F79A955-6931-403C-AB4B-7B2117429CE9}" name="Tabla15" displayName="Tabla15" ref="A157:E159" totalsRowShown="0" headerRowDxfId="39" headerRowBorderDxfId="37" tableBorderDxfId="38">
  <autoFilter ref="A157:E159" xr:uid="{17653C65-ACC2-4686-B99A-5ACD9B024391}"/>
  <tableColumns count="5">
    <tableColumn id="1" xr3:uid="{B930F234-B15C-45C4-BF2A-0B49FDAF77BC}" name="NIT"/>
    <tableColumn id="2" xr3:uid="{D3CF8386-C55E-4F1E-B999-D029EE0A2D11}" name="INSTITUCION"/>
    <tableColumn id="3" xr3:uid="{E722AF92-83DC-4489-AD9A-E877270243F5}" name="NUMERO ACTA DE PAGO"/>
    <tableColumn id="4" xr3:uid="{39654365-C09D-4DF6-99F5-BAE32108F491}" name="FECHA DE PAGO" dataDxfId="36"/>
    <tableColumn id="5" xr3:uid="{BF67BACD-32E1-4AFF-9D0A-9903FFB20CE1}" name="VALOR PAGADO" dataDxfId="35" dataCellStyle="Moneda">
      <calculatedColumnFormula>SUM(E157)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F3F5CB3-4A2C-4B3C-9F8E-4638F233DD92}" name="Tabla1627" displayName="Tabla1627" ref="A162:E164" totalsRowShown="0" headerRowDxfId="34" headerRowBorderDxfId="32" tableBorderDxfId="33">
  <autoFilter ref="A162:E164" xr:uid="{795BC004-E78B-40D2-A388-7DA444C9C8AE}"/>
  <tableColumns count="5">
    <tableColumn id="1" xr3:uid="{D4C9534B-705B-4422-8A9A-6CD9660E8B78}" name="NIT"/>
    <tableColumn id="2" xr3:uid="{69F4E412-EC70-48E7-A4B8-0D6DDA0CE814}" name="INSTITUCION"/>
    <tableColumn id="3" xr3:uid="{C2D6580B-F66A-4314-8DE9-C7D5B0F74B72}" name="NUMERO ACTA DE PAGO"/>
    <tableColumn id="4" xr3:uid="{4DFFA928-CFEE-45BF-B65D-C50AF0B9B43E}" name="FECHA DE PAGO" dataDxfId="31"/>
    <tableColumn id="5" xr3:uid="{E21DB479-3DAB-4670-84DA-4B27D791DB3A}" name="VALOR PAGADO" dataDxfId="30" dataCellStyle="Moneda">
      <calculatedColumnFormula>SUM(E162)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D147FBE-5B2A-40FB-B15E-DEC120420BD2}" name="Tabla1728" displayName="Tabla1728" ref="A175:E177" totalsRowShown="0" headerRowDxfId="29" headerRowBorderDxfId="27" tableBorderDxfId="28">
  <autoFilter ref="A175:E177" xr:uid="{2BC1172B-034C-45C7-BC33-B44866AD5DD9}"/>
  <tableColumns count="5">
    <tableColumn id="1" xr3:uid="{48B88A12-05C9-4241-AF3F-B764BF454A42}" name="NIT"/>
    <tableColumn id="2" xr3:uid="{6403670C-67A6-4654-9E03-90C6816AEC7E}" name="INSTITUCION"/>
    <tableColumn id="3" xr3:uid="{ECF76A4F-4200-4D36-A4B7-2363BD00E15A}" name="NUMERO ACTA DE PAGO"/>
    <tableColumn id="4" xr3:uid="{22106CC6-23E2-4839-B2D2-438977A6A34C}" name="FECHA DE PAGO" dataDxfId="26"/>
    <tableColumn id="5" xr3:uid="{BA4AB832-76B6-4385-B827-CFAD45817266}" name="VALOR PAGADO" dataDxfId="25" dataCellStyle="Moneda">
      <calculatedColumnFormula>SUM(E175)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64D782D-4EBD-45C6-8590-B3CA9BA56CB1}" name="Tabla1829" displayName="Tabla1829" ref="A180:E183" totalsRowShown="0" headerRowDxfId="24" headerRowBorderDxfId="22" tableBorderDxfId="23">
  <autoFilter ref="A180:E183" xr:uid="{9EF3E03D-5266-41E2-BBD9-86B04147274D}"/>
  <tableColumns count="5">
    <tableColumn id="1" xr3:uid="{4C894E9B-DC11-469D-B106-01453AB74A78}" name="NIT"/>
    <tableColumn id="2" xr3:uid="{9438AB26-5AAE-4147-BAC4-D34DE6C891EC}" name="INSTITUCION"/>
    <tableColumn id="3" xr3:uid="{802D0DCD-EB93-48AA-A48A-C57497DF04B8}" name="NUMERO ACTA DE PAGO"/>
    <tableColumn id="4" xr3:uid="{DAC36210-F252-4752-9A2C-C97548967530}" name="FECHA DE PAGO" dataDxfId="21"/>
    <tableColumn id="5" xr3:uid="{7DAFC3AC-EC58-45AE-BB61-8C84982BF7A2}" name="VALOR PAGADO" dataDxfId="20" dataCellStyle="Moned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05073B1-FF98-43BA-A5FB-042B4C178889}" name="Tabla2330" displayName="Tabla2330" ref="A186:E188" totalsRowShown="0" headerRowDxfId="19" headerRowBorderDxfId="17" tableBorderDxfId="18">
  <autoFilter ref="A186:E188" xr:uid="{4E0736AE-552F-47B0-B178-7273E30FE0B1}"/>
  <tableColumns count="5">
    <tableColumn id="1" xr3:uid="{F73E143C-3B62-4B9B-9D5E-C20CB1DFFBA6}" name="NIT"/>
    <tableColumn id="2" xr3:uid="{D082D869-CB52-4B8E-9C56-B710AD695CD9}" name="INSTITUCION"/>
    <tableColumn id="3" xr3:uid="{84BFD5CC-1226-4F70-9C20-BDC729C64302}" name="NUMERO ACTA DE PAGO"/>
    <tableColumn id="4" xr3:uid="{75600B1B-0B82-4BB5-8EA2-7764C476962D}" name="FECHA DE PAGO" dataDxfId="16"/>
    <tableColumn id="5" xr3:uid="{B6A042FF-A6BD-42DD-A318-C0B108FAD75E}" name="VALOR PAGADO" dataDxfId="15" dataCellStyle="Moneda">
      <calculatedColumnFormula>SUM(E186)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9625FDD-059B-4A3F-A70F-6EE76DDBCBF9}" name="Tabla2431" displayName="Tabla2431" ref="A191:E193" totalsRowShown="0" headerRowDxfId="14" headerRowBorderDxfId="12" tableBorderDxfId="13">
  <autoFilter ref="A191:E193" xr:uid="{06B6B065-4949-4098-8B5D-A9E8D3F81581}"/>
  <tableColumns count="5">
    <tableColumn id="1" xr3:uid="{774F59CD-7C7B-418B-887F-E026297BB520}" name="NIT"/>
    <tableColumn id="2" xr3:uid="{72DB0389-62CF-4C97-8C63-21BDEF7742C6}" name="INSTITUCION"/>
    <tableColumn id="3" xr3:uid="{40D8CCA4-D5E5-49FD-BE60-D94C400C5BE7}" name="NUMERO ACTA DE PAGO"/>
    <tableColumn id="4" xr3:uid="{BAD4DBFF-A7F8-45F4-8E55-66700C13B855}" name="FECHA DE PAGO" dataDxfId="11"/>
    <tableColumn id="5" xr3:uid="{0EC8D50C-446E-400D-8635-1D156F87DF2C}" name="VALOR PAGADO" dataDxfId="10" dataCellStyle="Moneda">
      <calculatedColumnFormula>SUM(E191)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FDEB49D-9093-402D-90FF-79548108A06D}" name="Tabla25" displayName="Tabla25" ref="A196:E198" totalsRowShown="0" headerRowDxfId="9" headerRowBorderDxfId="7" tableBorderDxfId="8">
  <autoFilter ref="A196:E198" xr:uid="{44FC3413-8B59-40D1-A93E-04C96872FBF0}"/>
  <tableColumns count="5">
    <tableColumn id="1" xr3:uid="{8E67568C-7A7A-480F-9376-861A41EF8A12}" name="NIT"/>
    <tableColumn id="2" xr3:uid="{09A0DF36-2620-4B23-875B-250B931F9D4F}" name="INSTITUCION"/>
    <tableColumn id="3" xr3:uid="{08DB8380-A635-4131-AD77-D7837CE47D07}" name="NUMERO ACTA DE PAGO"/>
    <tableColumn id="4" xr3:uid="{F2218095-4D45-44D1-AA05-04223A1A85A8}" name="FECHA DE PAGO" dataDxfId="6"/>
    <tableColumn id="5" xr3:uid="{2E3166D6-DE88-48FD-A3F8-129E90670CD3}" name="VALOR PAGADO" dataDxfId="5" dataCellStyle="Moneda">
      <calculatedColumnFormula>SUM(E196)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917733-C2D5-4E85-A419-D3D24299ACE2}" name="Tabla26" displayName="Tabla26" ref="A201:E203" totalsRowShown="0" headerRowDxfId="4" headerRowBorderDxfId="2" tableBorderDxfId="3">
  <autoFilter ref="A201:E203" xr:uid="{6D508AAC-A2D7-4616-A415-FDD86070DD80}"/>
  <tableColumns count="5">
    <tableColumn id="1" xr3:uid="{1447373F-CB56-4A11-9698-3BDCF7DB92E7}" name="NIT"/>
    <tableColumn id="2" xr3:uid="{43AA11A1-8AD3-474C-96F7-765D8A16A74C}" name="INSTITUCION"/>
    <tableColumn id="3" xr3:uid="{0240D618-43EC-4174-810A-364735285345}" name="NUMERO ACTA DE PAGO"/>
    <tableColumn id="4" xr3:uid="{0F0DBF80-B69A-4DB1-943F-BF884D1EA040}" name="FECHA DE PAGO"/>
    <tableColumn id="5" xr3:uid="{98B408CD-D67E-44F6-A7B9-6919303701A9}" name="VALOR PAGADO">
      <calculatedColumnFormula>SUM(E201)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2C80-B08C-41F8-851A-0F880492D64B}">
  <dimension ref="A1:I40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8.7109375" customWidth="1"/>
    <col min="2" max="2" width="13.28515625" customWidth="1"/>
    <col min="3" max="3" width="49.5703125" customWidth="1"/>
    <col min="4" max="4" width="17.28515625" customWidth="1"/>
    <col min="5" max="5" width="15.28515625" customWidth="1"/>
    <col min="6" max="6" width="19.28515625" style="1" customWidth="1"/>
    <col min="7" max="7" width="25.28515625" customWidth="1"/>
    <col min="8" max="8" width="24.42578125" style="1" customWidth="1"/>
    <col min="9" max="9" width="13.28515625" customWidth="1"/>
  </cols>
  <sheetData>
    <row r="1" spans="1:9" ht="15.75" thickBot="1" x14ac:dyDescent="0.3">
      <c r="F1" s="1">
        <f>SUBTOTAL(9,F3:F40)</f>
        <v>3290114306</v>
      </c>
      <c r="G1" s="1">
        <f>SUBTOTAL(9,G3:G40)</f>
        <v>1006874125</v>
      </c>
      <c r="H1" s="1">
        <f>SUBTOTAL(9,H3:H40)</f>
        <v>3080813623</v>
      </c>
    </row>
    <row r="2" spans="1:9" ht="61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65</v>
      </c>
      <c r="G2" s="7" t="s">
        <v>66</v>
      </c>
      <c r="H2" s="4" t="s">
        <v>67</v>
      </c>
      <c r="I2" s="4" t="s">
        <v>5</v>
      </c>
    </row>
    <row r="3" spans="1:9" s="3" customFormat="1" x14ac:dyDescent="0.25">
      <c r="A3" s="8" t="s">
        <v>6</v>
      </c>
      <c r="B3" s="2">
        <v>800044402</v>
      </c>
      <c r="C3" s="2" t="s">
        <v>18</v>
      </c>
      <c r="D3" s="11" t="s">
        <v>68</v>
      </c>
      <c r="E3" s="9">
        <v>1</v>
      </c>
      <c r="F3" s="9">
        <v>32451230</v>
      </c>
      <c r="G3" s="13">
        <v>0</v>
      </c>
      <c r="H3" s="13">
        <v>0</v>
      </c>
      <c r="I3" s="12" t="s">
        <v>69</v>
      </c>
    </row>
    <row r="4" spans="1:9" s="3" customFormat="1" x14ac:dyDescent="0.25">
      <c r="A4" s="8" t="s">
        <v>6</v>
      </c>
      <c r="B4" s="2">
        <v>800058016</v>
      </c>
      <c r="C4" s="2" t="s">
        <v>24</v>
      </c>
      <c r="D4" s="11" t="s">
        <v>68</v>
      </c>
      <c r="E4" s="9">
        <v>1</v>
      </c>
      <c r="F4" s="9">
        <v>373216268</v>
      </c>
      <c r="G4" s="13">
        <v>0</v>
      </c>
      <c r="H4" s="8">
        <v>381469845</v>
      </c>
      <c r="I4" s="12" t="s">
        <v>69</v>
      </c>
    </row>
    <row r="5" spans="1:9" s="3" customFormat="1" x14ac:dyDescent="0.25">
      <c r="A5" s="8" t="s">
        <v>6</v>
      </c>
      <c r="B5" s="2">
        <v>800138011</v>
      </c>
      <c r="C5" s="2" t="s">
        <v>25</v>
      </c>
      <c r="D5" s="11" t="s">
        <v>68</v>
      </c>
      <c r="E5" s="9">
        <v>1</v>
      </c>
      <c r="F5" s="9">
        <v>92081990</v>
      </c>
      <c r="G5" s="13">
        <v>0</v>
      </c>
      <c r="H5" s="8">
        <v>2542550</v>
      </c>
      <c r="I5" s="12" t="s">
        <v>69</v>
      </c>
    </row>
    <row r="6" spans="1:9" s="3" customFormat="1" x14ac:dyDescent="0.25">
      <c r="A6" s="8" t="s">
        <v>6</v>
      </c>
      <c r="B6" s="2">
        <v>800149026</v>
      </c>
      <c r="C6" s="2" t="s">
        <v>26</v>
      </c>
      <c r="D6" s="11" t="s">
        <v>68</v>
      </c>
      <c r="E6" s="9">
        <v>1</v>
      </c>
      <c r="F6" s="9">
        <v>241353252</v>
      </c>
      <c r="G6" s="13">
        <v>0</v>
      </c>
      <c r="H6" s="8">
        <v>82487810</v>
      </c>
      <c r="I6" s="12" t="s">
        <v>69</v>
      </c>
    </row>
    <row r="7" spans="1:9" x14ac:dyDescent="0.25">
      <c r="A7" s="2" t="s">
        <v>6</v>
      </c>
      <c r="B7" s="2">
        <v>800190884</v>
      </c>
      <c r="C7" s="2" t="s">
        <v>7</v>
      </c>
      <c r="D7" s="11" t="s">
        <v>68</v>
      </c>
      <c r="E7" s="10">
        <v>1</v>
      </c>
      <c r="F7" s="9">
        <v>17017888</v>
      </c>
      <c r="G7" s="13">
        <v>0</v>
      </c>
      <c r="H7" s="13">
        <v>0</v>
      </c>
      <c r="I7" s="12" t="s">
        <v>69</v>
      </c>
    </row>
    <row r="8" spans="1:9" x14ac:dyDescent="0.25">
      <c r="A8" s="2" t="s">
        <v>6</v>
      </c>
      <c r="B8" s="2">
        <v>805011262</v>
      </c>
      <c r="C8" s="2" t="s">
        <v>16</v>
      </c>
      <c r="D8" s="11" t="s">
        <v>68</v>
      </c>
      <c r="E8" s="10">
        <v>1</v>
      </c>
      <c r="F8" s="9">
        <v>0</v>
      </c>
      <c r="G8" s="13">
        <v>0</v>
      </c>
      <c r="H8" s="8">
        <v>6343425</v>
      </c>
      <c r="I8" s="12" t="s">
        <v>69</v>
      </c>
    </row>
    <row r="9" spans="1:9" x14ac:dyDescent="0.25">
      <c r="A9" s="2" t="s">
        <v>6</v>
      </c>
      <c r="B9" s="2">
        <v>811002429</v>
      </c>
      <c r="C9" s="2" t="s">
        <v>27</v>
      </c>
      <c r="D9" s="11" t="s">
        <v>68</v>
      </c>
      <c r="E9" s="10">
        <v>1</v>
      </c>
      <c r="F9" s="9">
        <v>14581971</v>
      </c>
      <c r="G9" s="13">
        <v>0</v>
      </c>
      <c r="H9" s="13">
        <v>0</v>
      </c>
      <c r="I9" s="12" t="s">
        <v>69</v>
      </c>
    </row>
    <row r="10" spans="1:9" x14ac:dyDescent="0.25">
      <c r="A10" s="2" t="s">
        <v>6</v>
      </c>
      <c r="B10" s="2">
        <v>811016192</v>
      </c>
      <c r="C10" s="2" t="s">
        <v>28</v>
      </c>
      <c r="D10" s="11" t="s">
        <v>68</v>
      </c>
      <c r="E10" s="10">
        <v>1</v>
      </c>
      <c r="F10" s="9">
        <v>3981485</v>
      </c>
      <c r="G10" s="13">
        <v>42285588</v>
      </c>
      <c r="H10" s="13">
        <v>0</v>
      </c>
      <c r="I10" s="12" t="s">
        <v>69</v>
      </c>
    </row>
    <row r="11" spans="1:9" x14ac:dyDescent="0.25">
      <c r="A11" s="2" t="s">
        <v>6</v>
      </c>
      <c r="B11" s="2">
        <v>812005522</v>
      </c>
      <c r="C11" s="2" t="s">
        <v>70</v>
      </c>
      <c r="D11" s="11" t="s">
        <v>68</v>
      </c>
      <c r="E11" s="10">
        <v>1</v>
      </c>
      <c r="F11" s="9">
        <v>64562291</v>
      </c>
      <c r="G11" s="13">
        <v>0</v>
      </c>
      <c r="H11" s="13">
        <v>27837792</v>
      </c>
      <c r="I11" s="12" t="s">
        <v>69</v>
      </c>
    </row>
    <row r="12" spans="1:9" x14ac:dyDescent="0.25">
      <c r="A12" s="2" t="s">
        <v>6</v>
      </c>
      <c r="B12" s="2">
        <v>890900518</v>
      </c>
      <c r="C12" s="2" t="s">
        <v>14</v>
      </c>
      <c r="D12" s="11" t="s">
        <v>68</v>
      </c>
      <c r="E12" s="10">
        <v>1</v>
      </c>
      <c r="F12" s="9">
        <v>139163736</v>
      </c>
      <c r="G12" s="13">
        <v>0</v>
      </c>
      <c r="H12" s="8">
        <v>118807350</v>
      </c>
      <c r="I12" s="12" t="s">
        <v>69</v>
      </c>
    </row>
    <row r="13" spans="1:9" x14ac:dyDescent="0.25">
      <c r="A13" s="2" t="s">
        <v>6</v>
      </c>
      <c r="B13" s="2">
        <v>890901826</v>
      </c>
      <c r="C13" s="2" t="s">
        <v>15</v>
      </c>
      <c r="D13" s="11" t="s">
        <v>68</v>
      </c>
      <c r="E13" s="10">
        <v>1</v>
      </c>
      <c r="F13" s="9">
        <v>656811746</v>
      </c>
      <c r="G13" s="13">
        <v>145561231</v>
      </c>
      <c r="H13" s="8">
        <v>235088554</v>
      </c>
      <c r="I13" s="12" t="s">
        <v>69</v>
      </c>
    </row>
    <row r="14" spans="1:9" x14ac:dyDescent="0.25">
      <c r="A14" s="2" t="s">
        <v>6</v>
      </c>
      <c r="B14" s="2">
        <v>890902922</v>
      </c>
      <c r="C14" s="2" t="s">
        <v>9</v>
      </c>
      <c r="D14" s="11" t="s">
        <v>68</v>
      </c>
      <c r="E14" s="10">
        <v>1</v>
      </c>
      <c r="F14" s="9">
        <v>0</v>
      </c>
      <c r="G14" s="13">
        <v>0</v>
      </c>
      <c r="H14" s="8">
        <v>9297776</v>
      </c>
      <c r="I14" s="12" t="s">
        <v>69</v>
      </c>
    </row>
    <row r="15" spans="1:9" x14ac:dyDescent="0.25">
      <c r="A15" s="2" t="s">
        <v>6</v>
      </c>
      <c r="B15" s="2">
        <v>890904646</v>
      </c>
      <c r="C15" s="2" t="s">
        <v>71</v>
      </c>
      <c r="D15" s="11" t="s">
        <v>68</v>
      </c>
      <c r="E15" s="10">
        <v>1</v>
      </c>
      <c r="F15" s="9">
        <v>712446469</v>
      </c>
      <c r="G15" s="13">
        <v>0</v>
      </c>
      <c r="H15" s="8">
        <v>1089523108</v>
      </c>
      <c r="I15" s="12" t="s">
        <v>69</v>
      </c>
    </row>
    <row r="16" spans="1:9" x14ac:dyDescent="0.25">
      <c r="A16" s="2" t="s">
        <v>6</v>
      </c>
      <c r="B16" s="2">
        <v>890905154</v>
      </c>
      <c r="C16" s="2" t="s">
        <v>29</v>
      </c>
      <c r="D16" s="11" t="s">
        <v>68</v>
      </c>
      <c r="E16" s="10">
        <v>1</v>
      </c>
      <c r="F16" s="9">
        <v>77667763</v>
      </c>
      <c r="G16" s="13">
        <v>1689928</v>
      </c>
      <c r="H16" s="13">
        <v>0</v>
      </c>
      <c r="I16" s="12" t="s">
        <v>69</v>
      </c>
    </row>
    <row r="17" spans="1:9" x14ac:dyDescent="0.25">
      <c r="A17" s="2" t="s">
        <v>6</v>
      </c>
      <c r="B17" s="2">
        <v>890905166</v>
      </c>
      <c r="C17" s="2" t="s">
        <v>72</v>
      </c>
      <c r="D17" s="11" t="s">
        <v>68</v>
      </c>
      <c r="E17" s="10">
        <v>1</v>
      </c>
      <c r="F17" s="9">
        <v>0</v>
      </c>
      <c r="G17" s="13">
        <v>0</v>
      </c>
      <c r="H17" s="8">
        <v>171800</v>
      </c>
      <c r="I17" s="12" t="s">
        <v>69</v>
      </c>
    </row>
    <row r="18" spans="1:9" x14ac:dyDescent="0.25">
      <c r="A18" s="2" t="s">
        <v>6</v>
      </c>
      <c r="B18" s="2">
        <v>890905177</v>
      </c>
      <c r="C18" s="2" t="s">
        <v>73</v>
      </c>
      <c r="D18" s="11" t="s">
        <v>68</v>
      </c>
      <c r="E18" s="10">
        <v>1</v>
      </c>
      <c r="F18" s="9">
        <v>139626303</v>
      </c>
      <c r="G18" s="13">
        <v>0</v>
      </c>
      <c r="H18" s="8">
        <v>216252244</v>
      </c>
      <c r="I18" s="12" t="s">
        <v>69</v>
      </c>
    </row>
    <row r="19" spans="1:9" x14ac:dyDescent="0.25">
      <c r="A19" s="2" t="s">
        <v>6</v>
      </c>
      <c r="B19" s="2">
        <v>890905843</v>
      </c>
      <c r="C19" s="2" t="s">
        <v>30</v>
      </c>
      <c r="D19" s="11" t="s">
        <v>68</v>
      </c>
      <c r="E19" s="10">
        <v>1</v>
      </c>
      <c r="F19" s="9">
        <v>1088400</v>
      </c>
      <c r="G19" s="13">
        <v>0</v>
      </c>
      <c r="H19" s="8">
        <v>1208702</v>
      </c>
      <c r="I19" s="12" t="s">
        <v>69</v>
      </c>
    </row>
    <row r="20" spans="1:9" x14ac:dyDescent="0.25">
      <c r="A20" s="2" t="s">
        <v>6</v>
      </c>
      <c r="B20" s="2">
        <v>890906347</v>
      </c>
      <c r="C20" s="2" t="s">
        <v>13</v>
      </c>
      <c r="D20" s="11" t="s">
        <v>68</v>
      </c>
      <c r="E20" s="10">
        <v>1</v>
      </c>
      <c r="F20" s="9">
        <v>63216298</v>
      </c>
      <c r="G20" s="13">
        <v>193578830</v>
      </c>
      <c r="H20" s="8">
        <v>23136867</v>
      </c>
      <c r="I20" s="12" t="s">
        <v>69</v>
      </c>
    </row>
    <row r="21" spans="1:9" x14ac:dyDescent="0.25">
      <c r="A21" s="2" t="s">
        <v>6</v>
      </c>
      <c r="B21" s="2">
        <v>890907215</v>
      </c>
      <c r="C21" s="2" t="s">
        <v>31</v>
      </c>
      <c r="D21" s="11" t="s">
        <v>68</v>
      </c>
      <c r="E21" s="10">
        <v>1</v>
      </c>
      <c r="F21" s="9">
        <v>37305173</v>
      </c>
      <c r="G21" s="13">
        <v>623758548</v>
      </c>
      <c r="H21" s="8">
        <v>74211698</v>
      </c>
      <c r="I21" s="12" t="s">
        <v>69</v>
      </c>
    </row>
    <row r="22" spans="1:9" x14ac:dyDescent="0.25">
      <c r="A22" s="2" t="s">
        <v>6</v>
      </c>
      <c r="B22" s="2">
        <v>890907241</v>
      </c>
      <c r="C22" s="2" t="s">
        <v>32</v>
      </c>
      <c r="D22" s="11" t="s">
        <v>68</v>
      </c>
      <c r="E22" s="10">
        <v>1</v>
      </c>
      <c r="F22" s="9">
        <v>18459561</v>
      </c>
      <c r="G22" s="13">
        <v>0</v>
      </c>
      <c r="H22" s="13">
        <v>0</v>
      </c>
      <c r="I22" s="12" t="s">
        <v>69</v>
      </c>
    </row>
    <row r="23" spans="1:9" x14ac:dyDescent="0.25">
      <c r="A23" s="2" t="s">
        <v>6</v>
      </c>
      <c r="B23" s="2">
        <v>890907254</v>
      </c>
      <c r="C23" s="2" t="s">
        <v>33</v>
      </c>
      <c r="D23" s="11" t="s">
        <v>68</v>
      </c>
      <c r="E23" s="10">
        <v>1</v>
      </c>
      <c r="F23" s="9">
        <v>85857418</v>
      </c>
      <c r="G23" s="13">
        <v>0</v>
      </c>
      <c r="H23" s="8">
        <v>105123028</v>
      </c>
      <c r="I23" s="12" t="s">
        <v>69</v>
      </c>
    </row>
    <row r="24" spans="1:9" x14ac:dyDescent="0.25">
      <c r="A24" s="2" t="s">
        <v>6</v>
      </c>
      <c r="B24" s="2">
        <v>890933408</v>
      </c>
      <c r="C24" s="2" t="s">
        <v>38</v>
      </c>
      <c r="D24" s="11" t="s">
        <v>68</v>
      </c>
      <c r="E24" s="10">
        <v>1</v>
      </c>
      <c r="F24" s="9">
        <v>0</v>
      </c>
      <c r="G24" s="13">
        <v>0</v>
      </c>
      <c r="H24" s="8">
        <v>7904890</v>
      </c>
      <c r="I24" s="12" t="s">
        <v>69</v>
      </c>
    </row>
    <row r="25" spans="1:9" x14ac:dyDescent="0.25">
      <c r="A25" s="2" t="s">
        <v>6</v>
      </c>
      <c r="B25" s="2">
        <v>890939936</v>
      </c>
      <c r="C25" s="2" t="s">
        <v>19</v>
      </c>
      <c r="D25" s="11" t="s">
        <v>68</v>
      </c>
      <c r="E25" s="10">
        <v>1</v>
      </c>
      <c r="F25" s="9">
        <v>352009</v>
      </c>
      <c r="G25" s="13">
        <v>0</v>
      </c>
      <c r="H25" s="8">
        <v>231187378</v>
      </c>
      <c r="I25" s="12" t="s">
        <v>69</v>
      </c>
    </row>
    <row r="26" spans="1:9" x14ac:dyDescent="0.25">
      <c r="A26" s="2" t="s">
        <v>6</v>
      </c>
      <c r="B26" s="2">
        <v>890980066</v>
      </c>
      <c r="C26" s="2" t="s">
        <v>74</v>
      </c>
      <c r="D26" s="11" t="s">
        <v>68</v>
      </c>
      <c r="E26" s="10">
        <v>1</v>
      </c>
      <c r="F26" s="9">
        <v>107379</v>
      </c>
      <c r="G26" s="13">
        <v>0</v>
      </c>
      <c r="H26" s="13">
        <v>0</v>
      </c>
      <c r="I26" s="12" t="s">
        <v>69</v>
      </c>
    </row>
    <row r="27" spans="1:9" x14ac:dyDescent="0.25">
      <c r="A27" s="2" t="s">
        <v>6</v>
      </c>
      <c r="B27" s="2">
        <v>890980757</v>
      </c>
      <c r="C27" s="2" t="s">
        <v>34</v>
      </c>
      <c r="D27" s="11" t="s">
        <v>68</v>
      </c>
      <c r="E27" s="10">
        <v>1</v>
      </c>
      <c r="F27" s="9">
        <v>7406320</v>
      </c>
      <c r="G27" s="13">
        <v>0</v>
      </c>
      <c r="H27" s="8">
        <v>23617907</v>
      </c>
      <c r="I27" s="12" t="s">
        <v>69</v>
      </c>
    </row>
    <row r="28" spans="1:9" x14ac:dyDescent="0.25">
      <c r="A28" s="2" t="s">
        <v>6</v>
      </c>
      <c r="B28" s="2">
        <v>890981374</v>
      </c>
      <c r="C28" s="2" t="s">
        <v>17</v>
      </c>
      <c r="D28" s="11" t="s">
        <v>68</v>
      </c>
      <c r="E28" s="10">
        <v>1</v>
      </c>
      <c r="F28" s="9">
        <v>1758812</v>
      </c>
      <c r="G28" s="13">
        <v>0</v>
      </c>
      <c r="H28" s="13">
        <v>0</v>
      </c>
      <c r="I28" s="12" t="s">
        <v>69</v>
      </c>
    </row>
    <row r="29" spans="1:9" x14ac:dyDescent="0.25">
      <c r="A29" s="2" t="s">
        <v>6</v>
      </c>
      <c r="B29" s="2">
        <v>890981536</v>
      </c>
      <c r="C29" s="2" t="s">
        <v>35</v>
      </c>
      <c r="D29" s="11" t="s">
        <v>68</v>
      </c>
      <c r="E29" s="10">
        <v>1</v>
      </c>
      <c r="F29" s="9">
        <v>20335044</v>
      </c>
      <c r="G29" s="13">
        <v>0</v>
      </c>
      <c r="H29" s="8">
        <v>30025090</v>
      </c>
      <c r="I29" s="12" t="s">
        <v>69</v>
      </c>
    </row>
    <row r="30" spans="1:9" x14ac:dyDescent="0.25">
      <c r="A30" s="2" t="s">
        <v>6</v>
      </c>
      <c r="B30" s="2">
        <v>890981726</v>
      </c>
      <c r="C30" s="2" t="s">
        <v>36</v>
      </c>
      <c r="D30" s="11" t="s">
        <v>68</v>
      </c>
      <c r="E30" s="10">
        <v>1</v>
      </c>
      <c r="F30" s="9">
        <v>4427859</v>
      </c>
      <c r="G30" s="13">
        <v>0</v>
      </c>
      <c r="H30" s="8">
        <v>359200</v>
      </c>
      <c r="I30" s="12" t="s">
        <v>69</v>
      </c>
    </row>
    <row r="31" spans="1:9" x14ac:dyDescent="0.25">
      <c r="A31" s="2" t="s">
        <v>6</v>
      </c>
      <c r="B31" s="2">
        <v>890982264</v>
      </c>
      <c r="C31" s="2" t="s">
        <v>12</v>
      </c>
      <c r="D31" s="11" t="s">
        <v>68</v>
      </c>
      <c r="E31" s="10">
        <v>1</v>
      </c>
      <c r="F31" s="9">
        <v>0</v>
      </c>
      <c r="G31" s="13">
        <v>0</v>
      </c>
      <c r="H31" s="8">
        <v>40737333</v>
      </c>
      <c r="I31" s="12" t="s">
        <v>69</v>
      </c>
    </row>
    <row r="32" spans="1:9" x14ac:dyDescent="0.25">
      <c r="A32" s="2" t="s">
        <v>6</v>
      </c>
      <c r="B32" s="2">
        <v>890982608</v>
      </c>
      <c r="C32" s="2" t="s">
        <v>10</v>
      </c>
      <c r="D32" s="11" t="s">
        <v>68</v>
      </c>
      <c r="E32" s="10">
        <v>1</v>
      </c>
      <c r="F32" s="9">
        <v>5753207</v>
      </c>
      <c r="G32" s="13">
        <v>0</v>
      </c>
      <c r="H32" s="13">
        <v>0</v>
      </c>
      <c r="I32" s="12" t="s">
        <v>69</v>
      </c>
    </row>
    <row r="33" spans="1:9" x14ac:dyDescent="0.25">
      <c r="A33" s="2" t="s">
        <v>6</v>
      </c>
      <c r="B33" s="2">
        <v>890985703</v>
      </c>
      <c r="C33" s="2" t="s">
        <v>37</v>
      </c>
      <c r="D33" s="11" t="s">
        <v>68</v>
      </c>
      <c r="E33" s="10">
        <v>1</v>
      </c>
      <c r="F33" s="9">
        <v>49926693</v>
      </c>
      <c r="G33" s="13">
        <v>0</v>
      </c>
      <c r="H33" s="8">
        <v>76666764</v>
      </c>
      <c r="I33" s="12" t="s">
        <v>69</v>
      </c>
    </row>
    <row r="34" spans="1:9" x14ac:dyDescent="0.25">
      <c r="A34" s="2" t="s">
        <v>6</v>
      </c>
      <c r="B34" s="2">
        <v>900038926</v>
      </c>
      <c r="C34" s="2" t="s">
        <v>75</v>
      </c>
      <c r="D34" s="11" t="s">
        <v>68</v>
      </c>
      <c r="E34" s="10">
        <v>1</v>
      </c>
      <c r="F34" s="9">
        <v>8163253</v>
      </c>
      <c r="G34" s="13">
        <v>0</v>
      </c>
      <c r="H34" s="8">
        <v>18566727</v>
      </c>
      <c r="I34" s="12" t="s">
        <v>69</v>
      </c>
    </row>
    <row r="35" spans="1:9" x14ac:dyDescent="0.25">
      <c r="A35" s="2" t="s">
        <v>6</v>
      </c>
      <c r="B35" s="2">
        <v>900124689</v>
      </c>
      <c r="C35" s="2" t="s">
        <v>76</v>
      </c>
      <c r="D35" s="11" t="s">
        <v>68</v>
      </c>
      <c r="E35" s="10">
        <v>1</v>
      </c>
      <c r="F35" s="9">
        <v>0</v>
      </c>
      <c r="G35" s="13">
        <v>0</v>
      </c>
      <c r="H35" s="8">
        <v>3019135</v>
      </c>
      <c r="I35" s="12" t="s">
        <v>69</v>
      </c>
    </row>
    <row r="36" spans="1:9" x14ac:dyDescent="0.25">
      <c r="A36" s="2" t="s">
        <v>6</v>
      </c>
      <c r="B36" s="2">
        <v>900261353</v>
      </c>
      <c r="C36" s="2" t="s">
        <v>20</v>
      </c>
      <c r="D36" s="11" t="s">
        <v>68</v>
      </c>
      <c r="E36" s="10">
        <v>1</v>
      </c>
      <c r="F36" s="9">
        <v>298746004</v>
      </c>
      <c r="G36" s="13">
        <v>0</v>
      </c>
      <c r="H36" s="8">
        <v>267368994</v>
      </c>
      <c r="I36" s="12" t="s">
        <v>69</v>
      </c>
    </row>
    <row r="37" spans="1:9" x14ac:dyDescent="0.25">
      <c r="A37" s="2" t="s">
        <v>6</v>
      </c>
      <c r="B37" s="2">
        <v>900408220</v>
      </c>
      <c r="C37" s="2" t="s">
        <v>21</v>
      </c>
      <c r="D37" s="11" t="s">
        <v>68</v>
      </c>
      <c r="E37" s="10">
        <v>1</v>
      </c>
      <c r="F37" s="9">
        <v>1739977</v>
      </c>
      <c r="G37" s="13">
        <v>0</v>
      </c>
      <c r="H37" s="8">
        <v>6727294</v>
      </c>
      <c r="I37" s="12" t="s">
        <v>69</v>
      </c>
    </row>
    <row r="38" spans="1:9" x14ac:dyDescent="0.25">
      <c r="A38" s="2" t="s">
        <v>6</v>
      </c>
      <c r="B38" s="2">
        <v>900438216</v>
      </c>
      <c r="C38" s="2" t="s">
        <v>8</v>
      </c>
      <c r="D38" s="11" t="s">
        <v>68</v>
      </c>
      <c r="E38" s="10">
        <v>1</v>
      </c>
      <c r="F38" s="9">
        <v>66864385</v>
      </c>
      <c r="G38" s="13">
        <v>0</v>
      </c>
      <c r="H38" s="13">
        <v>0</v>
      </c>
      <c r="I38" s="12" t="s">
        <v>69</v>
      </c>
    </row>
    <row r="39" spans="1:9" x14ac:dyDescent="0.25">
      <c r="A39" s="2" t="s">
        <v>6</v>
      </c>
      <c r="B39" s="2">
        <v>900857186</v>
      </c>
      <c r="C39" s="2" t="s">
        <v>22</v>
      </c>
      <c r="D39" s="11" t="s">
        <v>68</v>
      </c>
      <c r="E39" s="10">
        <v>1</v>
      </c>
      <c r="F39" s="9">
        <v>1926610</v>
      </c>
      <c r="G39" s="13">
        <v>0</v>
      </c>
      <c r="H39" s="8">
        <v>1130362</v>
      </c>
      <c r="I39" s="12" t="s">
        <v>69</v>
      </c>
    </row>
    <row r="40" spans="1:9" x14ac:dyDescent="0.25">
      <c r="A40" s="2" t="s">
        <v>6</v>
      </c>
      <c r="B40" s="2">
        <v>901532463</v>
      </c>
      <c r="C40" s="2" t="s">
        <v>23</v>
      </c>
      <c r="D40" s="11" t="s">
        <v>68</v>
      </c>
      <c r="E40" s="10">
        <v>1</v>
      </c>
      <c r="F40" s="9">
        <v>51717512</v>
      </c>
      <c r="G40" s="13">
        <v>0</v>
      </c>
      <c r="H40" s="13">
        <v>0</v>
      </c>
      <c r="I40" s="12" t="s">
        <v>69</v>
      </c>
    </row>
  </sheetData>
  <autoFilter ref="A2:I40" xr:uid="{B4F818A7-7992-4F29-9228-AD717431EAC5}"/>
  <conditionalFormatting sqref="B28:B40">
    <cfRule type="duplicateValues" dxfId="1" priority="1"/>
  </conditionalFormatting>
  <conditionalFormatting sqref="B3:B27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BDF0-1166-4C22-A6A6-C194CB8C4DE9}">
  <dimension ref="A1:E207"/>
  <sheetViews>
    <sheetView zoomScaleNormal="100" workbookViewId="0">
      <selection activeCell="I117" sqref="I117"/>
    </sheetView>
  </sheetViews>
  <sheetFormatPr baseColWidth="10" defaultRowHeight="15" x14ac:dyDescent="0.25"/>
  <cols>
    <col min="2" max="2" width="31.7109375" customWidth="1"/>
    <col min="3" max="3" width="24.85546875" customWidth="1"/>
    <col min="4" max="4" width="19.140625" customWidth="1"/>
    <col min="5" max="5" width="22.28515625" customWidth="1"/>
  </cols>
  <sheetData>
    <row r="1" spans="1:5" x14ac:dyDescent="0.25">
      <c r="A1" s="14" t="s">
        <v>1</v>
      </c>
      <c r="B1" s="15" t="s">
        <v>41</v>
      </c>
      <c r="C1" s="14" t="s">
        <v>42</v>
      </c>
      <c r="D1" s="16" t="s">
        <v>40</v>
      </c>
      <c r="E1" s="27" t="s">
        <v>39</v>
      </c>
    </row>
    <row r="2" spans="1:5" x14ac:dyDescent="0.25">
      <c r="A2" s="23">
        <v>800058016</v>
      </c>
      <c r="B2" s="23" t="s">
        <v>44</v>
      </c>
      <c r="C2" s="2" t="s">
        <v>43</v>
      </c>
      <c r="D2" s="28">
        <v>45775</v>
      </c>
      <c r="E2" s="29">
        <v>69516198</v>
      </c>
    </row>
    <row r="3" spans="1:5" x14ac:dyDescent="0.25">
      <c r="A3" s="23"/>
      <c r="B3" s="23"/>
      <c r="C3" s="2" t="s">
        <v>77</v>
      </c>
      <c r="D3" s="28">
        <v>45775</v>
      </c>
      <c r="E3" s="29">
        <v>22525076</v>
      </c>
    </row>
    <row r="4" spans="1:5" x14ac:dyDescent="0.25">
      <c r="A4" s="23"/>
      <c r="B4" s="23"/>
      <c r="C4" s="2" t="s">
        <v>78</v>
      </c>
      <c r="D4" s="28">
        <v>45775</v>
      </c>
      <c r="E4" s="29">
        <v>5136308</v>
      </c>
    </row>
    <row r="5" spans="1:5" x14ac:dyDescent="0.25">
      <c r="A5" s="23"/>
      <c r="B5" s="23"/>
      <c r="C5" s="2" t="s">
        <v>79</v>
      </c>
      <c r="D5" s="28">
        <v>45775</v>
      </c>
      <c r="E5" s="29">
        <v>4766508</v>
      </c>
    </row>
    <row r="6" spans="1:5" x14ac:dyDescent="0.25">
      <c r="A6" s="23"/>
      <c r="B6" s="23"/>
      <c r="C6" s="2" t="s">
        <v>80</v>
      </c>
      <c r="D6" s="28">
        <v>45775</v>
      </c>
      <c r="E6" s="29">
        <v>1641535</v>
      </c>
    </row>
    <row r="7" spans="1:5" x14ac:dyDescent="0.25">
      <c r="A7" s="23"/>
      <c r="B7" s="23"/>
      <c r="C7" s="2" t="s">
        <v>81</v>
      </c>
      <c r="D7" s="28">
        <v>45775</v>
      </c>
      <c r="E7" s="29">
        <v>2842785</v>
      </c>
    </row>
    <row r="8" spans="1:5" x14ac:dyDescent="0.25">
      <c r="A8" s="23"/>
      <c r="B8" s="23"/>
      <c r="C8" s="2" t="s">
        <v>82</v>
      </c>
      <c r="D8" s="28">
        <v>45775</v>
      </c>
      <c r="E8" s="29">
        <v>22808877</v>
      </c>
    </row>
    <row r="9" spans="1:5" x14ac:dyDescent="0.25">
      <c r="A9" s="23"/>
      <c r="B9" s="23"/>
      <c r="C9" s="2" t="s">
        <v>83</v>
      </c>
      <c r="D9" s="28">
        <v>45775</v>
      </c>
      <c r="E9" s="29">
        <v>34800</v>
      </c>
    </row>
    <row r="10" spans="1:5" x14ac:dyDescent="0.25">
      <c r="A10" s="23"/>
      <c r="B10" s="23"/>
      <c r="C10" s="2" t="s">
        <v>50</v>
      </c>
      <c r="D10" s="28">
        <v>45775</v>
      </c>
      <c r="E10" s="29">
        <v>91150998</v>
      </c>
    </row>
    <row r="11" spans="1:5" x14ac:dyDescent="0.25">
      <c r="A11" s="23"/>
      <c r="B11" s="23"/>
      <c r="C11" s="2" t="s">
        <v>49</v>
      </c>
      <c r="D11" s="28">
        <v>45775</v>
      </c>
      <c r="E11" s="29">
        <v>85599448</v>
      </c>
    </row>
    <row r="12" spans="1:5" x14ac:dyDescent="0.25">
      <c r="A12" s="23"/>
      <c r="B12" s="23"/>
      <c r="C12" s="2" t="s">
        <v>48</v>
      </c>
      <c r="D12" s="28">
        <v>45775</v>
      </c>
      <c r="E12" s="29">
        <v>25905695</v>
      </c>
    </row>
    <row r="13" spans="1:5" x14ac:dyDescent="0.25">
      <c r="A13" s="23"/>
      <c r="B13" s="23"/>
      <c r="C13" s="2" t="s">
        <v>84</v>
      </c>
      <c r="D13" s="28">
        <v>45772</v>
      </c>
      <c r="E13" s="29">
        <v>1511966</v>
      </c>
    </row>
    <row r="14" spans="1:5" x14ac:dyDescent="0.25">
      <c r="A14" s="23"/>
      <c r="B14" s="23"/>
      <c r="C14" s="2" t="s">
        <v>85</v>
      </c>
      <c r="D14" s="28">
        <v>45775</v>
      </c>
      <c r="E14" s="29">
        <v>1786745</v>
      </c>
    </row>
    <row r="15" spans="1:5" x14ac:dyDescent="0.25">
      <c r="A15" s="23"/>
      <c r="B15" s="23"/>
      <c r="C15" s="2" t="s">
        <v>86</v>
      </c>
      <c r="D15" s="28">
        <v>45775</v>
      </c>
      <c r="E15" s="29">
        <v>13111952</v>
      </c>
    </row>
    <row r="16" spans="1:5" x14ac:dyDescent="0.25">
      <c r="A16" s="23"/>
      <c r="B16" s="23"/>
      <c r="C16" s="2" t="s">
        <v>87</v>
      </c>
      <c r="D16" s="28">
        <v>45775</v>
      </c>
      <c r="E16" s="29">
        <v>16912</v>
      </c>
    </row>
    <row r="17" spans="1:5" x14ac:dyDescent="0.25">
      <c r="A17" s="23"/>
      <c r="B17" s="23"/>
      <c r="C17" s="2" t="s">
        <v>88</v>
      </c>
      <c r="D17" s="28">
        <v>45775</v>
      </c>
      <c r="E17" s="29">
        <v>304748</v>
      </c>
    </row>
    <row r="18" spans="1:5" x14ac:dyDescent="0.25">
      <c r="A18" s="23"/>
      <c r="B18" s="23"/>
      <c r="C18" s="2" t="s">
        <v>89</v>
      </c>
      <c r="D18" s="28">
        <v>45775</v>
      </c>
      <c r="E18" s="29">
        <v>9866491</v>
      </c>
    </row>
    <row r="19" spans="1:5" x14ac:dyDescent="0.25">
      <c r="A19" s="23"/>
      <c r="B19" s="23"/>
      <c r="C19" s="2" t="s">
        <v>90</v>
      </c>
      <c r="D19" s="28">
        <v>45775</v>
      </c>
      <c r="E19" s="29">
        <v>371367</v>
      </c>
    </row>
    <row r="20" spans="1:5" x14ac:dyDescent="0.25">
      <c r="A20" s="23"/>
      <c r="B20" s="23"/>
      <c r="C20" s="2" t="s">
        <v>91</v>
      </c>
      <c r="D20" s="28">
        <v>45775</v>
      </c>
      <c r="E20" s="29">
        <v>6660002</v>
      </c>
    </row>
    <row r="21" spans="1:5" x14ac:dyDescent="0.25">
      <c r="A21" s="23"/>
      <c r="B21" s="23"/>
      <c r="C21" s="2" t="s">
        <v>92</v>
      </c>
      <c r="D21" s="28">
        <v>45775</v>
      </c>
      <c r="E21" s="29">
        <v>106656</v>
      </c>
    </row>
    <row r="22" spans="1:5" x14ac:dyDescent="0.25">
      <c r="A22" s="23"/>
      <c r="B22" s="23"/>
      <c r="C22" s="2" t="s">
        <v>93</v>
      </c>
      <c r="D22" s="28">
        <v>45775</v>
      </c>
      <c r="E22" s="29">
        <v>34800</v>
      </c>
    </row>
    <row r="23" spans="1:5" x14ac:dyDescent="0.25">
      <c r="A23" s="23"/>
      <c r="B23" s="23"/>
      <c r="C23" s="2" t="s">
        <v>94</v>
      </c>
      <c r="D23" s="28">
        <v>45775</v>
      </c>
      <c r="E23" s="29">
        <v>10585956</v>
      </c>
    </row>
    <row r="24" spans="1:5" x14ac:dyDescent="0.25">
      <c r="A24" s="23"/>
      <c r="B24" s="23"/>
      <c r="C24" s="2" t="s">
        <v>95</v>
      </c>
      <c r="D24" s="28">
        <v>45775</v>
      </c>
      <c r="E24" s="29">
        <v>5184022</v>
      </c>
    </row>
    <row r="25" spans="1:5" x14ac:dyDescent="0.25">
      <c r="A25" s="17"/>
      <c r="B25" s="18"/>
      <c r="C25" s="17"/>
      <c r="D25" s="19"/>
      <c r="E25" s="30">
        <f>SUM(E2:E24)</f>
        <v>381469845</v>
      </c>
    </row>
    <row r="26" spans="1:5" x14ac:dyDescent="0.25">
      <c r="D26" s="31"/>
      <c r="E26" s="32"/>
    </row>
    <row r="27" spans="1:5" x14ac:dyDescent="0.25">
      <c r="D27" s="31"/>
      <c r="E27" s="32"/>
    </row>
    <row r="28" spans="1:5" x14ac:dyDescent="0.25">
      <c r="A28" s="33" t="s">
        <v>1</v>
      </c>
      <c r="B28" s="34" t="s">
        <v>41</v>
      </c>
      <c r="C28" s="33" t="s">
        <v>42</v>
      </c>
      <c r="D28" s="35" t="s">
        <v>40</v>
      </c>
      <c r="E28" s="36" t="s">
        <v>39</v>
      </c>
    </row>
    <row r="29" spans="1:5" x14ac:dyDescent="0.25">
      <c r="A29">
        <v>800138011</v>
      </c>
      <c r="B29" t="s">
        <v>45</v>
      </c>
      <c r="C29" t="s">
        <v>96</v>
      </c>
      <c r="D29" s="31">
        <v>45755</v>
      </c>
      <c r="E29" s="32">
        <v>2542550</v>
      </c>
    </row>
    <row r="30" spans="1:5" x14ac:dyDescent="0.25">
      <c r="D30" s="31"/>
      <c r="E30" s="32">
        <f>SUM(E29)</f>
        <v>2542550</v>
      </c>
    </row>
    <row r="31" spans="1:5" x14ac:dyDescent="0.25">
      <c r="D31" s="31"/>
      <c r="E31" s="32"/>
    </row>
    <row r="32" spans="1:5" x14ac:dyDescent="0.25">
      <c r="D32" s="31"/>
      <c r="E32" s="32"/>
    </row>
    <row r="33" spans="1:5" x14ac:dyDescent="0.25">
      <c r="A33" s="33" t="s">
        <v>1</v>
      </c>
      <c r="B33" s="34" t="s">
        <v>41</v>
      </c>
      <c r="C33" s="33" t="s">
        <v>42</v>
      </c>
      <c r="D33" s="35" t="s">
        <v>40</v>
      </c>
      <c r="E33" s="36" t="s">
        <v>39</v>
      </c>
    </row>
    <row r="34" spans="1:5" x14ac:dyDescent="0.25">
      <c r="A34">
        <v>800149026</v>
      </c>
      <c r="B34" t="s">
        <v>97</v>
      </c>
      <c r="C34" t="s">
        <v>98</v>
      </c>
      <c r="D34" s="31">
        <v>45755</v>
      </c>
      <c r="E34" s="32">
        <v>82487810</v>
      </c>
    </row>
    <row r="35" spans="1:5" x14ac:dyDescent="0.25">
      <c r="D35" s="31"/>
      <c r="E35" s="32">
        <f>SUM(E34)</f>
        <v>82487810</v>
      </c>
    </row>
    <row r="36" spans="1:5" x14ac:dyDescent="0.25">
      <c r="D36" s="31"/>
      <c r="E36" s="32"/>
    </row>
    <row r="37" spans="1:5" x14ac:dyDescent="0.25">
      <c r="D37" s="31"/>
      <c r="E37" s="32"/>
    </row>
    <row r="38" spans="1:5" x14ac:dyDescent="0.25">
      <c r="A38" s="33" t="s">
        <v>1</v>
      </c>
      <c r="B38" s="34" t="s">
        <v>41</v>
      </c>
      <c r="C38" s="33" t="s">
        <v>42</v>
      </c>
      <c r="D38" s="35" t="s">
        <v>40</v>
      </c>
      <c r="E38" s="36" t="s">
        <v>39</v>
      </c>
    </row>
    <row r="39" spans="1:5" x14ac:dyDescent="0.25">
      <c r="A39">
        <v>805011262</v>
      </c>
      <c r="B39" t="s">
        <v>16</v>
      </c>
      <c r="C39" t="s">
        <v>49</v>
      </c>
      <c r="D39" s="31">
        <v>45755</v>
      </c>
      <c r="E39" s="32">
        <v>6343425</v>
      </c>
    </row>
    <row r="40" spans="1:5" x14ac:dyDescent="0.25">
      <c r="D40" s="31"/>
      <c r="E40" s="37">
        <f>SUM(E39)</f>
        <v>6343425</v>
      </c>
    </row>
    <row r="41" spans="1:5" x14ac:dyDescent="0.25">
      <c r="D41" s="31"/>
      <c r="E41" s="32"/>
    </row>
    <row r="42" spans="1:5" x14ac:dyDescent="0.25">
      <c r="D42" s="31"/>
      <c r="E42" s="32"/>
    </row>
    <row r="43" spans="1:5" x14ac:dyDescent="0.25">
      <c r="A43" s="33" t="s">
        <v>1</v>
      </c>
      <c r="B43" s="34" t="s">
        <v>41</v>
      </c>
      <c r="C43" s="33" t="s">
        <v>42</v>
      </c>
      <c r="D43" s="35" t="s">
        <v>40</v>
      </c>
      <c r="E43" s="36" t="s">
        <v>39</v>
      </c>
    </row>
    <row r="44" spans="1:5" x14ac:dyDescent="0.25">
      <c r="A44">
        <v>812005522</v>
      </c>
      <c r="B44" t="s">
        <v>70</v>
      </c>
      <c r="C44" t="s">
        <v>43</v>
      </c>
      <c r="D44" s="31">
        <v>45755</v>
      </c>
      <c r="E44" s="32">
        <v>27837792</v>
      </c>
    </row>
    <row r="45" spans="1:5" x14ac:dyDescent="0.25">
      <c r="D45" s="31"/>
      <c r="E45" s="32">
        <f>SUM(E44)</f>
        <v>27837792</v>
      </c>
    </row>
    <row r="46" spans="1:5" x14ac:dyDescent="0.25">
      <c r="D46" s="31"/>
      <c r="E46" s="32"/>
    </row>
    <row r="47" spans="1:5" x14ac:dyDescent="0.25">
      <c r="D47" s="31"/>
      <c r="E47" s="32"/>
    </row>
    <row r="48" spans="1:5" x14ac:dyDescent="0.25">
      <c r="A48" s="14" t="s">
        <v>1</v>
      </c>
      <c r="B48" s="15" t="s">
        <v>41</v>
      </c>
      <c r="C48" s="14" t="s">
        <v>42</v>
      </c>
      <c r="D48" s="16" t="s">
        <v>40</v>
      </c>
      <c r="E48" s="27" t="s">
        <v>39</v>
      </c>
    </row>
    <row r="49" spans="1:5" x14ac:dyDescent="0.25">
      <c r="A49" s="20">
        <v>890900518</v>
      </c>
      <c r="B49" s="20" t="s">
        <v>14</v>
      </c>
      <c r="C49" s="2" t="s">
        <v>77</v>
      </c>
      <c r="D49" s="28">
        <v>45749</v>
      </c>
      <c r="E49" s="29">
        <v>16586573</v>
      </c>
    </row>
    <row r="50" spans="1:5" x14ac:dyDescent="0.25">
      <c r="A50" s="20"/>
      <c r="B50" s="20"/>
      <c r="C50" s="2" t="s">
        <v>78</v>
      </c>
      <c r="D50" s="28">
        <v>45749</v>
      </c>
      <c r="E50" s="29">
        <v>18678163</v>
      </c>
    </row>
    <row r="51" spans="1:5" x14ac:dyDescent="0.25">
      <c r="A51" s="20"/>
      <c r="B51" s="20"/>
      <c r="C51" s="2" t="s">
        <v>79</v>
      </c>
      <c r="D51" s="28">
        <v>45749</v>
      </c>
      <c r="E51" s="29">
        <v>12749632</v>
      </c>
    </row>
    <row r="52" spans="1:5" x14ac:dyDescent="0.25">
      <c r="A52" s="20"/>
      <c r="B52" s="20"/>
      <c r="C52" s="2" t="s">
        <v>99</v>
      </c>
      <c r="D52" s="28">
        <v>45755</v>
      </c>
      <c r="E52" s="29">
        <v>8451666</v>
      </c>
    </row>
    <row r="53" spans="1:5" x14ac:dyDescent="0.25">
      <c r="A53" s="20"/>
      <c r="B53" s="20"/>
      <c r="C53" s="2" t="s">
        <v>51</v>
      </c>
      <c r="D53" s="28">
        <v>45772</v>
      </c>
      <c r="E53" s="29">
        <v>62341316</v>
      </c>
    </row>
    <row r="54" spans="1:5" x14ac:dyDescent="0.25">
      <c r="A54" s="17"/>
      <c r="B54" s="18"/>
      <c r="C54" s="17"/>
      <c r="D54" s="19"/>
      <c r="E54" s="30">
        <f>SUM(E49:E53)</f>
        <v>118807350</v>
      </c>
    </row>
    <row r="55" spans="1:5" x14ac:dyDescent="0.25">
      <c r="D55" s="31"/>
      <c r="E55" s="32"/>
    </row>
    <row r="56" spans="1:5" x14ac:dyDescent="0.25">
      <c r="D56" s="31"/>
      <c r="E56" s="32"/>
    </row>
    <row r="57" spans="1:5" x14ac:dyDescent="0.25">
      <c r="A57" s="14" t="s">
        <v>1</v>
      </c>
      <c r="B57" s="15" t="s">
        <v>41</v>
      </c>
      <c r="C57" s="14" t="s">
        <v>42</v>
      </c>
      <c r="D57" s="16" t="s">
        <v>40</v>
      </c>
      <c r="E57" s="27" t="s">
        <v>39</v>
      </c>
    </row>
    <row r="58" spans="1:5" x14ac:dyDescent="0.25">
      <c r="A58" s="20">
        <v>890901826</v>
      </c>
      <c r="B58" s="20" t="s">
        <v>15</v>
      </c>
      <c r="C58" s="2" t="s">
        <v>100</v>
      </c>
      <c r="D58" s="28">
        <v>45749</v>
      </c>
      <c r="E58" s="29">
        <v>139204379</v>
      </c>
    </row>
    <row r="59" spans="1:5" x14ac:dyDescent="0.25">
      <c r="A59" s="20"/>
      <c r="B59" s="20"/>
      <c r="C59" s="2" t="s">
        <v>81</v>
      </c>
      <c r="D59" s="28">
        <v>45749</v>
      </c>
      <c r="E59" s="29">
        <v>1199258</v>
      </c>
    </row>
    <row r="60" spans="1:5" x14ac:dyDescent="0.25">
      <c r="A60" s="20"/>
      <c r="B60" s="20"/>
      <c r="C60" s="2" t="s">
        <v>82</v>
      </c>
      <c r="D60" s="28">
        <v>45749</v>
      </c>
      <c r="E60" s="29">
        <v>81596312</v>
      </c>
    </row>
    <row r="61" spans="1:5" x14ac:dyDescent="0.25">
      <c r="A61" s="20"/>
      <c r="B61" s="20"/>
      <c r="C61" s="2" t="s">
        <v>83</v>
      </c>
      <c r="D61" s="28">
        <v>45749</v>
      </c>
      <c r="E61" s="29">
        <v>2356630</v>
      </c>
    </row>
    <row r="62" spans="1:5" x14ac:dyDescent="0.25">
      <c r="A62" s="20"/>
      <c r="B62" s="20"/>
      <c r="C62" s="2" t="s">
        <v>85</v>
      </c>
      <c r="D62" s="28">
        <v>45772</v>
      </c>
      <c r="E62" s="29">
        <v>125000</v>
      </c>
    </row>
    <row r="63" spans="1:5" x14ac:dyDescent="0.25">
      <c r="A63" s="20"/>
      <c r="B63" s="20"/>
      <c r="C63" s="2" t="s">
        <v>86</v>
      </c>
      <c r="D63" s="28">
        <v>45772</v>
      </c>
      <c r="E63" s="29">
        <v>747388</v>
      </c>
    </row>
    <row r="64" spans="1:5" x14ac:dyDescent="0.25">
      <c r="A64" s="20"/>
      <c r="B64" s="20"/>
      <c r="C64" s="2" t="s">
        <v>87</v>
      </c>
      <c r="D64" s="28">
        <v>45772</v>
      </c>
      <c r="E64" s="29">
        <v>9859587</v>
      </c>
    </row>
    <row r="65" spans="1:5" x14ac:dyDescent="0.25">
      <c r="A65" s="17"/>
      <c r="B65" s="18"/>
      <c r="C65" s="17"/>
      <c r="D65" s="19"/>
      <c r="E65" s="38">
        <f>SUM(E58:E64)</f>
        <v>235088554</v>
      </c>
    </row>
    <row r="66" spans="1:5" x14ac:dyDescent="0.25">
      <c r="D66" s="31"/>
      <c r="E66" s="32"/>
    </row>
    <row r="67" spans="1:5" x14ac:dyDescent="0.25">
      <c r="D67" s="31"/>
      <c r="E67" s="32"/>
    </row>
    <row r="68" spans="1:5" x14ac:dyDescent="0.25">
      <c r="A68" s="33" t="s">
        <v>1</v>
      </c>
      <c r="B68" s="34" t="s">
        <v>41</v>
      </c>
      <c r="C68" s="33" t="s">
        <v>42</v>
      </c>
      <c r="D68" s="35" t="s">
        <v>40</v>
      </c>
      <c r="E68" s="36" t="s">
        <v>39</v>
      </c>
    </row>
    <row r="69" spans="1:5" x14ac:dyDescent="0.25">
      <c r="A69">
        <v>890902922</v>
      </c>
      <c r="B69" t="s">
        <v>9</v>
      </c>
      <c r="C69" t="s">
        <v>43</v>
      </c>
      <c r="D69" s="31">
        <v>45755</v>
      </c>
      <c r="E69" s="32">
        <v>9297776</v>
      </c>
    </row>
    <row r="70" spans="1:5" x14ac:dyDescent="0.25">
      <c r="D70" s="31"/>
      <c r="E70" s="37">
        <f>SUM(E69)</f>
        <v>9297776</v>
      </c>
    </row>
    <row r="71" spans="1:5" x14ac:dyDescent="0.25">
      <c r="D71" s="31"/>
      <c r="E71" s="32"/>
    </row>
    <row r="72" spans="1:5" x14ac:dyDescent="0.25">
      <c r="D72" s="31"/>
      <c r="E72" s="32"/>
    </row>
    <row r="73" spans="1:5" x14ac:dyDescent="0.25">
      <c r="A73" s="14" t="s">
        <v>1</v>
      </c>
      <c r="B73" s="15" t="s">
        <v>41</v>
      </c>
      <c r="C73" s="14" t="s">
        <v>42</v>
      </c>
      <c r="D73" s="16" t="s">
        <v>40</v>
      </c>
      <c r="E73" s="27" t="s">
        <v>39</v>
      </c>
    </row>
    <row r="74" spans="1:5" x14ac:dyDescent="0.25">
      <c r="A74" s="20">
        <v>890904646</v>
      </c>
      <c r="B74" s="20" t="s">
        <v>52</v>
      </c>
      <c r="C74" s="2" t="s">
        <v>101</v>
      </c>
      <c r="D74" s="28">
        <v>45775</v>
      </c>
      <c r="E74" s="29">
        <v>51215</v>
      </c>
    </row>
    <row r="75" spans="1:5" x14ac:dyDescent="0.25">
      <c r="A75" s="20"/>
      <c r="B75" s="20"/>
      <c r="C75" s="2" t="s">
        <v>102</v>
      </c>
      <c r="D75" s="28">
        <v>45775</v>
      </c>
      <c r="E75" s="29">
        <v>26991762</v>
      </c>
    </row>
    <row r="76" spans="1:5" x14ac:dyDescent="0.25">
      <c r="A76" s="20"/>
      <c r="B76" s="20"/>
      <c r="C76" s="2" t="s">
        <v>54</v>
      </c>
      <c r="D76" s="28">
        <v>45749</v>
      </c>
      <c r="E76" s="29">
        <v>5762972</v>
      </c>
    </row>
    <row r="77" spans="1:5" x14ac:dyDescent="0.25">
      <c r="A77" s="20"/>
      <c r="B77" s="20"/>
      <c r="C77" s="2" t="s">
        <v>55</v>
      </c>
      <c r="D77" s="28">
        <v>45749</v>
      </c>
      <c r="E77" s="29">
        <v>208914292</v>
      </c>
    </row>
    <row r="78" spans="1:5" x14ac:dyDescent="0.25">
      <c r="A78" s="20"/>
      <c r="B78" s="20"/>
      <c r="C78" s="2" t="s">
        <v>56</v>
      </c>
      <c r="D78" s="28">
        <v>45749</v>
      </c>
      <c r="E78" s="29">
        <v>123162368</v>
      </c>
    </row>
    <row r="79" spans="1:5" x14ac:dyDescent="0.25">
      <c r="A79" s="20"/>
      <c r="B79" s="20"/>
      <c r="C79" s="2" t="s">
        <v>57</v>
      </c>
      <c r="D79" s="28">
        <v>45749</v>
      </c>
      <c r="E79" s="29">
        <v>130311058</v>
      </c>
    </row>
    <row r="80" spans="1:5" x14ac:dyDescent="0.25">
      <c r="A80" s="20"/>
      <c r="B80" s="20"/>
      <c r="C80" s="2" t="s">
        <v>103</v>
      </c>
      <c r="D80" s="28">
        <v>45756</v>
      </c>
      <c r="E80" s="29">
        <v>2226753</v>
      </c>
    </row>
    <row r="81" spans="1:5" x14ac:dyDescent="0.25">
      <c r="A81" s="20"/>
      <c r="B81" s="20"/>
      <c r="C81" s="2" t="s">
        <v>104</v>
      </c>
      <c r="D81" s="28">
        <v>45756</v>
      </c>
      <c r="E81" s="29">
        <v>31717076</v>
      </c>
    </row>
    <row r="82" spans="1:5" x14ac:dyDescent="0.25">
      <c r="A82" s="20"/>
      <c r="B82" s="20"/>
      <c r="C82" s="2" t="s">
        <v>105</v>
      </c>
      <c r="D82" s="28">
        <v>45756</v>
      </c>
      <c r="E82" s="29">
        <v>19522120</v>
      </c>
    </row>
    <row r="83" spans="1:5" x14ac:dyDescent="0.25">
      <c r="A83" s="20"/>
      <c r="B83" s="20"/>
      <c r="C83" s="2" t="s">
        <v>106</v>
      </c>
      <c r="D83" s="28">
        <v>45769</v>
      </c>
      <c r="E83" s="29">
        <v>111795715</v>
      </c>
    </row>
    <row r="84" spans="1:5" x14ac:dyDescent="0.25">
      <c r="A84" s="20"/>
      <c r="B84" s="20"/>
      <c r="C84" s="2" t="s">
        <v>107</v>
      </c>
      <c r="D84" s="28">
        <v>45769</v>
      </c>
      <c r="E84" s="29">
        <v>965377</v>
      </c>
    </row>
    <row r="85" spans="1:5" x14ac:dyDescent="0.25">
      <c r="A85" s="20"/>
      <c r="B85" s="20"/>
      <c r="C85" s="2" t="s">
        <v>108</v>
      </c>
      <c r="D85" s="28">
        <v>45769</v>
      </c>
      <c r="E85" s="29">
        <v>55936673</v>
      </c>
    </row>
    <row r="86" spans="1:5" x14ac:dyDescent="0.25">
      <c r="A86" s="20"/>
      <c r="B86" s="20"/>
      <c r="C86" s="2" t="s">
        <v>109</v>
      </c>
      <c r="D86" s="28">
        <v>45770</v>
      </c>
      <c r="E86" s="29">
        <v>38189405</v>
      </c>
    </row>
    <row r="87" spans="1:5" x14ac:dyDescent="0.25">
      <c r="A87" s="20"/>
      <c r="B87" s="20"/>
      <c r="C87" s="2" t="s">
        <v>110</v>
      </c>
      <c r="D87" s="28">
        <v>45772</v>
      </c>
      <c r="E87" s="29">
        <v>60405496</v>
      </c>
    </row>
    <row r="88" spans="1:5" x14ac:dyDescent="0.25">
      <c r="A88" s="20"/>
      <c r="B88" s="20"/>
      <c r="C88" s="2" t="s">
        <v>111</v>
      </c>
      <c r="D88" s="28">
        <v>45772</v>
      </c>
      <c r="E88" s="29">
        <v>32520168</v>
      </c>
    </row>
    <row r="89" spans="1:5" x14ac:dyDescent="0.25">
      <c r="A89" s="20"/>
      <c r="B89" s="20"/>
      <c r="C89" s="2" t="s">
        <v>112</v>
      </c>
      <c r="D89" s="28">
        <v>45775</v>
      </c>
      <c r="E89" s="29">
        <v>39004551</v>
      </c>
    </row>
    <row r="90" spans="1:5" x14ac:dyDescent="0.25">
      <c r="A90" s="20"/>
      <c r="B90" s="20"/>
      <c r="C90" s="2" t="s">
        <v>113</v>
      </c>
      <c r="D90" s="28">
        <v>45772</v>
      </c>
      <c r="E90" s="29">
        <v>29894100</v>
      </c>
    </row>
    <row r="91" spans="1:5" x14ac:dyDescent="0.25">
      <c r="A91" s="20"/>
      <c r="B91" s="20"/>
      <c r="C91" s="2" t="s">
        <v>114</v>
      </c>
      <c r="D91" s="28">
        <v>45772</v>
      </c>
      <c r="E91" s="29">
        <v>5668483</v>
      </c>
    </row>
    <row r="92" spans="1:5" x14ac:dyDescent="0.25">
      <c r="A92" s="20"/>
      <c r="B92" s="20"/>
      <c r="C92" s="2" t="s">
        <v>115</v>
      </c>
      <c r="D92" s="28">
        <v>45772</v>
      </c>
      <c r="E92" s="29">
        <v>166483524</v>
      </c>
    </row>
    <row r="93" spans="1:5" x14ac:dyDescent="0.25">
      <c r="A93" s="17"/>
      <c r="B93" s="18"/>
      <c r="C93" s="17"/>
      <c r="D93" s="19"/>
      <c r="E93" s="30">
        <f>SUM(E74:E92)</f>
        <v>1089523108</v>
      </c>
    </row>
    <row r="94" spans="1:5" x14ac:dyDescent="0.25">
      <c r="D94" s="31"/>
      <c r="E94" s="32"/>
    </row>
    <row r="95" spans="1:5" x14ac:dyDescent="0.25">
      <c r="D95" s="31"/>
      <c r="E95" s="32"/>
    </row>
    <row r="96" spans="1:5" x14ac:dyDescent="0.25">
      <c r="A96" s="33" t="s">
        <v>1</v>
      </c>
      <c r="B96" s="34" t="s">
        <v>41</v>
      </c>
      <c r="C96" s="33" t="s">
        <v>42</v>
      </c>
      <c r="D96" s="35" t="s">
        <v>40</v>
      </c>
      <c r="E96" s="36" t="s">
        <v>39</v>
      </c>
    </row>
    <row r="97" spans="1:5" x14ac:dyDescent="0.25">
      <c r="A97">
        <v>890905166</v>
      </c>
      <c r="B97" t="s">
        <v>72</v>
      </c>
      <c r="C97" t="s">
        <v>43</v>
      </c>
      <c r="D97" s="31">
        <v>45775</v>
      </c>
      <c r="E97" s="32">
        <v>171800</v>
      </c>
    </row>
    <row r="98" spans="1:5" x14ac:dyDescent="0.25">
      <c r="D98" s="31"/>
      <c r="E98" s="37">
        <f>SUM(E97)</f>
        <v>171800</v>
      </c>
    </row>
    <row r="99" spans="1:5" x14ac:dyDescent="0.25">
      <c r="D99" s="31"/>
      <c r="E99" s="32"/>
    </row>
    <row r="100" spans="1:5" x14ac:dyDescent="0.25">
      <c r="D100" s="31"/>
      <c r="E100" s="32"/>
    </row>
    <row r="101" spans="1:5" x14ac:dyDescent="0.25">
      <c r="D101" s="31"/>
      <c r="E101" s="32"/>
    </row>
    <row r="102" spans="1:5" x14ac:dyDescent="0.25">
      <c r="A102" s="33" t="s">
        <v>1</v>
      </c>
      <c r="B102" s="34" t="s">
        <v>41</v>
      </c>
      <c r="C102" s="33" t="s">
        <v>42</v>
      </c>
      <c r="D102" s="35" t="s">
        <v>40</v>
      </c>
      <c r="E102" s="36" t="s">
        <v>39</v>
      </c>
    </row>
    <row r="103" spans="1:5" x14ac:dyDescent="0.25">
      <c r="A103">
        <v>890905177</v>
      </c>
      <c r="B103" t="s">
        <v>11</v>
      </c>
      <c r="C103" t="s">
        <v>46</v>
      </c>
      <c r="D103" s="31">
        <v>45755</v>
      </c>
      <c r="E103" s="32">
        <v>43080</v>
      </c>
    </row>
    <row r="104" spans="1:5" x14ac:dyDescent="0.25">
      <c r="C104" t="s">
        <v>104</v>
      </c>
      <c r="D104" s="31">
        <v>45772</v>
      </c>
      <c r="E104" s="32">
        <v>216209164</v>
      </c>
    </row>
    <row r="105" spans="1:5" x14ac:dyDescent="0.25">
      <c r="D105" s="31"/>
      <c r="E105" s="32">
        <f>SUM(E103:E104)</f>
        <v>216252244</v>
      </c>
    </row>
    <row r="106" spans="1:5" x14ac:dyDescent="0.25">
      <c r="D106" s="31"/>
      <c r="E106" s="32"/>
    </row>
    <row r="107" spans="1:5" x14ac:dyDescent="0.25">
      <c r="D107" s="31"/>
      <c r="E107" s="32"/>
    </row>
    <row r="108" spans="1:5" x14ac:dyDescent="0.25">
      <c r="A108" s="33" t="s">
        <v>1</v>
      </c>
      <c r="B108" s="34" t="s">
        <v>41</v>
      </c>
      <c r="C108" s="33" t="s">
        <v>42</v>
      </c>
      <c r="D108" s="35" t="s">
        <v>40</v>
      </c>
      <c r="E108" s="36" t="s">
        <v>39</v>
      </c>
    </row>
    <row r="109" spans="1:5" x14ac:dyDescent="0.25">
      <c r="A109">
        <v>890906347</v>
      </c>
      <c r="B109" t="s">
        <v>13</v>
      </c>
      <c r="C109" t="s">
        <v>55</v>
      </c>
      <c r="D109" s="31">
        <v>45749</v>
      </c>
      <c r="E109" s="32">
        <v>23136867</v>
      </c>
    </row>
    <row r="110" spans="1:5" x14ac:dyDescent="0.25">
      <c r="D110" s="31"/>
      <c r="E110" s="32">
        <f>SUM(E109)</f>
        <v>23136867</v>
      </c>
    </row>
    <row r="111" spans="1:5" x14ac:dyDescent="0.25">
      <c r="D111" s="31"/>
      <c r="E111" s="32"/>
    </row>
    <row r="112" spans="1:5" x14ac:dyDescent="0.25">
      <c r="D112" s="31"/>
      <c r="E112" s="32"/>
    </row>
    <row r="113" spans="1:5" x14ac:dyDescent="0.25">
      <c r="A113" s="14" t="s">
        <v>1</v>
      </c>
      <c r="B113" s="15" t="s">
        <v>41</v>
      </c>
      <c r="C113" s="14" t="s">
        <v>42</v>
      </c>
      <c r="D113" s="16" t="s">
        <v>40</v>
      </c>
      <c r="E113" s="27" t="s">
        <v>39</v>
      </c>
    </row>
    <row r="114" spans="1:5" x14ac:dyDescent="0.25">
      <c r="A114" s="20">
        <v>890907215</v>
      </c>
      <c r="B114" s="20" t="s">
        <v>58</v>
      </c>
      <c r="C114" s="2" t="s">
        <v>53</v>
      </c>
      <c r="D114" s="28">
        <v>45756</v>
      </c>
      <c r="E114" s="29">
        <v>10955778</v>
      </c>
    </row>
    <row r="115" spans="1:5" x14ac:dyDescent="0.25">
      <c r="A115" s="20"/>
      <c r="B115" s="20"/>
      <c r="C115" s="2" t="s">
        <v>116</v>
      </c>
      <c r="D115" s="28">
        <v>45749</v>
      </c>
      <c r="E115" s="29">
        <v>7539765</v>
      </c>
    </row>
    <row r="116" spans="1:5" x14ac:dyDescent="0.25">
      <c r="A116" s="20"/>
      <c r="B116" s="20"/>
      <c r="C116" s="2" t="s">
        <v>50</v>
      </c>
      <c r="D116" s="28">
        <v>45749</v>
      </c>
      <c r="E116" s="29">
        <v>16423333</v>
      </c>
    </row>
    <row r="117" spans="1:5" x14ac:dyDescent="0.25">
      <c r="A117" s="20"/>
      <c r="B117" s="20"/>
      <c r="C117" s="2" t="s">
        <v>54</v>
      </c>
      <c r="D117" s="28">
        <v>45769</v>
      </c>
      <c r="E117" s="29">
        <v>1482842</v>
      </c>
    </row>
    <row r="118" spans="1:5" x14ac:dyDescent="0.25">
      <c r="A118" s="20"/>
      <c r="B118" s="20"/>
      <c r="C118" s="2" t="s">
        <v>117</v>
      </c>
      <c r="D118" s="28">
        <v>45756</v>
      </c>
      <c r="E118" s="29">
        <v>8873133</v>
      </c>
    </row>
    <row r="119" spans="1:5" x14ac:dyDescent="0.25">
      <c r="A119" s="20"/>
      <c r="B119" s="20"/>
      <c r="C119" s="2" t="s">
        <v>81</v>
      </c>
      <c r="D119" s="28">
        <v>45772</v>
      </c>
      <c r="E119" s="29">
        <v>10587838</v>
      </c>
    </row>
    <row r="120" spans="1:5" x14ac:dyDescent="0.25">
      <c r="A120" s="20"/>
      <c r="B120" s="20"/>
      <c r="C120" s="2" t="s">
        <v>118</v>
      </c>
      <c r="D120" s="28">
        <v>45772</v>
      </c>
      <c r="E120" s="29">
        <v>15974214</v>
      </c>
    </row>
    <row r="121" spans="1:5" x14ac:dyDescent="0.25">
      <c r="A121" s="20"/>
      <c r="B121" s="20"/>
      <c r="C121" s="2" t="s">
        <v>119</v>
      </c>
      <c r="D121" s="28">
        <v>45772</v>
      </c>
      <c r="E121" s="29">
        <v>2144663</v>
      </c>
    </row>
    <row r="122" spans="1:5" x14ac:dyDescent="0.25">
      <c r="A122" s="20"/>
      <c r="B122" s="20"/>
      <c r="C122" s="2" t="s">
        <v>120</v>
      </c>
      <c r="D122" s="28">
        <v>45772</v>
      </c>
      <c r="E122" s="29">
        <v>230132</v>
      </c>
    </row>
    <row r="123" spans="1:5" x14ac:dyDescent="0.25">
      <c r="A123" s="17"/>
      <c r="B123" s="18"/>
      <c r="C123" s="17"/>
      <c r="D123" s="19"/>
      <c r="E123" s="30">
        <f>SUM(E114:E122)</f>
        <v>74211698</v>
      </c>
    </row>
    <row r="124" spans="1:5" x14ac:dyDescent="0.25">
      <c r="D124" s="31"/>
      <c r="E124" s="32"/>
    </row>
    <row r="125" spans="1:5" x14ac:dyDescent="0.25">
      <c r="D125" s="31"/>
      <c r="E125" s="32"/>
    </row>
    <row r="126" spans="1:5" x14ac:dyDescent="0.25">
      <c r="A126" s="14" t="s">
        <v>1</v>
      </c>
      <c r="B126" s="15" t="s">
        <v>41</v>
      </c>
      <c r="C126" s="14" t="s">
        <v>42</v>
      </c>
      <c r="D126" s="16" t="s">
        <v>40</v>
      </c>
      <c r="E126" s="27" t="s">
        <v>39</v>
      </c>
    </row>
    <row r="127" spans="1:5" x14ac:dyDescent="0.25">
      <c r="A127" s="24">
        <v>890907254</v>
      </c>
      <c r="B127" s="24" t="s">
        <v>59</v>
      </c>
      <c r="C127" s="2" t="s">
        <v>56</v>
      </c>
      <c r="D127" s="28">
        <v>45751</v>
      </c>
      <c r="E127" s="29">
        <v>24727592</v>
      </c>
    </row>
    <row r="128" spans="1:5" x14ac:dyDescent="0.25">
      <c r="A128" s="25"/>
      <c r="B128" s="25"/>
      <c r="C128" s="2" t="s">
        <v>57</v>
      </c>
      <c r="D128" s="28">
        <v>45751</v>
      </c>
      <c r="E128" s="29">
        <v>35020575</v>
      </c>
    </row>
    <row r="129" spans="1:5" x14ac:dyDescent="0.25">
      <c r="A129" s="25"/>
      <c r="B129" s="25"/>
      <c r="C129" s="2" t="s">
        <v>104</v>
      </c>
      <c r="D129" s="28">
        <v>45772</v>
      </c>
      <c r="E129" s="29">
        <v>18794135</v>
      </c>
    </row>
    <row r="130" spans="1:5" x14ac:dyDescent="0.25">
      <c r="A130" s="26"/>
      <c r="B130" s="26"/>
      <c r="C130" s="2" t="s">
        <v>105</v>
      </c>
      <c r="D130" s="28">
        <v>45772</v>
      </c>
      <c r="E130" s="29">
        <v>26580726</v>
      </c>
    </row>
    <row r="131" spans="1:5" x14ac:dyDescent="0.25">
      <c r="A131" s="17"/>
      <c r="B131" s="18"/>
      <c r="C131" s="17"/>
      <c r="D131" s="19"/>
      <c r="E131" s="30">
        <f>SUM(E127:E130)</f>
        <v>105123028</v>
      </c>
    </row>
    <row r="132" spans="1:5" x14ac:dyDescent="0.25">
      <c r="D132" s="31"/>
      <c r="E132" s="32"/>
    </row>
    <row r="133" spans="1:5" x14ac:dyDescent="0.25">
      <c r="D133" s="31"/>
      <c r="E133" s="32"/>
    </row>
    <row r="134" spans="1:5" x14ac:dyDescent="0.25">
      <c r="A134" s="33" t="s">
        <v>1</v>
      </c>
      <c r="B134" s="34" t="s">
        <v>41</v>
      </c>
      <c r="C134" s="33" t="s">
        <v>42</v>
      </c>
      <c r="D134" s="35" t="s">
        <v>40</v>
      </c>
      <c r="E134" s="36" t="s">
        <v>39</v>
      </c>
    </row>
    <row r="135" spans="1:5" x14ac:dyDescent="0.25">
      <c r="A135">
        <v>890939936</v>
      </c>
      <c r="B135" t="s">
        <v>19</v>
      </c>
      <c r="C135" t="s">
        <v>96</v>
      </c>
      <c r="D135" s="31">
        <v>45755</v>
      </c>
      <c r="E135" s="32">
        <v>231187378</v>
      </c>
    </row>
    <row r="136" spans="1:5" x14ac:dyDescent="0.25">
      <c r="D136" s="31"/>
      <c r="E136" s="32">
        <f>SUM(E135)</f>
        <v>231187378</v>
      </c>
    </row>
    <row r="137" spans="1:5" x14ac:dyDescent="0.25">
      <c r="D137" s="31"/>
      <c r="E137" s="32"/>
    </row>
    <row r="138" spans="1:5" x14ac:dyDescent="0.25">
      <c r="D138" s="31"/>
      <c r="E138" s="32"/>
    </row>
    <row r="139" spans="1:5" x14ac:dyDescent="0.25">
      <c r="A139" s="14" t="s">
        <v>1</v>
      </c>
      <c r="B139" s="15" t="s">
        <v>41</v>
      </c>
      <c r="C139" s="14" t="s">
        <v>42</v>
      </c>
      <c r="D139" s="16" t="s">
        <v>40</v>
      </c>
      <c r="E139" s="27" t="s">
        <v>39</v>
      </c>
    </row>
    <row r="140" spans="1:5" x14ac:dyDescent="0.25">
      <c r="A140" s="21">
        <v>890980757</v>
      </c>
      <c r="B140" s="21" t="s">
        <v>60</v>
      </c>
      <c r="C140" t="s">
        <v>121</v>
      </c>
      <c r="D140" s="31">
        <v>45755</v>
      </c>
      <c r="E140" s="32">
        <v>2595855</v>
      </c>
    </row>
    <row r="141" spans="1:5" x14ac:dyDescent="0.25">
      <c r="A141" s="22"/>
      <c r="B141" s="22"/>
      <c r="C141" t="s">
        <v>122</v>
      </c>
      <c r="D141" s="31">
        <v>45755</v>
      </c>
      <c r="E141" s="32">
        <v>58310</v>
      </c>
    </row>
    <row r="142" spans="1:5" x14ac:dyDescent="0.25">
      <c r="A142" s="22"/>
      <c r="B142" s="22"/>
      <c r="C142" t="s">
        <v>56</v>
      </c>
      <c r="D142" s="31">
        <v>45755</v>
      </c>
      <c r="E142" s="32">
        <v>7620120</v>
      </c>
    </row>
    <row r="143" spans="1:5" x14ac:dyDescent="0.25">
      <c r="A143" s="22"/>
      <c r="B143" s="22"/>
      <c r="C143" t="s">
        <v>57</v>
      </c>
      <c r="D143" s="31">
        <v>45772</v>
      </c>
      <c r="E143" s="32">
        <v>13343622</v>
      </c>
    </row>
    <row r="144" spans="1:5" x14ac:dyDescent="0.25">
      <c r="A144" s="17"/>
      <c r="B144" s="18"/>
      <c r="C144" s="17"/>
      <c r="D144" s="19"/>
      <c r="E144" s="30">
        <f>SUM(E140:E143)</f>
        <v>23617907</v>
      </c>
    </row>
    <row r="145" spans="1:5" x14ac:dyDescent="0.25">
      <c r="D145" s="31"/>
      <c r="E145" s="32"/>
    </row>
    <row r="146" spans="1:5" x14ac:dyDescent="0.25">
      <c r="D146" s="31"/>
      <c r="E146" s="32"/>
    </row>
    <row r="147" spans="1:5" x14ac:dyDescent="0.25">
      <c r="A147" s="33" t="s">
        <v>1</v>
      </c>
      <c r="B147" s="34" t="s">
        <v>41</v>
      </c>
      <c r="C147" s="33" t="s">
        <v>42</v>
      </c>
      <c r="D147" s="35" t="s">
        <v>40</v>
      </c>
      <c r="E147" s="36" t="s">
        <v>39</v>
      </c>
    </row>
    <row r="148" spans="1:5" x14ac:dyDescent="0.25">
      <c r="A148">
        <v>890981536</v>
      </c>
      <c r="B148" t="s">
        <v>61</v>
      </c>
      <c r="C148" t="s">
        <v>50</v>
      </c>
      <c r="D148" s="31">
        <v>45755</v>
      </c>
      <c r="E148" s="32">
        <v>3755743</v>
      </c>
    </row>
    <row r="149" spans="1:5" x14ac:dyDescent="0.25">
      <c r="C149" t="s">
        <v>49</v>
      </c>
      <c r="D149" s="31">
        <v>45755</v>
      </c>
      <c r="E149" s="32">
        <v>26269347</v>
      </c>
    </row>
    <row r="150" spans="1:5" x14ac:dyDescent="0.25">
      <c r="D150" s="31"/>
      <c r="E150" s="32">
        <f>SUM(E148:E149)</f>
        <v>30025090</v>
      </c>
    </row>
    <row r="151" spans="1:5" x14ac:dyDescent="0.25">
      <c r="D151" s="31"/>
      <c r="E151" s="32"/>
    </row>
    <row r="152" spans="1:5" x14ac:dyDescent="0.25">
      <c r="D152" s="31"/>
      <c r="E152" s="32"/>
    </row>
    <row r="153" spans="1:5" x14ac:dyDescent="0.25">
      <c r="A153" s="33" t="s">
        <v>1</v>
      </c>
      <c r="B153" s="34" t="s">
        <v>41</v>
      </c>
      <c r="C153" s="33" t="s">
        <v>42</v>
      </c>
      <c r="D153" s="35" t="s">
        <v>40</v>
      </c>
      <c r="E153" s="36" t="s">
        <v>39</v>
      </c>
    </row>
    <row r="154" spans="1:5" x14ac:dyDescent="0.25">
      <c r="A154">
        <v>890981726</v>
      </c>
      <c r="B154" t="s">
        <v>62</v>
      </c>
      <c r="C154" t="s">
        <v>49</v>
      </c>
      <c r="D154" s="31">
        <v>45772</v>
      </c>
      <c r="E154" s="32">
        <v>359200</v>
      </c>
    </row>
    <row r="155" spans="1:5" x14ac:dyDescent="0.25">
      <c r="D155" s="31"/>
      <c r="E155" s="32">
        <f>SUM(E154)</f>
        <v>359200</v>
      </c>
    </row>
    <row r="156" spans="1:5" x14ac:dyDescent="0.25">
      <c r="D156" s="31"/>
      <c r="E156" s="32"/>
    </row>
    <row r="157" spans="1:5" x14ac:dyDescent="0.25">
      <c r="A157" s="33" t="s">
        <v>1</v>
      </c>
      <c r="B157" s="34" t="s">
        <v>41</v>
      </c>
      <c r="C157" s="33" t="s">
        <v>42</v>
      </c>
      <c r="D157" s="35" t="s">
        <v>40</v>
      </c>
      <c r="E157" s="36" t="s">
        <v>39</v>
      </c>
    </row>
    <row r="158" spans="1:5" x14ac:dyDescent="0.25">
      <c r="A158">
        <v>890982264</v>
      </c>
      <c r="B158" t="s">
        <v>12</v>
      </c>
      <c r="C158" t="s">
        <v>49</v>
      </c>
      <c r="D158" s="31">
        <v>45755</v>
      </c>
      <c r="E158" s="32">
        <v>40737333</v>
      </c>
    </row>
    <row r="159" spans="1:5" x14ac:dyDescent="0.25">
      <c r="D159" s="31"/>
      <c r="E159" s="37">
        <f>SUM(E158)</f>
        <v>40737333</v>
      </c>
    </row>
    <row r="160" spans="1:5" x14ac:dyDescent="0.25">
      <c r="D160" s="31"/>
      <c r="E160" s="32"/>
    </row>
    <row r="161" spans="1:5" x14ac:dyDescent="0.25">
      <c r="D161" s="31"/>
      <c r="E161" s="32"/>
    </row>
    <row r="162" spans="1:5" x14ac:dyDescent="0.25">
      <c r="A162" s="33" t="s">
        <v>1</v>
      </c>
      <c r="B162" s="34" t="s">
        <v>41</v>
      </c>
      <c r="C162" s="33" t="s">
        <v>42</v>
      </c>
      <c r="D162" s="35" t="s">
        <v>40</v>
      </c>
      <c r="E162" s="36" t="s">
        <v>39</v>
      </c>
    </row>
    <row r="163" spans="1:5" x14ac:dyDescent="0.25">
      <c r="A163">
        <v>890985703</v>
      </c>
      <c r="B163" t="s">
        <v>63</v>
      </c>
      <c r="C163" t="s">
        <v>50</v>
      </c>
      <c r="D163" s="31">
        <v>45755</v>
      </c>
      <c r="E163" s="32">
        <v>76666764</v>
      </c>
    </row>
    <row r="164" spans="1:5" x14ac:dyDescent="0.25">
      <c r="D164" s="31"/>
      <c r="E164" s="32">
        <f>SUM(E163)</f>
        <v>76666764</v>
      </c>
    </row>
    <row r="165" spans="1:5" x14ac:dyDescent="0.25">
      <c r="D165" s="31"/>
      <c r="E165" s="32"/>
    </row>
    <row r="166" spans="1:5" x14ac:dyDescent="0.25">
      <c r="D166" s="31"/>
      <c r="E166" s="32"/>
    </row>
    <row r="167" spans="1:5" x14ac:dyDescent="0.25">
      <c r="A167" s="14" t="s">
        <v>1</v>
      </c>
      <c r="B167" s="15" t="s">
        <v>41</v>
      </c>
      <c r="C167" s="14" t="s">
        <v>42</v>
      </c>
      <c r="D167" s="16" t="s">
        <v>40</v>
      </c>
      <c r="E167" s="27" t="s">
        <v>39</v>
      </c>
    </row>
    <row r="168" spans="1:5" x14ac:dyDescent="0.25">
      <c r="A168" s="24">
        <v>900038926</v>
      </c>
      <c r="B168" s="24" t="s">
        <v>64</v>
      </c>
      <c r="C168" s="2" t="s">
        <v>81</v>
      </c>
      <c r="D168" s="28">
        <v>45755</v>
      </c>
      <c r="E168" s="29">
        <v>4406154</v>
      </c>
    </row>
    <row r="169" spans="1:5" x14ac:dyDescent="0.25">
      <c r="A169" s="25"/>
      <c r="B169" s="25"/>
      <c r="C169" s="2" t="s">
        <v>82</v>
      </c>
      <c r="D169" s="28">
        <v>45755</v>
      </c>
      <c r="E169" s="29">
        <v>1482365</v>
      </c>
    </row>
    <row r="170" spans="1:5" x14ac:dyDescent="0.25">
      <c r="A170" s="25"/>
      <c r="B170" s="25"/>
      <c r="C170" s="2" t="s">
        <v>83</v>
      </c>
      <c r="D170" s="28">
        <v>45772</v>
      </c>
      <c r="E170" s="29">
        <v>12192054</v>
      </c>
    </row>
    <row r="171" spans="1:5" x14ac:dyDescent="0.25">
      <c r="A171" s="26"/>
      <c r="B171" s="26"/>
      <c r="C171" s="2" t="s">
        <v>50</v>
      </c>
      <c r="D171" s="28">
        <v>45755</v>
      </c>
      <c r="E171" s="29">
        <v>486154</v>
      </c>
    </row>
    <row r="172" spans="1:5" x14ac:dyDescent="0.25">
      <c r="A172" s="17"/>
      <c r="B172" s="18"/>
      <c r="C172" s="17"/>
      <c r="D172" s="19"/>
      <c r="E172" s="30">
        <f>SUM(E168:E171)</f>
        <v>18566727</v>
      </c>
    </row>
    <row r="173" spans="1:5" x14ac:dyDescent="0.25">
      <c r="D173" s="31"/>
      <c r="E173" s="32"/>
    </row>
    <row r="174" spans="1:5" x14ac:dyDescent="0.25">
      <c r="D174" s="31"/>
      <c r="E174" s="32"/>
    </row>
    <row r="175" spans="1:5" x14ac:dyDescent="0.25">
      <c r="A175" s="33" t="s">
        <v>1</v>
      </c>
      <c r="B175" s="34" t="s">
        <v>41</v>
      </c>
      <c r="C175" s="33" t="s">
        <v>42</v>
      </c>
      <c r="D175" s="35" t="s">
        <v>40</v>
      </c>
      <c r="E175" s="36" t="s">
        <v>39</v>
      </c>
    </row>
    <row r="176" spans="1:5" x14ac:dyDescent="0.25">
      <c r="A176">
        <v>900124689</v>
      </c>
      <c r="B176" t="s">
        <v>76</v>
      </c>
      <c r="C176" t="s">
        <v>43</v>
      </c>
      <c r="D176" s="31">
        <v>45755</v>
      </c>
      <c r="E176" s="32">
        <v>3019135</v>
      </c>
    </row>
    <row r="177" spans="1:5" x14ac:dyDescent="0.25">
      <c r="D177" s="31"/>
      <c r="E177" s="32">
        <f>SUM(E176)</f>
        <v>3019135</v>
      </c>
    </row>
    <row r="178" spans="1:5" x14ac:dyDescent="0.25">
      <c r="D178" s="31"/>
      <c r="E178" s="32"/>
    </row>
    <row r="179" spans="1:5" x14ac:dyDescent="0.25">
      <c r="D179" s="31"/>
      <c r="E179" s="32"/>
    </row>
    <row r="180" spans="1:5" x14ac:dyDescent="0.25">
      <c r="A180" s="33" t="s">
        <v>1</v>
      </c>
      <c r="B180" s="34" t="s">
        <v>41</v>
      </c>
      <c r="C180" s="33" t="s">
        <v>42</v>
      </c>
      <c r="D180" s="35" t="s">
        <v>40</v>
      </c>
      <c r="E180" s="36" t="s">
        <v>39</v>
      </c>
    </row>
    <row r="181" spans="1:5" x14ac:dyDescent="0.25">
      <c r="A181">
        <v>900261353</v>
      </c>
      <c r="B181" t="s">
        <v>20</v>
      </c>
      <c r="C181" t="s">
        <v>47</v>
      </c>
      <c r="D181" s="31">
        <v>45755</v>
      </c>
      <c r="E181" s="32">
        <v>209942179</v>
      </c>
    </row>
    <row r="182" spans="1:5" x14ac:dyDescent="0.25">
      <c r="C182" t="s">
        <v>96</v>
      </c>
      <c r="D182" s="31">
        <v>45772</v>
      </c>
      <c r="E182" s="32">
        <v>57426815</v>
      </c>
    </row>
    <row r="183" spans="1:5" x14ac:dyDescent="0.25">
      <c r="D183" s="31"/>
      <c r="E183" s="32">
        <f>SUM(E181:E182)</f>
        <v>267368994</v>
      </c>
    </row>
    <row r="184" spans="1:5" x14ac:dyDescent="0.25">
      <c r="D184" s="31"/>
      <c r="E184" s="32"/>
    </row>
    <row r="185" spans="1:5" x14ac:dyDescent="0.25">
      <c r="D185" s="31"/>
      <c r="E185" s="32"/>
    </row>
    <row r="186" spans="1:5" x14ac:dyDescent="0.25">
      <c r="A186" s="33" t="s">
        <v>1</v>
      </c>
      <c r="B186" s="34" t="s">
        <v>41</v>
      </c>
      <c r="C186" s="33" t="s">
        <v>42</v>
      </c>
      <c r="D186" s="35" t="s">
        <v>40</v>
      </c>
      <c r="E186" s="36" t="s">
        <v>39</v>
      </c>
    </row>
    <row r="187" spans="1:5" x14ac:dyDescent="0.25">
      <c r="A187">
        <v>890933408</v>
      </c>
      <c r="B187" t="s">
        <v>38</v>
      </c>
      <c r="C187" t="s">
        <v>49</v>
      </c>
      <c r="D187" s="31">
        <v>45749</v>
      </c>
      <c r="E187" s="32">
        <v>7904890</v>
      </c>
    </row>
    <row r="188" spans="1:5" x14ac:dyDescent="0.25">
      <c r="D188" s="31"/>
      <c r="E188" s="32">
        <f>SUM(E187)</f>
        <v>7904890</v>
      </c>
    </row>
    <row r="189" spans="1:5" x14ac:dyDescent="0.25">
      <c r="D189" s="31"/>
      <c r="E189" s="32"/>
    </row>
    <row r="190" spans="1:5" x14ac:dyDescent="0.25">
      <c r="D190" s="31"/>
      <c r="E190" s="32"/>
    </row>
    <row r="191" spans="1:5" x14ac:dyDescent="0.25">
      <c r="A191" s="33" t="s">
        <v>1</v>
      </c>
      <c r="B191" s="34" t="s">
        <v>41</v>
      </c>
      <c r="C191" s="33" t="s">
        <v>42</v>
      </c>
      <c r="D191" s="35" t="s">
        <v>40</v>
      </c>
      <c r="E191" s="36" t="s">
        <v>39</v>
      </c>
    </row>
    <row r="192" spans="1:5" x14ac:dyDescent="0.25">
      <c r="A192">
        <v>900408220</v>
      </c>
      <c r="B192" t="s">
        <v>123</v>
      </c>
      <c r="C192" t="s">
        <v>124</v>
      </c>
      <c r="D192" s="31">
        <v>45755</v>
      </c>
      <c r="E192" s="32">
        <v>6727294</v>
      </c>
    </row>
    <row r="193" spans="1:5" x14ac:dyDescent="0.25">
      <c r="D193" s="31"/>
      <c r="E193" s="32">
        <f>SUM(E192)</f>
        <v>6727294</v>
      </c>
    </row>
    <row r="194" spans="1:5" x14ac:dyDescent="0.25">
      <c r="D194" s="31"/>
      <c r="E194" s="32"/>
    </row>
    <row r="195" spans="1:5" x14ac:dyDescent="0.25">
      <c r="D195" s="31"/>
      <c r="E195" s="32"/>
    </row>
    <row r="196" spans="1:5" x14ac:dyDescent="0.25">
      <c r="A196" s="33" t="s">
        <v>1</v>
      </c>
      <c r="B196" s="34" t="s">
        <v>41</v>
      </c>
      <c r="C196" s="33" t="s">
        <v>42</v>
      </c>
      <c r="D196" s="35" t="s">
        <v>40</v>
      </c>
      <c r="E196" s="36" t="s">
        <v>39</v>
      </c>
    </row>
    <row r="197" spans="1:5" x14ac:dyDescent="0.25">
      <c r="A197">
        <v>900857186</v>
      </c>
      <c r="B197" t="s">
        <v>22</v>
      </c>
      <c r="C197" t="s">
        <v>125</v>
      </c>
      <c r="D197" s="31">
        <v>45772</v>
      </c>
      <c r="E197" s="32">
        <v>1130362</v>
      </c>
    </row>
    <row r="198" spans="1:5" x14ac:dyDescent="0.25">
      <c r="D198" s="31"/>
      <c r="E198" s="32">
        <f>SUM(E197)</f>
        <v>1130362</v>
      </c>
    </row>
    <row r="199" spans="1:5" x14ac:dyDescent="0.25">
      <c r="D199" s="31"/>
      <c r="E199" s="32"/>
    </row>
    <row r="200" spans="1:5" x14ac:dyDescent="0.25">
      <c r="D200" s="31"/>
      <c r="E200" s="32"/>
    </row>
    <row r="201" spans="1:5" x14ac:dyDescent="0.25">
      <c r="A201" s="33" t="s">
        <v>1</v>
      </c>
      <c r="B201" s="34" t="s">
        <v>41</v>
      </c>
      <c r="C201" s="33" t="s">
        <v>42</v>
      </c>
      <c r="D201" s="35" t="s">
        <v>40</v>
      </c>
      <c r="E201" s="36" t="s">
        <v>39</v>
      </c>
    </row>
    <row r="202" spans="1:5" x14ac:dyDescent="0.25">
      <c r="A202">
        <v>890905843</v>
      </c>
      <c r="B202" t="s">
        <v>126</v>
      </c>
      <c r="C202" t="s">
        <v>50</v>
      </c>
      <c r="D202" s="31">
        <v>45772</v>
      </c>
      <c r="E202" s="32">
        <v>1208702</v>
      </c>
    </row>
    <row r="203" spans="1:5" x14ac:dyDescent="0.25">
      <c r="E203" s="39">
        <f>SUM(E202)</f>
        <v>1208702</v>
      </c>
    </row>
    <row r="205" spans="1:5" x14ac:dyDescent="0.25">
      <c r="E205" s="40"/>
    </row>
    <row r="207" spans="1:5" x14ac:dyDescent="0.25">
      <c r="E207" s="40"/>
    </row>
  </sheetData>
  <autoFilter ref="A126:E126" xr:uid="{6C25A22A-DBBC-4815-8030-B2272C40E76A}"/>
  <mergeCells count="16">
    <mergeCell ref="A140:A143"/>
    <mergeCell ref="B140:B143"/>
    <mergeCell ref="A168:A171"/>
    <mergeCell ref="B168:B171"/>
    <mergeCell ref="A74:A92"/>
    <mergeCell ref="B74:B92"/>
    <mergeCell ref="A114:A122"/>
    <mergeCell ref="B114:B122"/>
    <mergeCell ref="A127:A130"/>
    <mergeCell ref="B127:B130"/>
    <mergeCell ref="A2:A24"/>
    <mergeCell ref="B2:B24"/>
    <mergeCell ref="A49:A53"/>
    <mergeCell ref="B49:B53"/>
    <mergeCell ref="A58:A64"/>
    <mergeCell ref="B58:B64"/>
  </mergeCells>
  <pageMargins left="0.7" right="0.7" top="0.75" bottom="0.75" header="0.3" footer="0.3"/>
  <tableParts count="19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CIRCULAR 011 ABRIL 2025 EXCEL</vt:lpstr>
      <vt:lpstr>PAGOS ABRIL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JOSSARY VARGAS ALZATE</dc:creator>
  <cp:lastModifiedBy>JANETH HIGUITA HURTADO</cp:lastModifiedBy>
  <dcterms:created xsi:type="dcterms:W3CDTF">2024-12-04T18:48:38Z</dcterms:created>
  <dcterms:modified xsi:type="dcterms:W3CDTF">2025-05-09T15:27:52Z</dcterms:modified>
</cp:coreProperties>
</file>