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RECOBROS\Recobros de las EPSS\Circular 011\2025\MARZO\"/>
    </mc:Choice>
  </mc:AlternateContent>
  <xr:revisionPtr revIDLastSave="0" documentId="13_ncr:1_{EF70CBDD-4DB8-4790-8B67-23F3DE56DEFE}" xr6:coauthVersionLast="36" xr6:coauthVersionMax="47" xr10:uidLastSave="{00000000-0000-0000-0000-000000000000}"/>
  <bookViews>
    <workbookView xWindow="-120" yWindow="-120" windowWidth="20730" windowHeight="11160" xr2:uid="{9AC7DF3D-8FF7-41F4-9224-0CD6ADBECEAA}"/>
  </bookViews>
  <sheets>
    <sheet name="FT022 REPORTE PNA FEB 2025 " sheetId="14" r:id="rId1"/>
    <sheet name="PAGOS FEBRERO 2025" sheetId="15" r:id="rId2"/>
  </sheets>
  <definedNames>
    <definedName name="_xlnm._FilterDatabase" localSheetId="0" hidden="1">'FT022 REPORTE PNA FEB 2025 '!$A$2:$I$58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4" l="1"/>
  <c r="E270" i="15"/>
  <c r="E265" i="15"/>
  <c r="E260" i="15"/>
  <c r="E252" i="15"/>
  <c r="E247" i="15"/>
  <c r="E241" i="15"/>
  <c r="E233" i="15"/>
  <c r="E227" i="15"/>
  <c r="E221" i="15"/>
  <c r="E215" i="15"/>
  <c r="E209" i="15"/>
  <c r="E203" i="15"/>
  <c r="E197" i="15"/>
  <c r="E191" i="15"/>
  <c r="E186" i="15"/>
  <c r="E177" i="15"/>
  <c r="E165" i="15"/>
  <c r="E158" i="15"/>
  <c r="E153" i="15"/>
  <c r="E148" i="15"/>
  <c r="E135" i="15"/>
  <c r="E127" i="15"/>
  <c r="E118" i="15"/>
  <c r="E112" i="15"/>
  <c r="E95" i="15"/>
  <c r="E85" i="15"/>
  <c r="E80" i="15"/>
  <c r="E75" i="15"/>
  <c r="E63" i="15"/>
  <c r="E56" i="15"/>
  <c r="E51" i="15"/>
  <c r="E46" i="15"/>
  <c r="E41" i="15"/>
  <c r="E35" i="15"/>
  <c r="E30" i="15"/>
  <c r="E25" i="15"/>
  <c r="E17" i="15"/>
  <c r="E12" i="15"/>
  <c r="E3" i="15"/>
  <c r="H1" i="14"/>
  <c r="G1" i="14"/>
</calcChain>
</file>

<file path=xl/sharedStrings.xml><?xml version="1.0" encoding="utf-8"?>
<sst xmlns="http://schemas.openxmlformats.org/spreadsheetml/2006/main" count="601" uniqueCount="163">
  <si>
    <t>INVERSIONES MEDICAS DE ANTIOQUIA S.A. CLINICA LAS VEGAS</t>
  </si>
  <si>
    <t>HOSPITAL PABLO TOBON URIBE</t>
  </si>
  <si>
    <t>CORPORACION PARA ESTUDIOS EN SALUD CLINICA CES</t>
  </si>
  <si>
    <t>TIPO ID</t>
  </si>
  <si>
    <t>NIT</t>
  </si>
  <si>
    <t>NOMBRE INSTITUCION PRESTADORA  DE SERVICIOS DE SALUD</t>
  </si>
  <si>
    <t>FECHA DE COMPROMISO</t>
  </si>
  <si>
    <t>TIPO VALOR CONCILIADO</t>
  </si>
  <si>
    <t>FECHA</t>
  </si>
  <si>
    <t>NI</t>
  </si>
  <si>
    <t>E.S.E METROSALUD</t>
  </si>
  <si>
    <t>CLINICA ANTIOQUIA S.A.</t>
  </si>
  <si>
    <t>E.S.E HOSPITAL GENERAL DE MEDELLIN LUZ CASTRO DE GUTIERREZ</t>
  </si>
  <si>
    <t>HOSPICLINIC DE COLOMBIA S.A.S. - IPS SEDE OCAÑA NORTE DE SANTANDER</t>
  </si>
  <si>
    <t>CLINICA GENEZEN S.A.S</t>
  </si>
  <si>
    <t xml:space="preserve">E.S.E HOSPITAL SAN JUAN DE DIOS RIONEGRO </t>
  </si>
  <si>
    <t>E.S.E. HOSPITAL MANUEL URIBE ANGEL</t>
  </si>
  <si>
    <t>FUNDACION HOSPITALARIA SAN VICENTE DE PAUL</t>
  </si>
  <si>
    <t>FUNDACION AMIGOS DE LA SALUD</t>
  </si>
  <si>
    <t>CLINICA SOMA - SOCIEDAD MEDICA ANTIOQUEÑA SOMA  S.A.</t>
  </si>
  <si>
    <t>E.S.E HOSPITAL LA MARIA</t>
  </si>
  <si>
    <t>SOCIEDAD MÉDICA RIONEGRO S.A. SOMER S.A.</t>
  </si>
  <si>
    <t>E.S.E HOSPITAL SAN RAFAEL</t>
  </si>
  <si>
    <t>E.S.E HOSPITAL CESAR URIBE PIEDRAHITA</t>
  </si>
  <si>
    <t>FUNDACION INSTITUTO NEUROLOGICO DE COLOMBIA</t>
  </si>
  <si>
    <t>E.S.E HOSPITAL MARCO FIDEL SUAREZ</t>
  </si>
  <si>
    <t>E.S.E HOSPITAL SAN VICENTE DE PAUL</t>
  </si>
  <si>
    <t>E.S.E HOSPITAL SAN RAFAEL - YOLOMBO</t>
  </si>
  <si>
    <t>E.S.E HOSPITAL LA MISERICORDIA</t>
  </si>
  <si>
    <t>R.T.S S.A.S.</t>
  </si>
  <si>
    <t>E.S.E HOSPITAL LA MERCED - DE CIUDAD BOLIVAR</t>
  </si>
  <si>
    <t>E.S.E HOSPITAL SAN JUAN DE DIOS - YARUMAL</t>
  </si>
  <si>
    <t>E.S.E HOSPITAL SAN JUAN DE DIOS - SANTA FE DE ANTIOQUIA</t>
  </si>
  <si>
    <t>IPS DAVITA S.A.S.</t>
  </si>
  <si>
    <t>CLINICA UNIVERSITARIA BOLIVARIANA</t>
  </si>
  <si>
    <t>E.S.E HOSPITAL SAN JERONIMO - MONTERIA</t>
  </si>
  <si>
    <t>PROMOTORA CLINICA ZONA FRANCA DE URABA S.A.S.</t>
  </si>
  <si>
    <t>FUNDACION CLINICA DEL NORTE</t>
  </si>
  <si>
    <t>INSTITUTO DE CANCEROLOGIA S.A</t>
  </si>
  <si>
    <t>CAMILO GUERRA PALACIO</t>
  </si>
  <si>
    <t xml:space="preserve">CORPORACION HOSPITAL INFANTIL CONCEJO DE MEDELLIN </t>
  </si>
  <si>
    <t>I.P.S. UNIVERSITARIA - HOSPITAL ALMA MATER DE ANTIOQUIA</t>
  </si>
  <si>
    <t>IPS FUNDACION SOMA - CHIGORODO</t>
  </si>
  <si>
    <t>PROMOTORA MEDICA Y ODONTOLOGICA DE ANTIOQUIA S.A.</t>
  </si>
  <si>
    <t>E.S.E HOSPITAL FRANCISCO VALDERRAMA - TURBO</t>
  </si>
  <si>
    <t>PROMOTORA MEDICA LAS AMERICAS S.A</t>
  </si>
  <si>
    <t>SERVIUCIS S.A.S.</t>
  </si>
  <si>
    <t>CLINICA SAN JUAN DE DIOS - LA CEJA</t>
  </si>
  <si>
    <t>FUNDACION HOSPITAL SAN VICENTE DE PAUL RIONEGRO</t>
  </si>
  <si>
    <t>CLINICA MEDELLIN S.A.</t>
  </si>
  <si>
    <t>COMUNIDAD DE HERMANAS DOMINICAS DE LA PRESENTACION DE LA SANTISIMA VIRGEN DE TOURS PROVINCIA DE MEDELLIN CLINICA EL ROSARIO</t>
  </si>
  <si>
    <t>CLINICA PAJONAL S.A.S.</t>
  </si>
  <si>
    <t>VISION INTEGRADOS S.A.S.</t>
  </si>
  <si>
    <t>CLINICA DEL PRADO S.A.S.</t>
  </si>
  <si>
    <t>E.S.E HOSPITAL CARISMA</t>
  </si>
  <si>
    <t>CENTRO CARDIOVASCULAR SOMER INCARE S.A.</t>
  </si>
  <si>
    <t>ESPECIALIDADES MEDICAS METROPOLITANAS S.A.S. EMMSA</t>
  </si>
  <si>
    <t>CENTRO ONCOLOGICO DE ANTIOQUIA S.A.</t>
  </si>
  <si>
    <t>NUEVA CLINICA SAGRADO CORAZON S.A.S</t>
  </si>
  <si>
    <t>FUNDACION HOSPITAL INFANTIL SANTA ANA</t>
  </si>
  <si>
    <t>ANGIOSUR S.A.S.</t>
  </si>
  <si>
    <t>CAMBIA TU VIDA IPS SAS</t>
  </si>
  <si>
    <t>CENTRO CARDIOVASCULAR COLOMBIANO CLINICA SANTA MARIA</t>
  </si>
  <si>
    <t>VALOR PENDIENTE FEBRERO</t>
  </si>
  <si>
    <t>VALOR CONCILIADO FEBRERO</t>
  </si>
  <si>
    <t xml:space="preserve">PAGOS EFECTUADOS MES FEBRERO </t>
  </si>
  <si>
    <t>01022025</t>
  </si>
  <si>
    <t>28022025</t>
  </si>
  <si>
    <t>E.S.E. HOSPITAL MENTAL DE ANTIOQUIA</t>
  </si>
  <si>
    <t>CLINICA OFTALMOLÓGICA DE ANTIOQUIA</t>
  </si>
  <si>
    <t>HOSPITAL DE ALTA COMPLEJIDAD DEL MAGDALENA CENTRO S.A.S</t>
  </si>
  <si>
    <t>VISION TOTAL S.A.S</t>
  </si>
  <si>
    <t>INSTITUCION</t>
  </si>
  <si>
    <t>NUMERO ACTA DE PAGO</t>
  </si>
  <si>
    <t>FECHA DE PAGO</t>
  </si>
  <si>
    <t>VALOR PAGADO</t>
  </si>
  <si>
    <t>08-2024</t>
  </si>
  <si>
    <t>27-C-2024</t>
  </si>
  <si>
    <t>31-2024</t>
  </si>
  <si>
    <t>92-2023</t>
  </si>
  <si>
    <t>93-2023</t>
  </si>
  <si>
    <t>94-2023</t>
  </si>
  <si>
    <t>95-2023</t>
  </si>
  <si>
    <t>PROMOTORA MEDICA LAS AMERICAS S.A CLINICA LAS AMERICAS</t>
  </si>
  <si>
    <t>04-2024</t>
  </si>
  <si>
    <t>06-2024</t>
  </si>
  <si>
    <t>07-2024</t>
  </si>
  <si>
    <t>08-2021</t>
  </si>
  <si>
    <t>18-2024</t>
  </si>
  <si>
    <t>01-2025</t>
  </si>
  <si>
    <t>23-2024</t>
  </si>
  <si>
    <t xml:space="preserve"> </t>
  </si>
  <si>
    <t>24-2024</t>
  </si>
  <si>
    <t>17-2024</t>
  </si>
  <si>
    <t>01-2023</t>
  </si>
  <si>
    <t>25-2024</t>
  </si>
  <si>
    <t>26-2024</t>
  </si>
  <si>
    <t>07-A-2017</t>
  </si>
  <si>
    <t>16-A-2022</t>
  </si>
  <si>
    <t>24-A-2017</t>
  </si>
  <si>
    <t>32-2024</t>
  </si>
  <si>
    <t>33-2024</t>
  </si>
  <si>
    <t>34-2024</t>
  </si>
  <si>
    <t>35-2024</t>
  </si>
  <si>
    <t>11-2024</t>
  </si>
  <si>
    <t>09-2023</t>
  </si>
  <si>
    <t>13-2024</t>
  </si>
  <si>
    <t>23-C-2024</t>
  </si>
  <si>
    <t>24-C-2024</t>
  </si>
  <si>
    <t>25-C-2024</t>
  </si>
  <si>
    <t>26-C-2024</t>
  </si>
  <si>
    <t>E.S.E. HOSPITAL MENTAL DE ANTIOQUIA MARÍA UPEGUI - HOMO</t>
  </si>
  <si>
    <t>13-2022</t>
  </si>
  <si>
    <t>14-2022</t>
  </si>
  <si>
    <t>15-2022</t>
  </si>
  <si>
    <t>16-2022</t>
  </si>
  <si>
    <t>17-2022</t>
  </si>
  <si>
    <t>18-2022</t>
  </si>
  <si>
    <t>21-2022</t>
  </si>
  <si>
    <t>22-2022</t>
  </si>
  <si>
    <t xml:space="preserve">23-2022 </t>
  </si>
  <si>
    <t>26-2022</t>
  </si>
  <si>
    <t>27-2022</t>
  </si>
  <si>
    <t>29-2022</t>
  </si>
  <si>
    <t>30-2022</t>
  </si>
  <si>
    <t>01-C-2025</t>
  </si>
  <si>
    <t>17-C-2024</t>
  </si>
  <si>
    <t>02-C-2025</t>
  </si>
  <si>
    <t>16-C-2024</t>
  </si>
  <si>
    <t>18-C-2024</t>
  </si>
  <si>
    <t>12-C-2024</t>
  </si>
  <si>
    <t>13-C-2024</t>
  </si>
  <si>
    <t>14-C-2024</t>
  </si>
  <si>
    <t>E.S.E HOSPITAL SAN JUAN DE DIOS RIONEGRO</t>
  </si>
  <si>
    <t>10-C-2024</t>
  </si>
  <si>
    <t>31-2023</t>
  </si>
  <si>
    <t>39-2024</t>
  </si>
  <si>
    <t>40-2024</t>
  </si>
  <si>
    <t>41-2024</t>
  </si>
  <si>
    <t>42-2024</t>
  </si>
  <si>
    <t>43-2024</t>
  </si>
  <si>
    <t>05-2024</t>
  </si>
  <si>
    <t>05-A-2022</t>
  </si>
  <si>
    <t>07-C-2024</t>
  </si>
  <si>
    <t>39-2023</t>
  </si>
  <si>
    <t>40-2023</t>
  </si>
  <si>
    <t>41-2023</t>
  </si>
  <si>
    <t>19-2024</t>
  </si>
  <si>
    <t>20-2023</t>
  </si>
  <si>
    <t>20-2024</t>
  </si>
  <si>
    <t>21-2023</t>
  </si>
  <si>
    <t>21-2024</t>
  </si>
  <si>
    <t>12-2024</t>
  </si>
  <si>
    <t>10-2024</t>
  </si>
  <si>
    <t>10-2023</t>
  </si>
  <si>
    <t>02.1-2024</t>
  </si>
  <si>
    <t>03.1-2024</t>
  </si>
  <si>
    <t>27-2024</t>
  </si>
  <si>
    <t>09-2024</t>
  </si>
  <si>
    <t>11-2023</t>
  </si>
  <si>
    <t>12-2023</t>
  </si>
  <si>
    <t>15-2024</t>
  </si>
  <si>
    <t>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</si>
</sst>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164" fontId="3" fillId="0" borderId="0" xfId="1" applyNumberFormat="1" applyFont="1"/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/>
    <xf numFmtId="0" fontId="3" fillId="0" borderId="2" xfId="0" quotePrefix="1" applyFont="1" applyFill="1" applyBorder="1" applyAlignment="1">
      <alignment horizontal="right"/>
    </xf>
    <xf numFmtId="1" fontId="3" fillId="0" borderId="1" xfId="1" applyNumberFormat="1" applyFont="1" applyFill="1" applyBorder="1" applyAlignment="1">
      <alignment horizontal="right"/>
    </xf>
    <xf numFmtId="49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right"/>
    </xf>
    <xf numFmtId="0" fontId="3" fillId="0" borderId="3" xfId="0" applyFont="1" applyFill="1" applyBorder="1"/>
    <xf numFmtId="0" fontId="0" fillId="0" borderId="3" xfId="0" applyBorder="1"/>
    <xf numFmtId="49" fontId="3" fillId="0" borderId="3" xfId="0" applyNumberFormat="1" applyFont="1" applyFill="1" applyBorder="1"/>
    <xf numFmtId="0" fontId="3" fillId="0" borderId="1" xfId="1" applyNumberFormat="1" applyFont="1" applyBorder="1"/>
    <xf numFmtId="0" fontId="0" fillId="0" borderId="4" xfId="0" applyBorder="1"/>
    <xf numFmtId="0" fontId="0" fillId="0" borderId="5" xfId="0" applyBorder="1"/>
    <xf numFmtId="44" fontId="0" fillId="0" borderId="6" xfId="3" applyFont="1" applyBorder="1"/>
    <xf numFmtId="0" fontId="0" fillId="0" borderId="2" xfId="0" applyFill="1" applyBorder="1"/>
    <xf numFmtId="14" fontId="0" fillId="0" borderId="1" xfId="0" applyNumberFormat="1" applyFill="1" applyBorder="1"/>
    <xf numFmtId="44" fontId="0" fillId="0" borderId="7" xfId="3" applyFont="1" applyFill="1" applyBorder="1"/>
    <xf numFmtId="0" fontId="0" fillId="0" borderId="8" xfId="0" applyBorder="1"/>
    <xf numFmtId="44" fontId="2" fillId="0" borderId="9" xfId="3" applyFont="1" applyBorder="1"/>
    <xf numFmtId="0" fontId="5" fillId="3" borderId="1" xfId="0" applyFont="1" applyFill="1" applyBorder="1"/>
    <xf numFmtId="44" fontId="5" fillId="3" borderId="1" xfId="3" applyFont="1" applyFill="1" applyBorder="1"/>
    <xf numFmtId="0" fontId="0" fillId="0" borderId="3" xfId="0" applyBorder="1" applyAlignment="1">
      <alignment horizontal="center" vertical="center"/>
    </xf>
    <xf numFmtId="14" fontId="0" fillId="0" borderId="1" xfId="0" applyNumberFormat="1" applyBorder="1"/>
    <xf numFmtId="44" fontId="0" fillId="0" borderId="1" xfId="3" applyFont="1" applyBorder="1"/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/>
    <xf numFmtId="44" fontId="2" fillId="2" borderId="1" xfId="3" applyFont="1" applyFill="1" applyBorder="1"/>
    <xf numFmtId="44" fontId="1" fillId="0" borderId="9" xfId="3" applyFont="1" applyBorder="1"/>
    <xf numFmtId="0" fontId="0" fillId="0" borderId="1" xfId="0" applyBorder="1" applyAlignment="1">
      <alignment vertical="center"/>
    </xf>
    <xf numFmtId="44" fontId="1" fillId="0" borderId="1" xfId="3" applyFont="1" applyBorder="1"/>
    <xf numFmtId="44" fontId="5" fillId="3" borderId="1" xfId="3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3" applyNumberFormat="1" applyFont="1" applyFill="1" applyBorder="1"/>
    <xf numFmtId="44" fontId="2" fillId="0" borderId="1" xfId="3" applyNumberFormat="1" applyFont="1" applyBorder="1"/>
    <xf numFmtId="14" fontId="0" fillId="0" borderId="0" xfId="0" applyNumberFormat="1"/>
    <xf numFmtId="44" fontId="0" fillId="0" borderId="0" xfId="3" applyFont="1"/>
  </cellXfs>
  <cellStyles count="4">
    <cellStyle name="Millares" xfId="1" builtinId="3"/>
    <cellStyle name="Moneda" xfId="3" builtinId="4"/>
    <cellStyle name="Moneda 2" xfId="2" xr:uid="{D476A445-6F3A-40E1-B5D6-E76A5DC66B4A}"/>
    <cellStyle name="Normal" xfId="0" builtinId="0"/>
  </cellStyles>
  <dxfs count="14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A5347A-29B5-4E12-ABCA-6A4F54961E90}" name="Tabla1" displayName="Tabla1" ref="A1:E3" totalsRowShown="0" headerRowDxfId="143" headerRowBorderDxfId="141" tableBorderDxfId="142" totalsRowBorderDxfId="140">
  <autoFilter ref="A1:E3" xr:uid="{3ABE2BEA-FC18-4727-B068-E3CF3C3908F7}"/>
  <tableColumns count="5">
    <tableColumn id="1" xr3:uid="{8BF4EDBA-6DFF-4758-BEF3-5B07AFEE976D}" name="NIT" dataDxfId="139"/>
    <tableColumn id="2" xr3:uid="{C171EFE9-9E88-4D27-B511-BCB70DC2E19D}" name="INSTITUCION" dataDxfId="138"/>
    <tableColumn id="3" xr3:uid="{64CA99C2-3955-44C4-B4F4-D363160DB53D}" name="NUMERO ACTA DE PAGO" dataDxfId="137"/>
    <tableColumn id="4" xr3:uid="{83907311-F5D5-4099-A033-8A6CD1F394FC}" name="FECHA DE PAGO" dataDxfId="136"/>
    <tableColumn id="5" xr3:uid="{C7801EBC-4E37-4316-A50E-D299E3C01175}" name="VALOR PAGADO" dataDxfId="135" dataCellStyle="Moned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9A40718-DB92-43BA-A568-5CBB2F40F5B0}" name="Tabla134567891112" displayName="Tabla134567891112" ref="A83:E85" totalsRowShown="0" headerRowDxfId="62" headerRowBorderDxfId="60" tableBorderDxfId="61" totalsRowBorderDxfId="59">
  <autoFilter ref="A83:E85" xr:uid="{3F6248CA-BD35-4E39-9B8C-D5D0E2E07BE9}"/>
  <tableColumns count="5">
    <tableColumn id="1" xr3:uid="{286AC2F1-8355-4AF1-BDB0-6084A38F42A5}" name="NIT" dataDxfId="58"/>
    <tableColumn id="2" xr3:uid="{D688AD6C-90DD-4785-B998-6483830A6A2B}" name="INSTITUCION" dataDxfId="57"/>
    <tableColumn id="3" xr3:uid="{5460146E-8F40-4274-9910-E79EE62FFFAA}" name="NUMERO ACTA DE PAGO" dataDxfId="56"/>
    <tableColumn id="4" xr3:uid="{E29429F6-5D55-43B1-939B-8D2C08A0AC6E}" name="FECHA DE PAGO" dataDxfId="55"/>
    <tableColumn id="5" xr3:uid="{F281135C-4DDF-471C-A9AF-8EB7B846DD47}" name="VALOR PAGADO" dataDxfId="54" dataCellStyle="Moned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BCFB0FB-D784-4F85-884E-747F0EC6AA67}" name="Tabla13456789111213" displayName="Tabla13456789111213" ref="A151:E153" totalsRowShown="0" headerRowDxfId="53" headerRowBorderDxfId="51" tableBorderDxfId="52" totalsRowBorderDxfId="50">
  <autoFilter ref="A151:E153" xr:uid="{C31E6492-B4C0-4AF2-A38F-849A8A812B1E}"/>
  <tableColumns count="5">
    <tableColumn id="1" xr3:uid="{6563BE24-936D-46F4-9CA7-D548A910232A}" name="NIT" dataDxfId="49"/>
    <tableColumn id="2" xr3:uid="{BCC06A88-9A8F-43CF-A321-0D0C117F2468}" name="INSTITUCION" dataDxfId="48"/>
    <tableColumn id="3" xr3:uid="{02EA70AD-F736-4288-83E0-FE6AE0CBD02B}" name="NUMERO ACTA DE PAGO" dataDxfId="47"/>
    <tableColumn id="4" xr3:uid="{FE6E0178-C40B-497D-8752-E1AFE3149FD9}" name="FECHA DE PAGO" dataDxfId="46"/>
    <tableColumn id="5" xr3:uid="{3D62541A-9443-403C-894D-F406B4334B37}" name="VALOR PAGADO" dataDxfId="45" dataCellStyle="Moneda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18F077-050B-4157-A623-CA84D51D449A}" name="Tabla1345678911121314" displayName="Tabla1345678911121314" ref="A156:E158" totalsRowShown="0" headerRowDxfId="44" headerRowBorderDxfId="42" tableBorderDxfId="43" totalsRowBorderDxfId="41">
  <autoFilter ref="A156:E158" xr:uid="{61FD5494-3120-4767-B9BF-3AE1864C3CD1}"/>
  <tableColumns count="5">
    <tableColumn id="1" xr3:uid="{04296981-6BB9-4CA5-815F-E81E4DF71307}" name="NIT" dataDxfId="40"/>
    <tableColumn id="2" xr3:uid="{D87B5DDB-DE72-44D3-A118-0D71B25E670B}" name="INSTITUCION" dataDxfId="39"/>
    <tableColumn id="3" xr3:uid="{574E7B8B-0C26-468D-B3FC-A3E8778C0CAF}" name="NUMERO ACTA DE PAGO" dataDxfId="38"/>
    <tableColumn id="4" xr3:uid="{73A91564-34D2-4E72-9B4A-D9EA32A2A7BB}" name="FECHA DE PAGO" dataDxfId="37"/>
    <tableColumn id="5" xr3:uid="{8E730789-481A-409F-A2DF-C53F79AC2A28}" name="VALOR PAGADO" dataDxfId="36" dataCellStyle="Moned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35E449C-BB39-478C-9110-D059CF2AA128}" name="Tabla134567891112131415" displayName="Tabla134567891112131415" ref="A189:E191" totalsRowShown="0" headerRowDxfId="35" headerRowBorderDxfId="33" tableBorderDxfId="34" totalsRowBorderDxfId="32">
  <autoFilter ref="A189:E191" xr:uid="{B9660713-3BBE-4106-9F9D-2518C3E54E4D}"/>
  <tableColumns count="5">
    <tableColumn id="1" xr3:uid="{24C4C4A0-648E-4700-BFF0-4802FA644534}" name="NIT" dataDxfId="31"/>
    <tableColumn id="2" xr3:uid="{395857F3-49D9-4313-8FA9-D3F944D33BD3}" name="INSTITUCION" dataDxfId="30"/>
    <tableColumn id="3" xr3:uid="{4F6A0269-7547-41B9-92D1-6995F6CAF63B}" name="NUMERO ACTA DE PAGO" dataDxfId="29"/>
    <tableColumn id="4" xr3:uid="{AD3145BD-D1EC-47FB-8E6C-35079FC9F299}" name="FECHA DE PAGO" dataDxfId="28"/>
    <tableColumn id="5" xr3:uid="{D8648C86-E490-4A15-A2DB-99C84BA9D35A}" name="VALOR PAGADO" dataDxfId="27" dataCellStyle="Moned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F75F3D5-A4ED-43E5-AD23-731E2D79FF45}" name="Tabla13456789111213141516" displayName="Tabla13456789111213141516" ref="A250:E252" totalsRowShown="0" headerRowDxfId="26" headerRowBorderDxfId="24" tableBorderDxfId="25" totalsRowBorderDxfId="23">
  <autoFilter ref="A250:E252" xr:uid="{7884DCC7-03B2-4396-A31F-F8E4A95ABAE1}"/>
  <tableColumns count="5">
    <tableColumn id="1" xr3:uid="{507844C0-6A42-4137-AE81-491412DCBC60}" name="NIT" dataDxfId="22"/>
    <tableColumn id="2" xr3:uid="{905FD9DB-1E5D-4B18-9DDF-4A0B7CF699CE}" name="INSTITUCION" dataDxfId="21"/>
    <tableColumn id="3" xr3:uid="{F57AA368-B531-41E9-BE0F-30364E0FBBAA}" name="NUMERO ACTA DE PAGO" dataDxfId="20"/>
    <tableColumn id="4" xr3:uid="{BA8C4998-65EE-4524-97A2-17588ACCBCDC}" name="FECHA DE PAGO" dataDxfId="19"/>
    <tableColumn id="5" xr3:uid="{4D3EB408-6C03-43F8-B56F-3F2471484931}" name="VALOR PAGADO" dataDxfId="18" dataCellStyle="Moneda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F5A6B3A-CFD2-4B91-9A4A-AF70BF38E9D3}" name="Tabla1345678911121314151617" displayName="Tabla1345678911121314151617" ref="A263:E265" totalsRowShown="0" headerRowDxfId="17" headerRowBorderDxfId="15" tableBorderDxfId="16" totalsRowBorderDxfId="14">
  <autoFilter ref="A263:E265" xr:uid="{A3633577-10A4-4770-9D98-862F097BB0EC}"/>
  <tableColumns count="5">
    <tableColumn id="1" xr3:uid="{554DC158-A0A6-4E2F-990F-CA56F12D67B5}" name="NIT" dataDxfId="13"/>
    <tableColumn id="2" xr3:uid="{7CAB269A-684B-497C-9782-9A7123B5402E}" name="INSTITUCION" dataDxfId="12"/>
    <tableColumn id="3" xr3:uid="{37EA960C-EEEB-474F-9372-EB4D22A6A3C3}" name="NUMERO ACTA DE PAGO" dataDxfId="11"/>
    <tableColumn id="4" xr3:uid="{38869A42-5326-4A92-973C-490E57CB833B}" name="FECHA DE PAGO" dataDxfId="10"/>
    <tableColumn id="5" xr3:uid="{FA55A9FC-35A8-45CE-9AC3-E920076F9805}" name="VALOR PAGADO" dataDxfId="9" dataCellStyle="Moneda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7E33E70-B445-4B75-85D2-237D7E71947D}" name="Tabla134567891112131415161718" displayName="Tabla134567891112131415161718" ref="A268:E270" totalsRowShown="0" headerRowDxfId="8" headerRowBorderDxfId="6" tableBorderDxfId="7" totalsRowBorderDxfId="5">
  <autoFilter ref="A268:E270" xr:uid="{127D33ED-C8A9-4059-980A-0078B2C7B2DB}"/>
  <tableColumns count="5">
    <tableColumn id="1" xr3:uid="{B7E63F03-417F-47C3-8143-AEA5DD328765}" name="NIT" dataDxfId="4"/>
    <tableColumn id="2" xr3:uid="{1DCBC603-B763-43ED-AF60-CB6C8FF31D24}" name="INSTITUCION" dataDxfId="3"/>
    <tableColumn id="3" xr3:uid="{939D77BE-0CA2-4FE2-9731-7454A618734E}" name="NUMERO ACTA DE PAGO" dataDxfId="2"/>
    <tableColumn id="4" xr3:uid="{B1842744-7B4A-444F-9B06-94F07B6632AD}" name="FECHA DE PAGO" dataDxfId="1"/>
    <tableColumn id="5" xr3:uid="{54F73A28-B31B-4325-97A2-EA0A3E27C5EB}" name="VALOR PAGADO" dataDxfId="0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E62C93-351B-4DB9-BFC7-A949743A500F}" name="Tabla13" displayName="Tabla13" ref="A15:E17" totalsRowShown="0" headerRowDxfId="134" headerRowBorderDxfId="132" tableBorderDxfId="133" totalsRowBorderDxfId="131">
  <autoFilter ref="A15:E17" xr:uid="{4E7C2EF8-50F8-4EC7-87C2-8898CEE75744}"/>
  <tableColumns count="5">
    <tableColumn id="1" xr3:uid="{D3022375-529C-4234-A420-75EA98B07F35}" name="NIT" dataDxfId="130"/>
    <tableColumn id="2" xr3:uid="{7B3E1CE5-C84D-4D80-918F-A1722F5FB5B1}" name="INSTITUCION" dataDxfId="129"/>
    <tableColumn id="3" xr3:uid="{5B082152-6CBD-45E8-BBF5-7EC76AEBD0FB}" name="NUMERO ACTA DE PAGO" dataDxfId="128"/>
    <tableColumn id="4" xr3:uid="{1BB92A02-A4B5-4AD1-8FE7-AE0CB862C4B5}" name="FECHA DE PAGO" dataDxfId="127"/>
    <tableColumn id="5" xr3:uid="{2A79CCD6-C1F2-4A63-89ED-DFFDDCDD407A}" name="VALOR PAGADO" dataDxfId="126" dataCellStyle="Moned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F629E9-DAD1-4E50-A5AB-F9008F346B99}" name="Tabla134" displayName="Tabla134" ref="A28:E30" totalsRowShown="0" headerRowDxfId="125" headerRowBorderDxfId="123" tableBorderDxfId="124" totalsRowBorderDxfId="122">
  <autoFilter ref="A28:E30" xr:uid="{49CA83B6-5658-4507-9580-432895C71FC4}"/>
  <tableColumns count="5">
    <tableColumn id="1" xr3:uid="{D5BFEFDC-9C52-4564-8AB0-914D17DBAD45}" name="NIT" dataDxfId="121"/>
    <tableColumn id="2" xr3:uid="{2D1163E6-4D42-443B-9F0D-F8AF308566FC}" name="INSTITUCION" dataDxfId="120"/>
    <tableColumn id="3" xr3:uid="{D7CD1C05-16AE-4337-A722-68D106B535CC}" name="NUMERO ACTA DE PAGO" dataDxfId="119"/>
    <tableColumn id="4" xr3:uid="{E2242289-F802-420F-927E-6863A5ECAB94}" name="FECHA DE PAGO" dataDxfId="118"/>
    <tableColumn id="5" xr3:uid="{3F8F8B29-A726-4AD3-AB36-84ED3FBD6287}" name="VALOR PAGADO" dataDxfId="117" dataCellStyle="Moned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9BAC7AF-BA8C-4B34-AE38-F1B236EE725E}" name="Tabla1345" displayName="Tabla1345" ref="A33:E35" totalsRowShown="0" headerRowDxfId="116" headerRowBorderDxfId="114" tableBorderDxfId="115" totalsRowBorderDxfId="113">
  <autoFilter ref="A33:E35" xr:uid="{0E8B71E7-65DE-4B74-840B-C1E2FC3C2D2C}"/>
  <tableColumns count="5">
    <tableColumn id="1" xr3:uid="{AADE15E4-65DE-4559-B8D1-DF3ABA3A3D0C}" name="NIT" dataDxfId="112"/>
    <tableColumn id="2" xr3:uid="{945E9FE3-8AB6-4DCC-9910-41F860328A8F}" name="INSTITUCION" dataDxfId="111"/>
    <tableColumn id="3" xr3:uid="{25BE072F-61CF-4C38-BC38-01C5F9059597}" name="NUMERO ACTA DE PAGO" dataDxfId="110"/>
    <tableColumn id="4" xr3:uid="{01824EE4-16F2-4737-B9D0-8F147C7B4366}" name="FECHA DE PAGO" dataDxfId="109"/>
    <tableColumn id="5" xr3:uid="{60BF14AF-62A4-4D7A-ACF5-41F00CF92E15}" name="VALOR PAGADO" dataDxfId="108" dataCellStyle="Moned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936419A-7DF3-4F4B-A480-F5A2F9B285A8}" name="Tabla13456" displayName="Tabla13456" ref="A38:E41" totalsRowShown="0" headerRowDxfId="107" headerRowBorderDxfId="105" tableBorderDxfId="106" totalsRowBorderDxfId="104">
  <autoFilter ref="A38:E41" xr:uid="{DD90D6F4-7AFB-4B0C-BED2-D5AB769A085E}"/>
  <tableColumns count="5">
    <tableColumn id="1" xr3:uid="{F5BE7F7C-BAE9-44FC-990F-AF33F75DAED8}" name="NIT" dataDxfId="103"/>
    <tableColumn id="2" xr3:uid="{55815AC9-307D-4449-A05C-41969787FAFB}" name="INSTITUCION" dataDxfId="102"/>
    <tableColumn id="3" xr3:uid="{536B1947-ADB6-4329-B114-2D838A6E7B27}" name="NUMERO ACTA DE PAGO" dataDxfId="101"/>
    <tableColumn id="4" xr3:uid="{89296185-A60F-4F9B-A943-A852D8EB9386}" name="FECHA DE PAGO" dataDxfId="100"/>
    <tableColumn id="5" xr3:uid="{09337B3A-F8FC-400D-A3B5-D917484C6C12}" name="VALOR PAGADO" dataDxfId="99" dataCellStyle="Moned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123199-641E-45F4-AB29-86B442C0E360}" name="Tabla134567" displayName="Tabla134567" ref="A44:E46" totalsRowShown="0" headerRowDxfId="98" headerRowBorderDxfId="96" tableBorderDxfId="97" totalsRowBorderDxfId="95">
  <autoFilter ref="A44:E46" xr:uid="{80938A9C-CF99-437B-A79A-35ED3D499CE2}"/>
  <tableColumns count="5">
    <tableColumn id="1" xr3:uid="{0C7A289B-F006-49A3-A793-7FB6B1D27C9B}" name="NIT" dataDxfId="94"/>
    <tableColumn id="2" xr3:uid="{8EA31BD0-4824-483C-BE53-EB6612AA46B7}" name="INSTITUCION" dataDxfId="93"/>
    <tableColumn id="3" xr3:uid="{F9C08257-0832-4A61-8C8C-17A9DDA6D0DF}" name="NUMERO ACTA DE PAGO" dataDxfId="92"/>
    <tableColumn id="4" xr3:uid="{79655E9B-9458-4A98-8405-C4C10EF54498}" name="FECHA DE PAGO" dataDxfId="91"/>
    <tableColumn id="5" xr3:uid="{C8FBC01E-6BE8-439E-AD32-5C7B23C56C82}" name="VALOR PAGADO" dataDxfId="90" dataCellStyle="Moned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CC994C8-ADDE-4142-8716-B4A2F7EBE9E2}" name="Tabla1345678" displayName="Tabla1345678" ref="A49:E51" totalsRowShown="0" headerRowDxfId="89" headerRowBorderDxfId="87" tableBorderDxfId="88" totalsRowBorderDxfId="86">
  <autoFilter ref="A49:E51" xr:uid="{5AFB2C1A-CC5B-45A8-B0CA-62FC4187BD28}"/>
  <tableColumns count="5">
    <tableColumn id="1" xr3:uid="{FDA98717-D580-4E2A-BA96-CB73E0CC1DC0}" name="NIT" dataDxfId="85"/>
    <tableColumn id="2" xr3:uid="{2EE8E43E-CE11-4ADB-BC17-F6CFF86480DB}" name="INSTITUCION" dataDxfId="84"/>
    <tableColumn id="3" xr3:uid="{AC7A081F-72EB-4EED-8398-0A5806105108}" name="NUMERO ACTA DE PAGO" dataDxfId="83"/>
    <tableColumn id="4" xr3:uid="{60785B8B-C186-47F0-94B7-B80826ED66C6}" name="FECHA DE PAGO" dataDxfId="82"/>
    <tableColumn id="5" xr3:uid="{19A6C069-91A0-4C38-80D3-7ABA3EE8B332}" name="VALOR PAGADO" dataDxfId="81" dataCellStyle="Moned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AA89C8-F155-4D45-AE04-2649F635E612}" name="Tabla13456789" displayName="Tabla13456789" ref="A54:E56" totalsRowShown="0" headerRowDxfId="80" headerRowBorderDxfId="78" tableBorderDxfId="79" totalsRowBorderDxfId="77">
  <autoFilter ref="A54:E56" xr:uid="{E097777C-5823-4ED1-9E17-4A1C525BA556}"/>
  <tableColumns count="5">
    <tableColumn id="1" xr3:uid="{5BE91C0D-18A9-4CBE-BCC0-1540312745E4}" name="NIT" dataDxfId="76"/>
    <tableColumn id="2" xr3:uid="{BD31A8C2-B119-474A-8532-29756BD63E9D}" name="INSTITUCION" dataDxfId="75"/>
    <tableColumn id="3" xr3:uid="{47EC34A6-A23C-4924-97F2-E7EBCFA314B1}" name="NUMERO ACTA DE PAGO" dataDxfId="74"/>
    <tableColumn id="4" xr3:uid="{3267FF76-0B07-495A-90A8-EDBC31E4F26A}" name="FECHA DE PAGO" dataDxfId="73"/>
    <tableColumn id="5" xr3:uid="{936A6A64-FCB6-4FF4-BAF5-16BF2CA40DF6}" name="VALOR PAGADO" dataDxfId="72" dataCellStyle="Moned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D334A23-6696-41DD-89A0-DD33EB31AC39}" name="Tabla1345678911" displayName="Tabla1345678911" ref="A78:E80" totalsRowShown="0" headerRowDxfId="71" headerRowBorderDxfId="69" tableBorderDxfId="70" totalsRowBorderDxfId="68">
  <autoFilter ref="A78:E80" xr:uid="{DEDDA8CA-E386-4CF9-BC1D-EBD54079C09E}"/>
  <tableColumns count="5">
    <tableColumn id="1" xr3:uid="{9EEF69C5-0EA3-4A16-B0EC-3D682A63683E}" name="NIT" dataDxfId="67"/>
    <tableColumn id="2" xr3:uid="{8EA4F00C-E3E1-49CA-A24A-896F91AF1D15}" name="INSTITUCION" dataDxfId="66"/>
    <tableColumn id="3" xr3:uid="{04C64130-05CD-48A3-83C0-BC26AF28CDE4}" name="NUMERO ACTA DE PAGO" dataDxfId="65"/>
    <tableColumn id="4" xr3:uid="{29FFB4C3-7A63-430A-81D0-23A0B2746B56}" name="FECHA DE PAGO" dataDxfId="64"/>
    <tableColumn id="5" xr3:uid="{5FF454D7-89C7-4D2E-AA9F-869F5BF84B0C}" name="VALOR PAGADO" dataDxfId="63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9483-CE40-4F4F-9910-32B3CBF4F630}">
  <dimension ref="A1:J62"/>
  <sheetViews>
    <sheetView tabSelected="1" workbookViewId="0">
      <selection activeCell="A2" sqref="A2"/>
    </sheetView>
  </sheetViews>
  <sheetFormatPr baseColWidth="10" defaultRowHeight="15" x14ac:dyDescent="0.25"/>
  <cols>
    <col min="1" max="1" width="7.28515625" customWidth="1"/>
    <col min="2" max="2" width="11.85546875" customWidth="1"/>
    <col min="3" max="3" width="62.28515625" customWidth="1"/>
    <col min="4" max="4" width="17" customWidth="1"/>
    <col min="5" max="5" width="10.5703125" customWidth="1"/>
    <col min="6" max="6" width="16.85546875" style="2" customWidth="1"/>
    <col min="7" max="7" width="18.5703125" customWidth="1"/>
    <col min="8" max="8" width="21.28515625" style="2" customWidth="1"/>
    <col min="9" max="9" width="13.28515625" customWidth="1"/>
  </cols>
  <sheetData>
    <row r="1" spans="1:10" x14ac:dyDescent="0.25">
      <c r="F1" s="2">
        <f>SUBTOTAL(9,F3:F62)</f>
        <v>3257506859</v>
      </c>
      <c r="G1" s="2">
        <f>SUBTOTAL(9,G3:G58)</f>
        <v>0</v>
      </c>
      <c r="H1" s="2">
        <f>SUBTOTAL(9,H3:H62)</f>
        <v>4209434244</v>
      </c>
    </row>
    <row r="2" spans="1:10" ht="61.5" customHeight="1" x14ac:dyDescent="0.25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7" t="s">
        <v>63</v>
      </c>
      <c r="G2" s="6" t="s">
        <v>64</v>
      </c>
      <c r="H2" s="8" t="s">
        <v>65</v>
      </c>
      <c r="I2" s="8" t="s">
        <v>8</v>
      </c>
    </row>
    <row r="3" spans="1:10" s="5" customFormat="1" x14ac:dyDescent="0.25">
      <c r="A3" s="3" t="s">
        <v>9</v>
      </c>
      <c r="B3" s="4">
        <v>890904646</v>
      </c>
      <c r="C3" s="9" t="s">
        <v>12</v>
      </c>
      <c r="D3" s="10" t="s">
        <v>66</v>
      </c>
      <c r="E3" s="4">
        <v>1</v>
      </c>
      <c r="F3" s="4">
        <v>1046893410</v>
      </c>
      <c r="G3" s="11"/>
      <c r="H3" s="3">
        <v>1195625731</v>
      </c>
      <c r="I3" s="12" t="s">
        <v>67</v>
      </c>
    </row>
    <row r="4" spans="1:10" s="5" customFormat="1" x14ac:dyDescent="0.25">
      <c r="A4" s="3" t="s">
        <v>9</v>
      </c>
      <c r="B4" s="4">
        <v>890905154</v>
      </c>
      <c r="C4" s="9" t="s">
        <v>47</v>
      </c>
      <c r="D4" s="10" t="s">
        <v>66</v>
      </c>
      <c r="E4" s="4">
        <v>1</v>
      </c>
      <c r="F4" s="4">
        <v>71244892</v>
      </c>
      <c r="G4" s="11"/>
      <c r="H4" s="9">
        <v>0</v>
      </c>
      <c r="I4" s="12" t="s">
        <v>67</v>
      </c>
    </row>
    <row r="5" spans="1:10" s="5" customFormat="1" x14ac:dyDescent="0.25">
      <c r="A5" s="3" t="s">
        <v>9</v>
      </c>
      <c r="B5" s="4">
        <v>890901826</v>
      </c>
      <c r="C5" s="9" t="s">
        <v>1</v>
      </c>
      <c r="D5" s="10" t="s">
        <v>66</v>
      </c>
      <c r="E5" s="4">
        <v>1</v>
      </c>
      <c r="F5" s="4">
        <v>56486084</v>
      </c>
      <c r="G5" s="11"/>
      <c r="H5" s="3">
        <v>268628667</v>
      </c>
      <c r="I5" s="12" t="s">
        <v>67</v>
      </c>
    </row>
    <row r="6" spans="1:10" s="5" customFormat="1" x14ac:dyDescent="0.25">
      <c r="A6" s="3" t="s">
        <v>9</v>
      </c>
      <c r="B6" s="4">
        <v>890900518</v>
      </c>
      <c r="C6" s="9" t="s">
        <v>17</v>
      </c>
      <c r="D6" s="10" t="s">
        <v>66</v>
      </c>
      <c r="E6" s="4">
        <v>1</v>
      </c>
      <c r="F6" s="4">
        <v>139139017</v>
      </c>
      <c r="G6" s="11"/>
      <c r="H6" s="3">
        <v>418384464</v>
      </c>
      <c r="I6" s="12" t="s">
        <v>67</v>
      </c>
    </row>
    <row r="7" spans="1:10" x14ac:dyDescent="0.25">
      <c r="A7" s="1" t="s">
        <v>9</v>
      </c>
      <c r="B7" s="9">
        <v>890905177</v>
      </c>
      <c r="C7" s="9" t="s">
        <v>20</v>
      </c>
      <c r="D7" s="10" t="s">
        <v>66</v>
      </c>
      <c r="E7" s="9">
        <v>1</v>
      </c>
      <c r="F7" s="4">
        <v>147110281</v>
      </c>
      <c r="G7" s="11"/>
      <c r="H7" s="3">
        <v>314012777</v>
      </c>
      <c r="I7" s="12" t="s">
        <v>67</v>
      </c>
      <c r="J7" s="5"/>
    </row>
    <row r="8" spans="1:10" x14ac:dyDescent="0.25">
      <c r="A8" s="1" t="s">
        <v>9</v>
      </c>
      <c r="B8" s="9">
        <v>890907254</v>
      </c>
      <c r="C8" s="9" t="s">
        <v>15</v>
      </c>
      <c r="D8" s="10" t="s">
        <v>66</v>
      </c>
      <c r="E8" s="9">
        <v>1</v>
      </c>
      <c r="F8" s="4">
        <v>1158800</v>
      </c>
      <c r="G8" s="11"/>
      <c r="H8" s="3">
        <v>69969120</v>
      </c>
      <c r="I8" s="12" t="s">
        <v>67</v>
      </c>
      <c r="J8" s="5"/>
    </row>
    <row r="9" spans="1:10" x14ac:dyDescent="0.25">
      <c r="A9" s="1" t="s">
        <v>9</v>
      </c>
      <c r="B9" s="9">
        <v>800058016</v>
      </c>
      <c r="C9" s="9" t="s">
        <v>10</v>
      </c>
      <c r="D9" s="10" t="s">
        <v>66</v>
      </c>
      <c r="E9" s="9">
        <v>1</v>
      </c>
      <c r="F9" s="4">
        <v>441072514</v>
      </c>
      <c r="G9" s="11"/>
      <c r="H9" s="3">
        <v>134930570</v>
      </c>
      <c r="I9" s="12" t="s">
        <v>67</v>
      </c>
      <c r="J9" s="5"/>
    </row>
    <row r="10" spans="1:10" x14ac:dyDescent="0.25">
      <c r="A10" s="1" t="s">
        <v>9</v>
      </c>
      <c r="B10" s="9">
        <v>890980757</v>
      </c>
      <c r="C10" s="9" t="s">
        <v>23</v>
      </c>
      <c r="D10" s="10" t="s">
        <v>66</v>
      </c>
      <c r="E10" s="9">
        <v>1</v>
      </c>
      <c r="F10" s="4">
        <v>269993782</v>
      </c>
      <c r="G10" s="11"/>
      <c r="H10" s="3">
        <v>56940690</v>
      </c>
      <c r="I10" s="12" t="s">
        <v>67</v>
      </c>
      <c r="J10" s="5"/>
    </row>
    <row r="11" spans="1:10" x14ac:dyDescent="0.25">
      <c r="A11" s="1" t="s">
        <v>9</v>
      </c>
      <c r="B11" s="9">
        <v>890906347</v>
      </c>
      <c r="C11" s="9" t="s">
        <v>16</v>
      </c>
      <c r="D11" s="10" t="s">
        <v>66</v>
      </c>
      <c r="E11" s="9">
        <v>1</v>
      </c>
      <c r="F11" s="4">
        <v>61074418</v>
      </c>
      <c r="G11" s="11"/>
      <c r="H11" s="3">
        <v>116651888</v>
      </c>
      <c r="I11" s="12" t="s">
        <v>67</v>
      </c>
      <c r="J11" s="5"/>
    </row>
    <row r="12" spans="1:10" x14ac:dyDescent="0.25">
      <c r="A12" s="1" t="s">
        <v>9</v>
      </c>
      <c r="B12" s="9">
        <v>900261353</v>
      </c>
      <c r="C12" s="9" t="s">
        <v>48</v>
      </c>
      <c r="D12" s="10" t="s">
        <v>66</v>
      </c>
      <c r="E12" s="9">
        <v>1</v>
      </c>
      <c r="F12" s="4">
        <v>50972295</v>
      </c>
      <c r="G12" s="11"/>
      <c r="H12" s="3">
        <v>503611499</v>
      </c>
      <c r="I12" s="12" t="s">
        <v>67</v>
      </c>
      <c r="J12" s="5"/>
    </row>
    <row r="13" spans="1:10" x14ac:dyDescent="0.25">
      <c r="A13" s="1" t="s">
        <v>9</v>
      </c>
      <c r="B13" s="9">
        <v>800149026</v>
      </c>
      <c r="C13" s="9" t="s">
        <v>38</v>
      </c>
      <c r="D13" s="10" t="s">
        <v>66</v>
      </c>
      <c r="E13" s="9">
        <v>1</v>
      </c>
      <c r="F13" s="4">
        <v>11210277</v>
      </c>
      <c r="G13" s="11"/>
      <c r="H13" s="3">
        <v>59418326</v>
      </c>
      <c r="I13" s="12" t="s">
        <v>67</v>
      </c>
      <c r="J13" s="5"/>
    </row>
    <row r="14" spans="1:10" x14ac:dyDescent="0.25">
      <c r="A14" s="1" t="s">
        <v>9</v>
      </c>
      <c r="B14" s="9">
        <v>890911816</v>
      </c>
      <c r="C14" s="9" t="s">
        <v>49</v>
      </c>
      <c r="D14" s="10" t="s">
        <v>66</v>
      </c>
      <c r="E14" s="9">
        <v>1</v>
      </c>
      <c r="F14" s="4">
        <v>0</v>
      </c>
      <c r="G14" s="11"/>
      <c r="H14" s="3">
        <v>142485352</v>
      </c>
      <c r="I14" s="12" t="s">
        <v>67</v>
      </c>
      <c r="J14" s="5"/>
    </row>
    <row r="15" spans="1:10" x14ac:dyDescent="0.25">
      <c r="A15" s="1" t="s">
        <v>9</v>
      </c>
      <c r="B15" s="9">
        <v>890939936</v>
      </c>
      <c r="C15" s="9" t="s">
        <v>21</v>
      </c>
      <c r="D15" s="10" t="s">
        <v>66</v>
      </c>
      <c r="E15" s="9">
        <v>1</v>
      </c>
      <c r="F15" s="4">
        <v>0</v>
      </c>
      <c r="G15" s="11"/>
      <c r="H15" s="3">
        <v>3297084</v>
      </c>
      <c r="I15" s="12" t="s">
        <v>67</v>
      </c>
      <c r="J15" s="5"/>
    </row>
    <row r="16" spans="1:10" x14ac:dyDescent="0.25">
      <c r="A16" s="1" t="s">
        <v>9</v>
      </c>
      <c r="B16" s="9">
        <v>811042050</v>
      </c>
      <c r="C16" s="9" t="s">
        <v>46</v>
      </c>
      <c r="D16" s="10" t="s">
        <v>66</v>
      </c>
      <c r="E16" s="9">
        <v>1</v>
      </c>
      <c r="F16" s="4">
        <v>0</v>
      </c>
      <c r="G16" s="11"/>
      <c r="H16" s="9">
        <v>0</v>
      </c>
      <c r="I16" s="12" t="s">
        <v>67</v>
      </c>
      <c r="J16" s="5"/>
    </row>
    <row r="17" spans="1:10" x14ac:dyDescent="0.25">
      <c r="A17" s="1" t="s">
        <v>9</v>
      </c>
      <c r="B17" s="9">
        <v>890981374</v>
      </c>
      <c r="C17" s="9" t="s">
        <v>24</v>
      </c>
      <c r="D17" s="10" t="s">
        <v>66</v>
      </c>
      <c r="E17" s="9">
        <v>1</v>
      </c>
      <c r="F17" s="4">
        <v>0</v>
      </c>
      <c r="G17" s="11"/>
      <c r="H17" s="3">
        <v>5491354</v>
      </c>
      <c r="I17" s="12" t="s">
        <v>67</v>
      </c>
      <c r="J17" s="5"/>
    </row>
    <row r="18" spans="1:10" x14ac:dyDescent="0.25">
      <c r="A18" s="1" t="s">
        <v>9</v>
      </c>
      <c r="B18" s="9">
        <v>900421895</v>
      </c>
      <c r="C18" s="9" t="s">
        <v>37</v>
      </c>
      <c r="D18" s="10" t="s">
        <v>66</v>
      </c>
      <c r="E18" s="9">
        <v>1</v>
      </c>
      <c r="F18" s="4">
        <v>0</v>
      </c>
      <c r="G18" s="11"/>
      <c r="H18" s="9">
        <v>0</v>
      </c>
      <c r="I18" s="12" t="s">
        <v>67</v>
      </c>
      <c r="J18" s="5"/>
    </row>
    <row r="19" spans="1:10" x14ac:dyDescent="0.25">
      <c r="A19" s="1" t="s">
        <v>9</v>
      </c>
      <c r="B19" s="9">
        <v>890985703</v>
      </c>
      <c r="C19" s="9" t="s">
        <v>25</v>
      </c>
      <c r="D19" s="10" t="s">
        <v>66</v>
      </c>
      <c r="E19" s="9">
        <v>1</v>
      </c>
      <c r="F19" s="4">
        <v>35243838</v>
      </c>
      <c r="G19" s="11"/>
      <c r="H19" s="3">
        <v>233984139</v>
      </c>
      <c r="I19" s="12" t="s">
        <v>67</v>
      </c>
      <c r="J19" s="5"/>
    </row>
    <row r="20" spans="1:10" x14ac:dyDescent="0.25">
      <c r="A20" s="1" t="s">
        <v>9</v>
      </c>
      <c r="B20" s="9">
        <v>900532504</v>
      </c>
      <c r="C20" s="9" t="s">
        <v>33</v>
      </c>
      <c r="D20" s="10" t="s">
        <v>66</v>
      </c>
      <c r="E20" s="9">
        <v>1</v>
      </c>
      <c r="F20" s="4">
        <v>0</v>
      </c>
      <c r="G20" s="11"/>
      <c r="H20" s="3">
        <v>16800000</v>
      </c>
      <c r="I20" s="12" t="s">
        <v>67</v>
      </c>
      <c r="J20" s="5"/>
    </row>
    <row r="21" spans="1:10" x14ac:dyDescent="0.25">
      <c r="A21" s="1" t="s">
        <v>9</v>
      </c>
      <c r="B21" s="9">
        <v>811016192</v>
      </c>
      <c r="C21" s="9" t="s">
        <v>41</v>
      </c>
      <c r="D21" s="10" t="s">
        <v>66</v>
      </c>
      <c r="E21" s="9">
        <v>1</v>
      </c>
      <c r="F21" s="4">
        <v>13500707</v>
      </c>
      <c r="G21" s="11"/>
      <c r="H21" s="3">
        <v>42285588</v>
      </c>
      <c r="I21" s="12" t="s">
        <v>67</v>
      </c>
      <c r="J21" s="5"/>
    </row>
    <row r="22" spans="1:10" x14ac:dyDescent="0.25">
      <c r="A22" s="1" t="s">
        <v>9</v>
      </c>
      <c r="B22" s="9">
        <v>890905843</v>
      </c>
      <c r="C22" s="9" t="s">
        <v>50</v>
      </c>
      <c r="D22" s="10" t="s">
        <v>66</v>
      </c>
      <c r="E22" s="9">
        <v>1</v>
      </c>
      <c r="F22" s="4">
        <v>0</v>
      </c>
      <c r="G22" s="11"/>
      <c r="H22" s="9">
        <v>0</v>
      </c>
      <c r="I22" s="12" t="s">
        <v>67</v>
      </c>
      <c r="J22" s="5"/>
    </row>
    <row r="23" spans="1:10" x14ac:dyDescent="0.25">
      <c r="A23" s="1" t="s">
        <v>9</v>
      </c>
      <c r="B23" s="9">
        <v>891079999</v>
      </c>
      <c r="C23" s="9" t="s">
        <v>35</v>
      </c>
      <c r="D23" s="10" t="s">
        <v>66</v>
      </c>
      <c r="E23" s="9">
        <v>1</v>
      </c>
      <c r="F23" s="4">
        <v>0</v>
      </c>
      <c r="G23" s="11"/>
      <c r="H23" s="3">
        <v>3248170</v>
      </c>
      <c r="I23" s="12" t="s">
        <v>67</v>
      </c>
      <c r="J23" s="5"/>
    </row>
    <row r="24" spans="1:10" x14ac:dyDescent="0.25">
      <c r="A24" s="1" t="s">
        <v>9</v>
      </c>
      <c r="B24" s="9">
        <v>890982608</v>
      </c>
      <c r="C24" s="9" t="s">
        <v>2</v>
      </c>
      <c r="D24" s="10" t="s">
        <v>66</v>
      </c>
      <c r="E24" s="9">
        <v>1</v>
      </c>
      <c r="F24" s="4">
        <v>89018602</v>
      </c>
      <c r="G24" s="11"/>
      <c r="H24" s="3">
        <v>21536565</v>
      </c>
      <c r="I24" s="12" t="s">
        <v>67</v>
      </c>
      <c r="J24" s="5"/>
    </row>
    <row r="25" spans="1:10" x14ac:dyDescent="0.25">
      <c r="A25" s="1" t="s">
        <v>9</v>
      </c>
      <c r="B25" s="9">
        <v>890981536</v>
      </c>
      <c r="C25" s="9" t="s">
        <v>27</v>
      </c>
      <c r="D25" s="10" t="s">
        <v>66</v>
      </c>
      <c r="E25" s="9">
        <v>1</v>
      </c>
      <c r="F25" s="4">
        <v>0</v>
      </c>
      <c r="G25" s="11"/>
      <c r="H25" s="3">
        <v>32316108</v>
      </c>
      <c r="I25" s="12" t="s">
        <v>67</v>
      </c>
      <c r="J25" s="5"/>
    </row>
    <row r="26" spans="1:10" x14ac:dyDescent="0.25">
      <c r="A26" s="1" t="s">
        <v>9</v>
      </c>
      <c r="B26" s="9">
        <v>890982264</v>
      </c>
      <c r="C26" s="9" t="s">
        <v>32</v>
      </c>
      <c r="D26" s="10" t="s">
        <v>66</v>
      </c>
      <c r="E26" s="9">
        <v>1</v>
      </c>
      <c r="F26" s="4">
        <v>40934033</v>
      </c>
      <c r="G26" s="11"/>
      <c r="H26" s="3">
        <v>15618418</v>
      </c>
      <c r="I26" s="12" t="s">
        <v>67</v>
      </c>
      <c r="J26" s="5"/>
    </row>
    <row r="27" spans="1:10" x14ac:dyDescent="0.25">
      <c r="A27" s="1" t="s">
        <v>9</v>
      </c>
      <c r="B27" s="9">
        <v>900390423</v>
      </c>
      <c r="C27" s="9" t="s">
        <v>36</v>
      </c>
      <c r="D27" s="10" t="s">
        <v>66</v>
      </c>
      <c r="E27" s="9">
        <v>1</v>
      </c>
      <c r="F27" s="4">
        <v>0</v>
      </c>
      <c r="G27" s="11"/>
      <c r="H27" s="3">
        <v>2592950</v>
      </c>
      <c r="I27" s="12" t="s">
        <v>67</v>
      </c>
      <c r="J27" s="5"/>
    </row>
    <row r="28" spans="1:10" x14ac:dyDescent="0.25">
      <c r="A28" s="1" t="s">
        <v>9</v>
      </c>
      <c r="B28" s="9">
        <v>890902922</v>
      </c>
      <c r="C28" s="9" t="s">
        <v>34</v>
      </c>
      <c r="D28" s="10" t="s">
        <v>66</v>
      </c>
      <c r="E28" s="9">
        <v>1</v>
      </c>
      <c r="F28" s="4">
        <v>5324028</v>
      </c>
      <c r="G28" s="11"/>
      <c r="H28" s="3">
        <v>521463</v>
      </c>
      <c r="I28" s="12" t="s">
        <v>67</v>
      </c>
      <c r="J28" s="5"/>
    </row>
    <row r="29" spans="1:10" x14ac:dyDescent="0.25">
      <c r="A29" s="1" t="s">
        <v>9</v>
      </c>
      <c r="B29" s="9">
        <v>890981137</v>
      </c>
      <c r="C29" s="9" t="s">
        <v>44</v>
      </c>
      <c r="D29" s="10" t="s">
        <v>66</v>
      </c>
      <c r="E29" s="9">
        <v>1</v>
      </c>
      <c r="F29" s="4">
        <v>43638243</v>
      </c>
      <c r="G29" s="11"/>
      <c r="H29" s="3">
        <v>53370654</v>
      </c>
      <c r="I29" s="12" t="s">
        <v>67</v>
      </c>
      <c r="J29" s="5"/>
    </row>
    <row r="30" spans="1:10" x14ac:dyDescent="0.25">
      <c r="A30" s="1" t="s">
        <v>9</v>
      </c>
      <c r="B30" s="9">
        <v>890980066</v>
      </c>
      <c r="C30" s="9" t="s">
        <v>22</v>
      </c>
      <c r="D30" s="10" t="s">
        <v>66</v>
      </c>
      <c r="E30" s="9">
        <v>1</v>
      </c>
      <c r="F30" s="4">
        <v>0</v>
      </c>
      <c r="G30" s="11"/>
      <c r="H30" s="3">
        <v>22590128</v>
      </c>
      <c r="I30" s="12" t="s">
        <v>67</v>
      </c>
      <c r="J30" s="5"/>
    </row>
    <row r="31" spans="1:10" x14ac:dyDescent="0.25">
      <c r="A31" s="1" t="s">
        <v>9</v>
      </c>
      <c r="B31" s="9">
        <v>800138011</v>
      </c>
      <c r="C31" s="9" t="s">
        <v>28</v>
      </c>
      <c r="D31" s="10" t="s">
        <v>66</v>
      </c>
      <c r="E31" s="9">
        <v>1</v>
      </c>
      <c r="F31" s="4">
        <v>144376566</v>
      </c>
      <c r="G31" s="11"/>
      <c r="H31" s="3">
        <v>4430820</v>
      </c>
      <c r="I31" s="12" t="s">
        <v>67</v>
      </c>
      <c r="J31" s="5"/>
    </row>
    <row r="32" spans="1:10" x14ac:dyDescent="0.25">
      <c r="A32" s="1" t="s">
        <v>9</v>
      </c>
      <c r="B32" s="9">
        <v>900038926</v>
      </c>
      <c r="C32" s="9" t="s">
        <v>43</v>
      </c>
      <c r="D32" s="10" t="s">
        <v>66</v>
      </c>
      <c r="E32" s="9">
        <v>1</v>
      </c>
      <c r="F32" s="4">
        <v>5310268</v>
      </c>
      <c r="G32" s="11"/>
      <c r="H32" s="3">
        <v>28692709</v>
      </c>
      <c r="I32" s="12" t="s">
        <v>67</v>
      </c>
      <c r="J32" s="5"/>
    </row>
    <row r="33" spans="1:10" x14ac:dyDescent="0.25">
      <c r="A33" s="1" t="s">
        <v>9</v>
      </c>
      <c r="B33" s="9">
        <v>900625317</v>
      </c>
      <c r="C33" s="9" t="s">
        <v>40</v>
      </c>
      <c r="D33" s="10" t="s">
        <v>66</v>
      </c>
      <c r="E33" s="9">
        <v>1</v>
      </c>
      <c r="F33" s="4">
        <v>0</v>
      </c>
      <c r="G33" s="11"/>
      <c r="H33" s="3">
        <v>875247</v>
      </c>
      <c r="I33" s="12" t="s">
        <v>67</v>
      </c>
      <c r="J33" s="5"/>
    </row>
    <row r="34" spans="1:10" x14ac:dyDescent="0.25">
      <c r="A34" s="1" t="s">
        <v>9</v>
      </c>
      <c r="B34" s="9">
        <v>812005522</v>
      </c>
      <c r="C34" s="9" t="s">
        <v>18</v>
      </c>
      <c r="D34" s="10" t="s">
        <v>66</v>
      </c>
      <c r="E34" s="9">
        <v>1</v>
      </c>
      <c r="F34" s="4">
        <v>341834824</v>
      </c>
      <c r="G34" s="11"/>
      <c r="H34" s="3">
        <v>14719676</v>
      </c>
      <c r="I34" s="12" t="s">
        <v>67</v>
      </c>
      <c r="J34" s="5"/>
    </row>
    <row r="35" spans="1:10" x14ac:dyDescent="0.25">
      <c r="A35" s="1" t="s">
        <v>9</v>
      </c>
      <c r="B35" s="9">
        <v>900438216</v>
      </c>
      <c r="C35" s="9" t="s">
        <v>14</v>
      </c>
      <c r="D35" s="10" t="s">
        <v>66</v>
      </c>
      <c r="E35" s="9">
        <v>1</v>
      </c>
      <c r="F35" s="4">
        <v>22249279</v>
      </c>
      <c r="G35" s="11"/>
      <c r="H35" s="3">
        <v>33788087</v>
      </c>
      <c r="I35" s="12" t="s">
        <v>67</v>
      </c>
      <c r="J35" s="5"/>
    </row>
    <row r="36" spans="1:10" x14ac:dyDescent="0.25">
      <c r="A36" s="1" t="s">
        <v>9</v>
      </c>
      <c r="B36" s="9">
        <v>805011262</v>
      </c>
      <c r="C36" s="9" t="s">
        <v>29</v>
      </c>
      <c r="D36" s="10" t="s">
        <v>66</v>
      </c>
      <c r="E36" s="9">
        <v>1</v>
      </c>
      <c r="F36" s="4">
        <v>0</v>
      </c>
      <c r="G36" s="11"/>
      <c r="H36" s="3">
        <v>6597162</v>
      </c>
      <c r="I36" s="12" t="s">
        <v>67</v>
      </c>
      <c r="J36" s="5"/>
    </row>
    <row r="37" spans="1:10" x14ac:dyDescent="0.25">
      <c r="A37" s="1" t="s">
        <v>9</v>
      </c>
      <c r="B37" s="9">
        <v>890981726</v>
      </c>
      <c r="C37" s="9" t="s">
        <v>31</v>
      </c>
      <c r="D37" s="10" t="s">
        <v>66</v>
      </c>
      <c r="E37" s="9">
        <v>1</v>
      </c>
      <c r="F37" s="4">
        <v>359200</v>
      </c>
      <c r="G37" s="11"/>
      <c r="H37" s="3">
        <v>5541782</v>
      </c>
      <c r="I37" s="12" t="s">
        <v>67</v>
      </c>
      <c r="J37" s="5"/>
    </row>
    <row r="38" spans="1:10" x14ac:dyDescent="0.25">
      <c r="A38" s="1" t="s">
        <v>9</v>
      </c>
      <c r="B38" s="9">
        <v>890907215</v>
      </c>
      <c r="C38" s="9" t="s">
        <v>26</v>
      </c>
      <c r="D38" s="10" t="s">
        <v>66</v>
      </c>
      <c r="E38" s="9">
        <v>1</v>
      </c>
      <c r="F38" s="4">
        <v>65335031</v>
      </c>
      <c r="G38" s="11"/>
      <c r="H38" s="3">
        <v>135711764</v>
      </c>
      <c r="I38" s="12" t="s">
        <v>67</v>
      </c>
      <c r="J38" s="5"/>
    </row>
    <row r="39" spans="1:10" s="5" customFormat="1" x14ac:dyDescent="0.25">
      <c r="A39" s="3" t="s">
        <v>9</v>
      </c>
      <c r="B39" s="4">
        <v>70129835</v>
      </c>
      <c r="C39" s="4" t="s">
        <v>39</v>
      </c>
      <c r="D39" s="10" t="s">
        <v>66</v>
      </c>
      <c r="E39" s="4">
        <v>1</v>
      </c>
      <c r="F39" s="4">
        <v>0</v>
      </c>
      <c r="G39" s="11"/>
      <c r="H39" s="9">
        <v>0</v>
      </c>
      <c r="I39" s="12" t="s">
        <v>67</v>
      </c>
    </row>
    <row r="40" spans="1:10" x14ac:dyDescent="0.25">
      <c r="A40" s="1" t="s">
        <v>9</v>
      </c>
      <c r="B40" s="9">
        <v>900124689</v>
      </c>
      <c r="C40" s="9" t="s">
        <v>42</v>
      </c>
      <c r="D40" s="10" t="s">
        <v>66</v>
      </c>
      <c r="E40" s="9">
        <v>1</v>
      </c>
      <c r="F40" s="4">
        <v>9522688</v>
      </c>
      <c r="G40" s="11"/>
      <c r="H40" s="3">
        <v>16255732</v>
      </c>
      <c r="I40" s="12" t="s">
        <v>67</v>
      </c>
      <c r="J40" s="5"/>
    </row>
    <row r="41" spans="1:10" x14ac:dyDescent="0.25">
      <c r="A41" s="1" t="s">
        <v>9</v>
      </c>
      <c r="B41" s="9">
        <v>811002429</v>
      </c>
      <c r="C41" s="9" t="s">
        <v>51</v>
      </c>
      <c r="D41" s="10" t="s">
        <v>66</v>
      </c>
      <c r="E41" s="9">
        <v>1</v>
      </c>
      <c r="F41" s="4">
        <v>14581971</v>
      </c>
      <c r="G41" s="11"/>
      <c r="H41" s="9">
        <v>0</v>
      </c>
      <c r="I41" s="12" t="s">
        <v>67</v>
      </c>
      <c r="J41" s="5"/>
    </row>
    <row r="42" spans="1:10" x14ac:dyDescent="0.25">
      <c r="A42" s="1" t="s">
        <v>9</v>
      </c>
      <c r="B42" s="9">
        <v>901180382</v>
      </c>
      <c r="C42" s="9" t="s">
        <v>52</v>
      </c>
      <c r="D42" s="10" t="s">
        <v>66</v>
      </c>
      <c r="E42" s="9">
        <v>1</v>
      </c>
      <c r="F42" s="4">
        <v>0</v>
      </c>
      <c r="G42" s="11"/>
      <c r="H42" s="9">
        <v>0</v>
      </c>
      <c r="I42" s="12" t="s">
        <v>67</v>
      </c>
      <c r="J42" s="5"/>
    </row>
    <row r="43" spans="1:10" x14ac:dyDescent="0.25">
      <c r="A43" s="1" t="s">
        <v>9</v>
      </c>
      <c r="B43" s="9">
        <v>890938774</v>
      </c>
      <c r="C43" s="9" t="s">
        <v>53</v>
      </c>
      <c r="D43" s="10" t="s">
        <v>66</v>
      </c>
      <c r="E43" s="9">
        <v>1</v>
      </c>
      <c r="F43" s="4">
        <v>0</v>
      </c>
      <c r="G43" s="11"/>
      <c r="H43" s="9">
        <v>0</v>
      </c>
      <c r="I43" s="12" t="s">
        <v>67</v>
      </c>
      <c r="J43" s="5"/>
    </row>
    <row r="44" spans="1:10" x14ac:dyDescent="0.25">
      <c r="A44" s="1" t="s">
        <v>9</v>
      </c>
      <c r="B44" s="9">
        <v>890985405</v>
      </c>
      <c r="C44" s="9" t="s">
        <v>54</v>
      </c>
      <c r="D44" s="10" t="s">
        <v>66</v>
      </c>
      <c r="E44" s="9">
        <v>1</v>
      </c>
      <c r="F44" s="4">
        <v>0</v>
      </c>
      <c r="G44" s="11"/>
      <c r="H44" s="9">
        <v>0</v>
      </c>
      <c r="I44" s="12" t="s">
        <v>67</v>
      </c>
      <c r="J44" s="5"/>
    </row>
    <row r="45" spans="1:10" s="5" customFormat="1" x14ac:dyDescent="0.25">
      <c r="A45" s="3" t="s">
        <v>9</v>
      </c>
      <c r="B45" s="4">
        <v>811042064</v>
      </c>
      <c r="C45" s="9" t="s">
        <v>55</v>
      </c>
      <c r="D45" s="10" t="s">
        <v>66</v>
      </c>
      <c r="E45" s="4">
        <v>1</v>
      </c>
      <c r="F45" s="4">
        <v>1410600</v>
      </c>
      <c r="G45" s="11"/>
      <c r="H45" s="3">
        <v>5651041</v>
      </c>
      <c r="I45" s="12" t="s">
        <v>67</v>
      </c>
    </row>
    <row r="46" spans="1:10" s="5" customFormat="1" x14ac:dyDescent="0.25">
      <c r="A46" s="3" t="s">
        <v>9</v>
      </c>
      <c r="B46" s="4">
        <v>900226451</v>
      </c>
      <c r="C46" s="9" t="s">
        <v>56</v>
      </c>
      <c r="D46" s="10" t="s">
        <v>66</v>
      </c>
      <c r="E46" s="4">
        <v>1</v>
      </c>
      <c r="F46" s="4">
        <v>0</v>
      </c>
      <c r="G46" s="11"/>
      <c r="H46" s="9">
        <v>0</v>
      </c>
      <c r="I46" s="12" t="s">
        <v>67</v>
      </c>
    </row>
    <row r="47" spans="1:10" s="5" customFormat="1" x14ac:dyDescent="0.25">
      <c r="A47" s="3" t="s">
        <v>9</v>
      </c>
      <c r="B47" s="4">
        <v>900236850</v>
      </c>
      <c r="C47" s="9" t="s">
        <v>57</v>
      </c>
      <c r="D47" s="10" t="s">
        <v>66</v>
      </c>
      <c r="E47" s="4">
        <v>1</v>
      </c>
      <c r="F47" s="4">
        <v>584200</v>
      </c>
      <c r="G47" s="11"/>
      <c r="H47" s="9">
        <v>0</v>
      </c>
      <c r="I47" s="12" t="s">
        <v>67</v>
      </c>
    </row>
    <row r="48" spans="1:10" s="5" customFormat="1" x14ac:dyDescent="0.25">
      <c r="A48" s="3" t="s">
        <v>9</v>
      </c>
      <c r="B48" s="4">
        <v>800190884</v>
      </c>
      <c r="C48" s="4" t="s">
        <v>11</v>
      </c>
      <c r="D48" s="10" t="s">
        <v>66</v>
      </c>
      <c r="E48" s="4">
        <v>1</v>
      </c>
      <c r="F48" s="4">
        <v>0</v>
      </c>
      <c r="G48" s="11"/>
      <c r="H48" s="9">
        <v>0</v>
      </c>
      <c r="I48" s="12" t="s">
        <v>67</v>
      </c>
    </row>
    <row r="49" spans="1:10" x14ac:dyDescent="0.25">
      <c r="A49" s="1" t="s">
        <v>9</v>
      </c>
      <c r="B49" s="9">
        <v>890903777</v>
      </c>
      <c r="C49" s="9" t="s">
        <v>19</v>
      </c>
      <c r="D49" s="10" t="s">
        <v>66</v>
      </c>
      <c r="E49" s="9">
        <v>1</v>
      </c>
      <c r="F49" s="4">
        <v>0</v>
      </c>
      <c r="G49" s="11"/>
      <c r="H49" s="3">
        <v>5895764</v>
      </c>
      <c r="I49" s="12" t="s">
        <v>67</v>
      </c>
      <c r="J49" s="5"/>
    </row>
    <row r="50" spans="1:10" x14ac:dyDescent="0.25">
      <c r="A50" s="1" t="s">
        <v>9</v>
      </c>
      <c r="B50" s="9">
        <v>890907241</v>
      </c>
      <c r="C50" s="9" t="s">
        <v>30</v>
      </c>
      <c r="D50" s="10" t="s">
        <v>66</v>
      </c>
      <c r="E50" s="9">
        <v>1</v>
      </c>
      <c r="F50" s="4">
        <v>7315585</v>
      </c>
      <c r="G50" s="11"/>
      <c r="H50" s="9">
        <v>0</v>
      </c>
      <c r="I50" s="12" t="s">
        <v>67</v>
      </c>
      <c r="J50" s="5"/>
    </row>
    <row r="51" spans="1:10" x14ac:dyDescent="0.25">
      <c r="A51" s="1" t="s">
        <v>9</v>
      </c>
      <c r="B51" s="9">
        <v>900309444</v>
      </c>
      <c r="C51" s="9" t="s">
        <v>13</v>
      </c>
      <c r="D51" s="10" t="s">
        <v>66</v>
      </c>
      <c r="E51" s="9">
        <v>1</v>
      </c>
      <c r="F51" s="4">
        <v>0</v>
      </c>
      <c r="G51" s="11"/>
      <c r="H51" s="9">
        <v>0</v>
      </c>
      <c r="I51" s="12" t="s">
        <v>67</v>
      </c>
      <c r="J51" s="5"/>
    </row>
    <row r="52" spans="1:10" x14ac:dyDescent="0.25">
      <c r="A52" s="1" t="s">
        <v>9</v>
      </c>
      <c r="B52" s="9">
        <v>800044402</v>
      </c>
      <c r="C52" s="9" t="s">
        <v>0</v>
      </c>
      <c r="D52" s="10" t="s">
        <v>66</v>
      </c>
      <c r="E52" s="9">
        <v>1</v>
      </c>
      <c r="F52" s="4">
        <v>5610800</v>
      </c>
      <c r="G52" s="11"/>
      <c r="H52" s="3">
        <v>5334800</v>
      </c>
      <c r="I52" s="12" t="s">
        <v>67</v>
      </c>
      <c r="J52" s="5"/>
    </row>
    <row r="53" spans="1:10" x14ac:dyDescent="0.25">
      <c r="A53" s="1" t="s">
        <v>9</v>
      </c>
      <c r="B53" s="9">
        <v>900408220</v>
      </c>
      <c r="C53" s="9" t="s">
        <v>58</v>
      </c>
      <c r="D53" s="10" t="s">
        <v>66</v>
      </c>
      <c r="E53" s="9">
        <v>1</v>
      </c>
      <c r="F53" s="4">
        <v>26281762</v>
      </c>
      <c r="G53" s="11"/>
      <c r="H53" s="9">
        <v>0</v>
      </c>
      <c r="I53" s="12" t="s">
        <v>67</v>
      </c>
    </row>
    <row r="54" spans="1:10" x14ac:dyDescent="0.25">
      <c r="A54" s="1" t="s">
        <v>9</v>
      </c>
      <c r="B54" s="9">
        <v>800067065</v>
      </c>
      <c r="C54" s="9" t="s">
        <v>45</v>
      </c>
      <c r="D54" s="10" t="s">
        <v>66</v>
      </c>
      <c r="E54" s="9">
        <v>1</v>
      </c>
      <c r="F54" s="4">
        <v>21208720</v>
      </c>
      <c r="G54" s="11"/>
      <c r="H54" s="3">
        <v>172336215</v>
      </c>
      <c r="I54" s="12" t="s">
        <v>67</v>
      </c>
    </row>
    <row r="55" spans="1:10" x14ac:dyDescent="0.25">
      <c r="A55" s="1" t="s">
        <v>9</v>
      </c>
      <c r="B55" s="9">
        <v>890901684</v>
      </c>
      <c r="C55" s="9" t="s">
        <v>59</v>
      </c>
      <c r="D55" s="10" t="s">
        <v>66</v>
      </c>
      <c r="E55" s="9">
        <v>1</v>
      </c>
      <c r="F55" s="4">
        <v>0</v>
      </c>
      <c r="G55" s="11"/>
      <c r="H55" s="9">
        <v>0</v>
      </c>
      <c r="I55" s="12" t="s">
        <v>67</v>
      </c>
    </row>
    <row r="56" spans="1:10" x14ac:dyDescent="0.25">
      <c r="A56" s="1" t="s">
        <v>9</v>
      </c>
      <c r="B56" s="9">
        <v>900857186</v>
      </c>
      <c r="C56" s="9" t="s">
        <v>60</v>
      </c>
      <c r="D56" s="10" t="s">
        <v>66</v>
      </c>
      <c r="E56" s="9">
        <v>1</v>
      </c>
      <c r="F56" s="4">
        <v>6598342</v>
      </c>
      <c r="G56" s="11"/>
      <c r="H56" s="9">
        <v>0</v>
      </c>
      <c r="I56" s="12" t="s">
        <v>67</v>
      </c>
    </row>
    <row r="57" spans="1:10" x14ac:dyDescent="0.25">
      <c r="A57" s="1" t="s">
        <v>9</v>
      </c>
      <c r="B57" s="1">
        <v>900435080</v>
      </c>
      <c r="C57" s="1" t="s">
        <v>61</v>
      </c>
      <c r="D57" s="10" t="s">
        <v>66</v>
      </c>
      <c r="E57" s="9">
        <v>1</v>
      </c>
      <c r="F57" s="4">
        <v>0</v>
      </c>
      <c r="G57" s="1"/>
      <c r="H57" s="9">
        <v>0</v>
      </c>
      <c r="I57" s="12" t="s">
        <v>67</v>
      </c>
    </row>
    <row r="58" spans="1:10" x14ac:dyDescent="0.25">
      <c r="A58" s="1" t="s">
        <v>9</v>
      </c>
      <c r="B58" s="1">
        <v>811046900</v>
      </c>
      <c r="C58" s="1" t="s">
        <v>62</v>
      </c>
      <c r="D58" s="10" t="s">
        <v>66</v>
      </c>
      <c r="E58" s="9">
        <v>1</v>
      </c>
      <c r="F58" s="14">
        <v>0</v>
      </c>
      <c r="G58" s="15"/>
      <c r="H58" s="9">
        <v>0</v>
      </c>
      <c r="I58" s="16" t="s">
        <v>67</v>
      </c>
    </row>
    <row r="59" spans="1:10" x14ac:dyDescent="0.25">
      <c r="A59" s="1" t="s">
        <v>9</v>
      </c>
      <c r="B59" s="1">
        <v>890905166</v>
      </c>
      <c r="C59" s="1" t="s">
        <v>68</v>
      </c>
      <c r="D59" s="10" t="s">
        <v>66</v>
      </c>
      <c r="E59" s="9">
        <v>1</v>
      </c>
      <c r="F59" s="17">
        <v>133500</v>
      </c>
      <c r="G59" s="1"/>
      <c r="H59" s="3">
        <v>38135840</v>
      </c>
      <c r="I59" s="16" t="s">
        <v>67</v>
      </c>
    </row>
    <row r="60" spans="1:10" x14ac:dyDescent="0.25">
      <c r="A60" s="1" t="s">
        <v>9</v>
      </c>
      <c r="B60" s="1">
        <v>890933408</v>
      </c>
      <c r="C60" s="1" t="s">
        <v>69</v>
      </c>
      <c r="D60" s="10" t="s">
        <v>66</v>
      </c>
      <c r="E60" s="9">
        <v>1</v>
      </c>
      <c r="F60" s="17">
        <v>7904890</v>
      </c>
      <c r="G60" s="1"/>
      <c r="H60" s="9">
        <v>0</v>
      </c>
      <c r="I60" s="16" t="s">
        <v>67</v>
      </c>
    </row>
    <row r="61" spans="1:10" x14ac:dyDescent="0.25">
      <c r="A61" s="1" t="s">
        <v>9</v>
      </c>
      <c r="B61" s="1">
        <v>901532463</v>
      </c>
      <c r="C61" s="1" t="s">
        <v>70</v>
      </c>
      <c r="D61" s="10" t="s">
        <v>66</v>
      </c>
      <c r="E61" s="9">
        <v>1</v>
      </c>
      <c r="F61" s="17">
        <v>51717512</v>
      </c>
      <c r="G61" s="1"/>
      <c r="H61" s="9">
        <v>0</v>
      </c>
      <c r="I61" s="12" t="s">
        <v>67</v>
      </c>
    </row>
    <row r="62" spans="1:10" x14ac:dyDescent="0.25">
      <c r="A62" s="3" t="s">
        <v>9</v>
      </c>
      <c r="B62" s="1">
        <v>830504734</v>
      </c>
      <c r="C62" s="1" t="s">
        <v>71</v>
      </c>
      <c r="D62" s="13" t="s">
        <v>66</v>
      </c>
      <c r="E62" s="4">
        <v>1</v>
      </c>
      <c r="F62" s="9">
        <v>1155900</v>
      </c>
      <c r="G62" s="1"/>
      <c r="H62" s="9">
        <v>1155900</v>
      </c>
      <c r="I62" s="12" t="s">
        <v>67</v>
      </c>
    </row>
  </sheetData>
  <conditionalFormatting sqref="B3:B52">
    <cfRule type="duplicateValues" dxfId="144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7006-D156-4EDF-BC76-4E4B405C3CDF}">
  <dimension ref="A1:E270"/>
  <sheetViews>
    <sheetView workbookViewId="0"/>
  </sheetViews>
  <sheetFormatPr baseColWidth="10" defaultRowHeight="15" x14ac:dyDescent="0.25"/>
  <cols>
    <col min="2" max="2" width="36" customWidth="1"/>
    <col min="3" max="3" width="24.85546875" customWidth="1"/>
    <col min="4" max="4" width="17.140625" customWidth="1"/>
    <col min="5" max="5" width="23.42578125" style="44" bestFit="1" customWidth="1"/>
  </cols>
  <sheetData>
    <row r="1" spans="1:5" x14ac:dyDescent="0.25">
      <c r="A1" s="18" t="s">
        <v>4</v>
      </c>
      <c r="B1" s="19" t="s">
        <v>72</v>
      </c>
      <c r="C1" s="19" t="s">
        <v>73</v>
      </c>
      <c r="D1" s="19" t="s">
        <v>74</v>
      </c>
      <c r="E1" s="20" t="s">
        <v>75</v>
      </c>
    </row>
    <row r="2" spans="1:5" x14ac:dyDescent="0.25">
      <c r="A2" s="21">
        <v>800044402</v>
      </c>
      <c r="B2" s="3" t="s">
        <v>0</v>
      </c>
      <c r="C2" s="3" t="s">
        <v>76</v>
      </c>
      <c r="D2" s="22">
        <v>45707</v>
      </c>
      <c r="E2" s="23">
        <v>5334800</v>
      </c>
    </row>
    <row r="3" spans="1:5" x14ac:dyDescent="0.25">
      <c r="A3" s="24"/>
      <c r="B3" s="15"/>
      <c r="C3" s="15"/>
      <c r="D3" s="15"/>
      <c r="E3" s="25">
        <f>SUBTOTAL(109,E2)</f>
        <v>5334800</v>
      </c>
    </row>
    <row r="5" spans="1:5" x14ac:dyDescent="0.25">
      <c r="A5" s="26" t="s">
        <v>4</v>
      </c>
      <c r="B5" s="26" t="s">
        <v>72</v>
      </c>
      <c r="C5" s="26" t="s">
        <v>73</v>
      </c>
      <c r="D5" s="26" t="s">
        <v>74</v>
      </c>
      <c r="E5" s="27" t="s">
        <v>75</v>
      </c>
    </row>
    <row r="6" spans="1:5" x14ac:dyDescent="0.25">
      <c r="A6" s="28">
        <v>800058016</v>
      </c>
      <c r="B6" s="28" t="s">
        <v>10</v>
      </c>
      <c r="C6" s="1" t="s">
        <v>77</v>
      </c>
      <c r="D6" s="29">
        <v>45707</v>
      </c>
      <c r="E6" s="30">
        <v>43800522</v>
      </c>
    </row>
    <row r="7" spans="1:5" x14ac:dyDescent="0.25">
      <c r="A7" s="31"/>
      <c r="B7" s="31"/>
      <c r="C7" s="1" t="s">
        <v>78</v>
      </c>
      <c r="D7" s="29">
        <v>45713</v>
      </c>
      <c r="E7" s="30">
        <v>80172000</v>
      </c>
    </row>
    <row r="8" spans="1:5" x14ac:dyDescent="0.25">
      <c r="A8" s="31"/>
      <c r="B8" s="31"/>
      <c r="C8" s="1" t="s">
        <v>79</v>
      </c>
      <c r="D8" s="29">
        <v>45713</v>
      </c>
      <c r="E8" s="30">
        <v>207910</v>
      </c>
    </row>
    <row r="9" spans="1:5" x14ac:dyDescent="0.25">
      <c r="A9" s="31"/>
      <c r="B9" s="31"/>
      <c r="C9" s="1" t="s">
        <v>80</v>
      </c>
      <c r="D9" s="29">
        <v>45713</v>
      </c>
      <c r="E9" s="30">
        <v>179695</v>
      </c>
    </row>
    <row r="10" spans="1:5" x14ac:dyDescent="0.25">
      <c r="A10" s="31"/>
      <c r="B10" s="31"/>
      <c r="C10" s="1" t="s">
        <v>81</v>
      </c>
      <c r="D10" s="29">
        <v>45713</v>
      </c>
      <c r="E10" s="30">
        <v>11448</v>
      </c>
    </row>
    <row r="11" spans="1:5" x14ac:dyDescent="0.25">
      <c r="A11" s="32"/>
      <c r="B11" s="32"/>
      <c r="C11" s="1" t="s">
        <v>82</v>
      </c>
      <c r="D11" s="29">
        <v>45713</v>
      </c>
      <c r="E11" s="30">
        <v>10558995</v>
      </c>
    </row>
    <row r="12" spans="1:5" x14ac:dyDescent="0.25">
      <c r="A12" s="33"/>
      <c r="B12" s="33"/>
      <c r="C12" s="33"/>
      <c r="D12" s="33"/>
      <c r="E12" s="34">
        <f>SUM(E6:E11)</f>
        <v>134930570</v>
      </c>
    </row>
    <row r="15" spans="1:5" x14ac:dyDescent="0.25">
      <c r="A15" s="18" t="s">
        <v>4</v>
      </c>
      <c r="B15" s="19" t="s">
        <v>72</v>
      </c>
      <c r="C15" s="19" t="s">
        <v>73</v>
      </c>
      <c r="D15" s="19" t="s">
        <v>74</v>
      </c>
      <c r="E15" s="20" t="s">
        <v>75</v>
      </c>
    </row>
    <row r="16" spans="1:5" x14ac:dyDescent="0.25">
      <c r="A16" s="1">
        <v>800067065</v>
      </c>
      <c r="B16" s="1" t="s">
        <v>83</v>
      </c>
      <c r="C16" s="1" t="s">
        <v>84</v>
      </c>
      <c r="D16" s="29">
        <v>45713</v>
      </c>
      <c r="E16" s="30">
        <v>172336215</v>
      </c>
    </row>
    <row r="17" spans="1:5" x14ac:dyDescent="0.25">
      <c r="A17" s="24"/>
      <c r="B17" s="15"/>
      <c r="C17" s="15"/>
      <c r="D17" s="15"/>
      <c r="E17" s="25">
        <f>SUBTOTAL(109,E16)</f>
        <v>172336215</v>
      </c>
    </row>
    <row r="20" spans="1:5" x14ac:dyDescent="0.25">
      <c r="A20" s="26" t="s">
        <v>4</v>
      </c>
      <c r="B20" s="26" t="s">
        <v>72</v>
      </c>
      <c r="C20" s="26" t="s">
        <v>73</v>
      </c>
      <c r="D20" s="26" t="s">
        <v>74</v>
      </c>
      <c r="E20" s="27" t="s">
        <v>75</v>
      </c>
    </row>
    <row r="21" spans="1:5" x14ac:dyDescent="0.25">
      <c r="A21" s="28">
        <v>800138011</v>
      </c>
      <c r="B21" s="28" t="s">
        <v>28</v>
      </c>
      <c r="C21" s="1" t="s">
        <v>85</v>
      </c>
      <c r="D21" s="29">
        <v>45713</v>
      </c>
      <c r="E21" s="30">
        <v>373912</v>
      </c>
    </row>
    <row r="22" spans="1:5" x14ac:dyDescent="0.25">
      <c r="A22" s="31"/>
      <c r="B22" s="31"/>
      <c r="C22" s="1" t="s">
        <v>86</v>
      </c>
      <c r="D22" s="29">
        <v>45713</v>
      </c>
      <c r="E22" s="30">
        <v>43000</v>
      </c>
    </row>
    <row r="23" spans="1:5" x14ac:dyDescent="0.25">
      <c r="A23" s="31"/>
      <c r="B23" s="31"/>
      <c r="C23" s="1" t="s">
        <v>87</v>
      </c>
      <c r="D23" s="29">
        <v>45713</v>
      </c>
      <c r="E23" s="30">
        <v>3456542</v>
      </c>
    </row>
    <row r="24" spans="1:5" x14ac:dyDescent="0.25">
      <c r="A24" s="31"/>
      <c r="B24" s="31"/>
      <c r="C24" s="1" t="s">
        <v>76</v>
      </c>
      <c r="D24" s="29">
        <v>45713</v>
      </c>
      <c r="E24" s="30">
        <v>557366</v>
      </c>
    </row>
    <row r="25" spans="1:5" x14ac:dyDescent="0.25">
      <c r="A25" s="33"/>
      <c r="B25" s="33"/>
      <c r="C25" s="33"/>
      <c r="D25" s="33"/>
      <c r="E25" s="34">
        <f>SUM(E21:E24)</f>
        <v>4430820</v>
      </c>
    </row>
    <row r="28" spans="1:5" x14ac:dyDescent="0.25">
      <c r="A28" s="18" t="s">
        <v>4</v>
      </c>
      <c r="B28" s="19" t="s">
        <v>72</v>
      </c>
      <c r="C28" s="19" t="s">
        <v>73</v>
      </c>
      <c r="D28" s="19" t="s">
        <v>74</v>
      </c>
      <c r="E28" s="20" t="s">
        <v>75</v>
      </c>
    </row>
    <row r="29" spans="1:5" x14ac:dyDescent="0.25">
      <c r="A29" s="1">
        <v>800149026</v>
      </c>
      <c r="B29" s="1" t="s">
        <v>38</v>
      </c>
      <c r="C29" s="1" t="s">
        <v>88</v>
      </c>
      <c r="D29" s="29">
        <v>45707</v>
      </c>
      <c r="E29" s="30">
        <v>59418326</v>
      </c>
    </row>
    <row r="30" spans="1:5" x14ac:dyDescent="0.25">
      <c r="A30" s="24"/>
      <c r="B30" s="15"/>
      <c r="C30" s="15"/>
      <c r="D30" s="15"/>
      <c r="E30" s="25">
        <f>SUBTOTAL(109,E29)</f>
        <v>59418326</v>
      </c>
    </row>
    <row r="33" spans="1:5" x14ac:dyDescent="0.25">
      <c r="A33" s="18" t="s">
        <v>4</v>
      </c>
      <c r="B33" s="19" t="s">
        <v>72</v>
      </c>
      <c r="C33" s="19" t="s">
        <v>73</v>
      </c>
      <c r="D33" s="19" t="s">
        <v>74</v>
      </c>
      <c r="E33" s="20" t="s">
        <v>75</v>
      </c>
    </row>
    <row r="34" spans="1:5" x14ac:dyDescent="0.25">
      <c r="A34" s="1">
        <v>805011262</v>
      </c>
      <c r="B34" s="1" t="s">
        <v>29</v>
      </c>
      <c r="C34" s="1" t="s">
        <v>89</v>
      </c>
      <c r="D34" s="29">
        <v>45707</v>
      </c>
      <c r="E34" s="35">
        <v>6597162</v>
      </c>
    </row>
    <row r="35" spans="1:5" x14ac:dyDescent="0.25">
      <c r="A35" s="24"/>
      <c r="B35" s="15"/>
      <c r="C35" s="15"/>
      <c r="D35" s="15"/>
      <c r="E35" s="25">
        <f>SUBTOTAL(109,E34)</f>
        <v>6597162</v>
      </c>
    </row>
    <row r="38" spans="1:5" x14ac:dyDescent="0.25">
      <c r="A38" s="18" t="s">
        <v>4</v>
      </c>
      <c r="B38" s="19" t="s">
        <v>72</v>
      </c>
      <c r="C38" s="19" t="s">
        <v>73</v>
      </c>
      <c r="D38" s="19" t="s">
        <v>74</v>
      </c>
      <c r="E38" s="20" t="s">
        <v>75</v>
      </c>
    </row>
    <row r="39" spans="1:5" x14ac:dyDescent="0.25">
      <c r="A39" s="36">
        <v>811016192</v>
      </c>
      <c r="B39" s="1" t="s">
        <v>41</v>
      </c>
      <c r="C39" s="1" t="s">
        <v>90</v>
      </c>
      <c r="D39" s="29">
        <v>45713</v>
      </c>
      <c r="E39" s="35">
        <v>21624687</v>
      </c>
    </row>
    <row r="40" spans="1:5" x14ac:dyDescent="0.25">
      <c r="A40" s="36"/>
      <c r="B40" s="1" t="s">
        <v>91</v>
      </c>
      <c r="C40" s="1" t="s">
        <v>92</v>
      </c>
      <c r="D40" s="29">
        <v>45713</v>
      </c>
      <c r="E40" s="35">
        <v>20660901</v>
      </c>
    </row>
    <row r="41" spans="1:5" x14ac:dyDescent="0.25">
      <c r="A41" s="24"/>
      <c r="B41" s="15"/>
      <c r="C41" s="15"/>
      <c r="D41" s="15"/>
      <c r="E41" s="25">
        <f>SUBTOTAL(109,E39:E40)</f>
        <v>42285588</v>
      </c>
    </row>
    <row r="44" spans="1:5" x14ac:dyDescent="0.25">
      <c r="A44" s="18" t="s">
        <v>4</v>
      </c>
      <c r="B44" s="19" t="s">
        <v>72</v>
      </c>
      <c r="C44" s="19" t="s">
        <v>73</v>
      </c>
      <c r="D44" s="19" t="s">
        <v>74</v>
      </c>
      <c r="E44" s="20" t="s">
        <v>75</v>
      </c>
    </row>
    <row r="45" spans="1:5" x14ac:dyDescent="0.25">
      <c r="A45" s="1">
        <v>811042064</v>
      </c>
      <c r="B45" s="1" t="s">
        <v>55</v>
      </c>
      <c r="C45" s="1" t="s">
        <v>84</v>
      </c>
      <c r="D45" s="29">
        <v>45713</v>
      </c>
      <c r="E45" s="37">
        <v>5651041</v>
      </c>
    </row>
    <row r="46" spans="1:5" x14ac:dyDescent="0.25">
      <c r="A46" s="24"/>
      <c r="B46" s="15"/>
      <c r="C46" s="15"/>
      <c r="D46" s="15"/>
      <c r="E46" s="25">
        <f>SUBTOTAL(109,E45:E45)</f>
        <v>5651041</v>
      </c>
    </row>
    <row r="49" spans="1:5" x14ac:dyDescent="0.25">
      <c r="A49" s="18" t="s">
        <v>4</v>
      </c>
      <c r="B49" s="19" t="s">
        <v>72</v>
      </c>
      <c r="C49" s="19" t="s">
        <v>73</v>
      </c>
      <c r="D49" s="19" t="s">
        <v>74</v>
      </c>
      <c r="E49" s="20" t="s">
        <v>75</v>
      </c>
    </row>
    <row r="50" spans="1:5" x14ac:dyDescent="0.25">
      <c r="A50" s="1">
        <v>812005522</v>
      </c>
      <c r="B50" s="1" t="s">
        <v>18</v>
      </c>
      <c r="C50" s="1" t="s">
        <v>93</v>
      </c>
      <c r="D50" s="29">
        <v>45707</v>
      </c>
      <c r="E50" s="35">
        <v>14719676</v>
      </c>
    </row>
    <row r="51" spans="1:5" x14ac:dyDescent="0.25">
      <c r="A51" s="24"/>
      <c r="B51" s="15"/>
      <c r="C51" s="15"/>
      <c r="D51" s="15"/>
      <c r="E51" s="25">
        <f>SUBTOTAL(109,E50:E50)</f>
        <v>14719676</v>
      </c>
    </row>
    <row r="54" spans="1:5" x14ac:dyDescent="0.25">
      <c r="A54" s="18" t="s">
        <v>4</v>
      </c>
      <c r="B54" s="19" t="s">
        <v>72</v>
      </c>
      <c r="C54" s="19" t="s">
        <v>73</v>
      </c>
      <c r="D54" s="19" t="s">
        <v>74</v>
      </c>
      <c r="E54" s="20" t="s">
        <v>75</v>
      </c>
    </row>
    <row r="55" spans="1:5" x14ac:dyDescent="0.25">
      <c r="A55" s="1">
        <v>830504734</v>
      </c>
      <c r="B55" s="1" t="s">
        <v>71</v>
      </c>
      <c r="C55" s="1" t="s">
        <v>94</v>
      </c>
      <c r="D55" s="29">
        <v>45713</v>
      </c>
      <c r="E55" s="35">
        <v>1155900</v>
      </c>
    </row>
    <row r="56" spans="1:5" x14ac:dyDescent="0.25">
      <c r="A56" s="24"/>
      <c r="B56" s="15"/>
      <c r="C56" s="15"/>
      <c r="D56" s="15"/>
      <c r="E56" s="25">
        <f>SUBTOTAL(109,E55:E55)</f>
        <v>1155900</v>
      </c>
    </row>
    <row r="59" spans="1:5" x14ac:dyDescent="0.25">
      <c r="A59" s="26" t="s">
        <v>4</v>
      </c>
      <c r="B59" s="26" t="s">
        <v>72</v>
      </c>
      <c r="C59" s="26" t="s">
        <v>73</v>
      </c>
      <c r="D59" s="26" t="s">
        <v>74</v>
      </c>
      <c r="E59" s="38" t="s">
        <v>75</v>
      </c>
    </row>
    <row r="60" spans="1:5" x14ac:dyDescent="0.25">
      <c r="A60" s="39">
        <v>890900518</v>
      </c>
      <c r="B60" s="40" t="s">
        <v>17</v>
      </c>
      <c r="C60" s="1" t="s">
        <v>92</v>
      </c>
      <c r="D60" s="29">
        <v>45713</v>
      </c>
      <c r="E60" s="41">
        <v>352859873</v>
      </c>
    </row>
    <row r="61" spans="1:5" x14ac:dyDescent="0.25">
      <c r="A61" s="39"/>
      <c r="B61" s="40"/>
      <c r="C61" s="1" t="s">
        <v>95</v>
      </c>
      <c r="D61" s="29">
        <v>45713</v>
      </c>
      <c r="E61" s="41">
        <v>23765312</v>
      </c>
    </row>
    <row r="62" spans="1:5" x14ac:dyDescent="0.25">
      <c r="A62" s="39"/>
      <c r="B62" s="40"/>
      <c r="C62" s="1" t="s">
        <v>96</v>
      </c>
      <c r="D62" s="29">
        <v>45713</v>
      </c>
      <c r="E62" s="41">
        <v>41759279</v>
      </c>
    </row>
    <row r="63" spans="1:5" x14ac:dyDescent="0.25">
      <c r="A63" s="1"/>
      <c r="B63" s="1"/>
      <c r="C63" s="1"/>
      <c r="D63" s="1"/>
      <c r="E63" s="34">
        <f>SUM(E60:E62)</f>
        <v>418384464</v>
      </c>
    </row>
    <row r="66" spans="1:5" x14ac:dyDescent="0.25">
      <c r="A66" s="26" t="s">
        <v>4</v>
      </c>
      <c r="B66" s="26" t="s">
        <v>72</v>
      </c>
      <c r="C66" s="26" t="s">
        <v>73</v>
      </c>
      <c r="D66" s="26" t="s">
        <v>74</v>
      </c>
      <c r="E66" s="38" t="s">
        <v>75</v>
      </c>
    </row>
    <row r="67" spans="1:5" x14ac:dyDescent="0.25">
      <c r="A67" s="39">
        <v>890901826</v>
      </c>
      <c r="B67" s="39" t="s">
        <v>1</v>
      </c>
      <c r="C67" s="1" t="s">
        <v>89</v>
      </c>
      <c r="D67" s="29">
        <v>45707</v>
      </c>
      <c r="E67" s="41">
        <v>4901078</v>
      </c>
    </row>
    <row r="68" spans="1:5" x14ac:dyDescent="0.25">
      <c r="A68" s="39"/>
      <c r="B68" s="39"/>
      <c r="C68" s="1" t="s">
        <v>97</v>
      </c>
      <c r="D68" s="29">
        <v>45707</v>
      </c>
      <c r="E68" s="41">
        <v>1171901</v>
      </c>
    </row>
    <row r="69" spans="1:5" x14ac:dyDescent="0.25">
      <c r="A69" s="39"/>
      <c r="B69" s="39"/>
      <c r="C69" s="1" t="s">
        <v>98</v>
      </c>
      <c r="D69" s="29">
        <v>45713</v>
      </c>
      <c r="E69" s="41">
        <v>2134514</v>
      </c>
    </row>
    <row r="70" spans="1:5" x14ac:dyDescent="0.25">
      <c r="A70" s="39"/>
      <c r="B70" s="39"/>
      <c r="C70" s="1" t="s">
        <v>99</v>
      </c>
      <c r="D70" s="29">
        <v>45713</v>
      </c>
      <c r="E70" s="41">
        <v>5279188</v>
      </c>
    </row>
    <row r="71" spans="1:5" x14ac:dyDescent="0.25">
      <c r="A71" s="39"/>
      <c r="B71" s="39"/>
      <c r="C71" s="1" t="s">
        <v>100</v>
      </c>
      <c r="D71" s="29">
        <v>45713</v>
      </c>
      <c r="E71" s="41">
        <v>248181251</v>
      </c>
    </row>
    <row r="72" spans="1:5" x14ac:dyDescent="0.25">
      <c r="A72" s="39"/>
      <c r="B72" s="39"/>
      <c r="C72" s="1" t="s">
        <v>101</v>
      </c>
      <c r="D72" s="29">
        <v>45713</v>
      </c>
      <c r="E72" s="41">
        <v>1129500</v>
      </c>
    </row>
    <row r="73" spans="1:5" x14ac:dyDescent="0.25">
      <c r="A73" s="39"/>
      <c r="B73" s="39"/>
      <c r="C73" s="1" t="s">
        <v>102</v>
      </c>
      <c r="D73" s="29">
        <v>45713</v>
      </c>
      <c r="E73" s="41">
        <v>2401074</v>
      </c>
    </row>
    <row r="74" spans="1:5" x14ac:dyDescent="0.25">
      <c r="A74" s="39"/>
      <c r="B74" s="39"/>
      <c r="C74" s="1" t="s">
        <v>103</v>
      </c>
      <c r="D74" s="29">
        <v>45707</v>
      </c>
      <c r="E74" s="41">
        <v>3430161</v>
      </c>
    </row>
    <row r="75" spans="1:5" x14ac:dyDescent="0.25">
      <c r="A75" s="1"/>
      <c r="B75" s="1"/>
      <c r="C75" s="1"/>
      <c r="D75" s="1"/>
      <c r="E75" s="34">
        <f>SUM(E67:E74)</f>
        <v>268628667</v>
      </c>
    </row>
    <row r="78" spans="1:5" x14ac:dyDescent="0.25">
      <c r="A78" s="18" t="s">
        <v>4</v>
      </c>
      <c r="B78" s="19" t="s">
        <v>72</v>
      </c>
      <c r="C78" s="19" t="s">
        <v>73</v>
      </c>
      <c r="D78" s="19" t="s">
        <v>74</v>
      </c>
      <c r="E78" s="20" t="s">
        <v>75</v>
      </c>
    </row>
    <row r="79" spans="1:5" x14ac:dyDescent="0.25">
      <c r="A79" s="1">
        <v>890902922</v>
      </c>
      <c r="B79" s="1" t="s">
        <v>34</v>
      </c>
      <c r="C79" s="1" t="s">
        <v>104</v>
      </c>
      <c r="D79" s="29">
        <v>45713</v>
      </c>
      <c r="E79" s="41">
        <v>521463</v>
      </c>
    </row>
    <row r="80" spans="1:5" x14ac:dyDescent="0.25">
      <c r="A80" s="24"/>
      <c r="B80" s="15"/>
      <c r="C80" s="15"/>
      <c r="D80" s="15"/>
      <c r="E80" s="25">
        <f>SUBTOTAL(109,E79:E79)</f>
        <v>521463</v>
      </c>
    </row>
    <row r="83" spans="1:5" x14ac:dyDescent="0.25">
      <c r="A83" s="18" t="s">
        <v>4</v>
      </c>
      <c r="B83" s="19" t="s">
        <v>72</v>
      </c>
      <c r="C83" s="19" t="s">
        <v>73</v>
      </c>
      <c r="D83" s="19" t="s">
        <v>74</v>
      </c>
      <c r="E83" s="20" t="s">
        <v>75</v>
      </c>
    </row>
    <row r="84" spans="1:5" x14ac:dyDescent="0.25">
      <c r="A84" s="1">
        <v>890903777</v>
      </c>
      <c r="B84" s="1" t="s">
        <v>19</v>
      </c>
      <c r="C84" s="1" t="s">
        <v>105</v>
      </c>
      <c r="D84" s="29">
        <v>45701</v>
      </c>
      <c r="E84" s="41">
        <v>5895764</v>
      </c>
    </row>
    <row r="85" spans="1:5" x14ac:dyDescent="0.25">
      <c r="A85" s="24"/>
      <c r="B85" s="15"/>
      <c r="C85" s="15"/>
      <c r="D85" s="15"/>
      <c r="E85" s="25">
        <f>SUBTOTAL(109,E84:E84)</f>
        <v>5895764</v>
      </c>
    </row>
    <row r="88" spans="1:5" x14ac:dyDescent="0.25">
      <c r="A88" s="26" t="s">
        <v>4</v>
      </c>
      <c r="B88" s="26" t="s">
        <v>72</v>
      </c>
      <c r="C88" s="26" t="s">
        <v>73</v>
      </c>
      <c r="D88" s="26" t="s">
        <v>74</v>
      </c>
      <c r="E88" s="38" t="s">
        <v>75</v>
      </c>
    </row>
    <row r="89" spans="1:5" x14ac:dyDescent="0.25">
      <c r="A89" s="39">
        <v>890904646</v>
      </c>
      <c r="B89" s="40" t="s">
        <v>12</v>
      </c>
      <c r="C89" s="1" t="s">
        <v>106</v>
      </c>
      <c r="D89" s="29">
        <v>45699</v>
      </c>
      <c r="E89" s="41">
        <v>180634143</v>
      </c>
    </row>
    <row r="90" spans="1:5" x14ac:dyDescent="0.25">
      <c r="A90" s="39"/>
      <c r="B90" s="40"/>
      <c r="C90" s="1" t="s">
        <v>107</v>
      </c>
      <c r="D90" s="29">
        <v>45701</v>
      </c>
      <c r="E90" s="41">
        <v>280019658</v>
      </c>
    </row>
    <row r="91" spans="1:5" x14ac:dyDescent="0.25">
      <c r="A91" s="39"/>
      <c r="B91" s="40"/>
      <c r="C91" s="1" t="s">
        <v>108</v>
      </c>
      <c r="D91" s="29">
        <v>45701</v>
      </c>
      <c r="E91" s="41">
        <v>287828002</v>
      </c>
    </row>
    <row r="92" spans="1:5" x14ac:dyDescent="0.25">
      <c r="A92" s="39"/>
      <c r="B92" s="40"/>
      <c r="C92" s="1" t="s">
        <v>109</v>
      </c>
      <c r="D92" s="29">
        <v>45701</v>
      </c>
      <c r="E92" s="41">
        <v>145183067</v>
      </c>
    </row>
    <row r="93" spans="1:5" x14ac:dyDescent="0.25">
      <c r="A93" s="39"/>
      <c r="B93" s="40"/>
      <c r="C93" s="1" t="s">
        <v>110</v>
      </c>
      <c r="D93" s="29">
        <v>45707</v>
      </c>
      <c r="E93" s="41">
        <v>80494794</v>
      </c>
    </row>
    <row r="94" spans="1:5" x14ac:dyDescent="0.25">
      <c r="A94" s="39"/>
      <c r="B94" s="40"/>
      <c r="C94" s="1" t="s">
        <v>77</v>
      </c>
      <c r="D94" s="29">
        <v>45715</v>
      </c>
      <c r="E94" s="41">
        <v>221466067</v>
      </c>
    </row>
    <row r="95" spans="1:5" x14ac:dyDescent="0.25">
      <c r="A95" s="1"/>
      <c r="B95" s="1"/>
      <c r="C95" s="1"/>
      <c r="D95" s="1"/>
      <c r="E95" s="42">
        <f>SUM(E89:E94)</f>
        <v>1195625731</v>
      </c>
    </row>
    <row r="98" spans="1:5" x14ac:dyDescent="0.25">
      <c r="A98" s="26" t="s">
        <v>4</v>
      </c>
      <c r="B98" s="26" t="s">
        <v>72</v>
      </c>
      <c r="C98" s="26" t="s">
        <v>73</v>
      </c>
      <c r="D98" s="26" t="s">
        <v>74</v>
      </c>
      <c r="E98" s="38" t="s">
        <v>75</v>
      </c>
    </row>
    <row r="99" spans="1:5" x14ac:dyDescent="0.25">
      <c r="A99" s="39">
        <v>890905166</v>
      </c>
      <c r="B99" s="40" t="s">
        <v>111</v>
      </c>
      <c r="C99" s="1" t="s">
        <v>112</v>
      </c>
      <c r="D99" s="29">
        <v>45699</v>
      </c>
      <c r="E99" s="41">
        <v>2304263</v>
      </c>
    </row>
    <row r="100" spans="1:5" x14ac:dyDescent="0.25">
      <c r="A100" s="39"/>
      <c r="B100" s="40"/>
      <c r="C100" s="1" t="s">
        <v>113</v>
      </c>
      <c r="D100" s="29">
        <v>45699</v>
      </c>
      <c r="E100" s="41">
        <v>471347</v>
      </c>
    </row>
    <row r="101" spans="1:5" x14ac:dyDescent="0.25">
      <c r="A101" s="39"/>
      <c r="B101" s="40"/>
      <c r="C101" s="1" t="s">
        <v>114</v>
      </c>
      <c r="D101" s="29">
        <v>45699</v>
      </c>
      <c r="E101" s="41">
        <v>3500354</v>
      </c>
    </row>
    <row r="102" spans="1:5" x14ac:dyDescent="0.25">
      <c r="A102" s="39"/>
      <c r="B102" s="40"/>
      <c r="C102" s="1" t="s">
        <v>115</v>
      </c>
      <c r="D102" s="29">
        <v>45699</v>
      </c>
      <c r="E102" s="41">
        <v>6139</v>
      </c>
    </row>
    <row r="103" spans="1:5" x14ac:dyDescent="0.25">
      <c r="A103" s="39"/>
      <c r="B103" s="40"/>
      <c r="C103" s="1" t="s">
        <v>116</v>
      </c>
      <c r="D103" s="29">
        <v>45699</v>
      </c>
      <c r="E103" s="41">
        <v>466949</v>
      </c>
    </row>
    <row r="104" spans="1:5" x14ac:dyDescent="0.25">
      <c r="A104" s="39"/>
      <c r="B104" s="40"/>
      <c r="C104" s="1" t="s">
        <v>117</v>
      </c>
      <c r="D104" s="29">
        <v>45699</v>
      </c>
      <c r="E104" s="41">
        <v>3890471</v>
      </c>
    </row>
    <row r="105" spans="1:5" x14ac:dyDescent="0.25">
      <c r="A105" s="39"/>
      <c r="B105" s="40"/>
      <c r="C105" s="1" t="s">
        <v>118</v>
      </c>
      <c r="D105" s="29">
        <v>45699</v>
      </c>
      <c r="E105" s="41">
        <v>4261831</v>
      </c>
    </row>
    <row r="106" spans="1:5" x14ac:dyDescent="0.25">
      <c r="A106" s="39"/>
      <c r="B106" s="40"/>
      <c r="C106" s="1" t="s">
        <v>119</v>
      </c>
      <c r="D106" s="29">
        <v>45699</v>
      </c>
      <c r="E106" s="41">
        <v>14014875</v>
      </c>
    </row>
    <row r="107" spans="1:5" x14ac:dyDescent="0.25">
      <c r="A107" s="39"/>
      <c r="B107" s="40"/>
      <c r="C107" s="1" t="s">
        <v>120</v>
      </c>
      <c r="D107" s="29">
        <v>45699</v>
      </c>
      <c r="E107" s="41">
        <v>3841495</v>
      </c>
    </row>
    <row r="108" spans="1:5" x14ac:dyDescent="0.25">
      <c r="A108" s="39"/>
      <c r="B108" s="40"/>
      <c r="C108" s="1" t="s">
        <v>121</v>
      </c>
      <c r="D108" s="29">
        <v>45699</v>
      </c>
      <c r="E108" s="41">
        <v>3225177</v>
      </c>
    </row>
    <row r="109" spans="1:5" x14ac:dyDescent="0.25">
      <c r="A109" s="39"/>
      <c r="B109" s="40"/>
      <c r="C109" s="1" t="s">
        <v>122</v>
      </c>
      <c r="D109" s="29">
        <v>45699</v>
      </c>
      <c r="E109" s="41">
        <v>71000</v>
      </c>
    </row>
    <row r="110" spans="1:5" x14ac:dyDescent="0.25">
      <c r="A110" s="39"/>
      <c r="B110" s="40"/>
      <c r="C110" s="1" t="s">
        <v>123</v>
      </c>
      <c r="D110" s="29">
        <v>45699</v>
      </c>
      <c r="E110" s="41">
        <v>75900</v>
      </c>
    </row>
    <row r="111" spans="1:5" x14ac:dyDescent="0.25">
      <c r="A111" s="39"/>
      <c r="B111" s="40"/>
      <c r="C111" s="1" t="s">
        <v>124</v>
      </c>
      <c r="D111" s="29">
        <v>45699</v>
      </c>
      <c r="E111" s="41">
        <v>2006039</v>
      </c>
    </row>
    <row r="112" spans="1:5" x14ac:dyDescent="0.25">
      <c r="A112" s="1"/>
      <c r="B112" s="1"/>
      <c r="C112" s="1"/>
      <c r="D112" s="1"/>
      <c r="E112" s="42">
        <f>SUM(E99:E111)</f>
        <v>38135840</v>
      </c>
    </row>
    <row r="115" spans="1:5" x14ac:dyDescent="0.25">
      <c r="A115" s="26" t="s">
        <v>4</v>
      </c>
      <c r="B115" s="26" t="s">
        <v>72</v>
      </c>
      <c r="C115" s="26" t="s">
        <v>73</v>
      </c>
      <c r="D115" s="26" t="s">
        <v>74</v>
      </c>
      <c r="E115" s="38" t="s">
        <v>75</v>
      </c>
    </row>
    <row r="116" spans="1:5" x14ac:dyDescent="0.25">
      <c r="A116" s="39">
        <v>890905177</v>
      </c>
      <c r="B116" s="39" t="s">
        <v>20</v>
      </c>
      <c r="C116" s="1" t="s">
        <v>125</v>
      </c>
      <c r="D116" s="29">
        <v>45701</v>
      </c>
      <c r="E116" s="41">
        <v>205583877</v>
      </c>
    </row>
    <row r="117" spans="1:5" x14ac:dyDescent="0.25">
      <c r="A117" s="39"/>
      <c r="B117" s="39"/>
      <c r="C117" s="1" t="s">
        <v>126</v>
      </c>
      <c r="D117" s="29">
        <v>45701</v>
      </c>
      <c r="E117" s="41">
        <v>108428900</v>
      </c>
    </row>
    <row r="118" spans="1:5" x14ac:dyDescent="0.25">
      <c r="A118" s="1"/>
      <c r="B118" s="1"/>
      <c r="C118" s="1"/>
      <c r="D118" s="1"/>
      <c r="E118" s="42">
        <f>SUM(E116:E117)</f>
        <v>314012777</v>
      </c>
    </row>
    <row r="121" spans="1:5" x14ac:dyDescent="0.25">
      <c r="A121" s="26" t="s">
        <v>4</v>
      </c>
      <c r="B121" s="26" t="s">
        <v>72</v>
      </c>
      <c r="C121" s="26" t="s">
        <v>73</v>
      </c>
      <c r="D121" s="26" t="s">
        <v>74</v>
      </c>
      <c r="E121" s="38" t="s">
        <v>75</v>
      </c>
    </row>
    <row r="122" spans="1:5" x14ac:dyDescent="0.25">
      <c r="A122" s="39">
        <v>890906347</v>
      </c>
      <c r="B122" s="39" t="s">
        <v>16</v>
      </c>
      <c r="C122" s="1" t="s">
        <v>125</v>
      </c>
      <c r="D122" s="29">
        <v>45707</v>
      </c>
      <c r="E122" s="41">
        <v>9469218</v>
      </c>
    </row>
    <row r="123" spans="1:5" x14ac:dyDescent="0.25">
      <c r="A123" s="39"/>
      <c r="B123" s="39"/>
      <c r="C123" s="1" t="s">
        <v>127</v>
      </c>
      <c r="D123" s="29">
        <v>45713</v>
      </c>
      <c r="E123" s="41">
        <v>7584562</v>
      </c>
    </row>
    <row r="124" spans="1:5" x14ac:dyDescent="0.25">
      <c r="A124" s="39"/>
      <c r="B124" s="39"/>
      <c r="C124" s="1" t="s">
        <v>128</v>
      </c>
      <c r="D124" s="29">
        <v>45701</v>
      </c>
      <c r="E124" s="41">
        <v>90907764</v>
      </c>
    </row>
    <row r="125" spans="1:5" x14ac:dyDescent="0.25">
      <c r="A125" s="39"/>
      <c r="B125" s="39"/>
      <c r="C125" s="1" t="s">
        <v>126</v>
      </c>
      <c r="D125" s="29">
        <v>45707</v>
      </c>
      <c r="E125" s="41">
        <v>2096168</v>
      </c>
    </row>
    <row r="126" spans="1:5" x14ac:dyDescent="0.25">
      <c r="A126" s="39"/>
      <c r="B126" s="39"/>
      <c r="C126" s="1" t="s">
        <v>129</v>
      </c>
      <c r="D126" s="29">
        <v>45715</v>
      </c>
      <c r="E126" s="41">
        <v>6594176</v>
      </c>
    </row>
    <row r="127" spans="1:5" x14ac:dyDescent="0.25">
      <c r="A127" s="1"/>
      <c r="B127" s="1"/>
      <c r="C127" s="1"/>
      <c r="D127" s="1"/>
      <c r="E127" s="42">
        <f>SUM(E122:E126)</f>
        <v>116651888</v>
      </c>
    </row>
    <row r="130" spans="1:5" x14ac:dyDescent="0.25">
      <c r="A130" s="26" t="s">
        <v>4</v>
      </c>
      <c r="B130" s="26" t="s">
        <v>72</v>
      </c>
      <c r="C130" s="26" t="s">
        <v>73</v>
      </c>
      <c r="D130" s="26" t="s">
        <v>74</v>
      </c>
      <c r="E130" s="38" t="s">
        <v>75</v>
      </c>
    </row>
    <row r="131" spans="1:5" x14ac:dyDescent="0.25">
      <c r="A131" s="28">
        <v>890907215</v>
      </c>
      <c r="B131" s="28" t="s">
        <v>26</v>
      </c>
      <c r="C131" s="1" t="s">
        <v>125</v>
      </c>
      <c r="D131" s="29">
        <v>45707</v>
      </c>
      <c r="E131" s="41">
        <v>8184342</v>
      </c>
    </row>
    <row r="132" spans="1:5" x14ac:dyDescent="0.25">
      <c r="A132" s="31"/>
      <c r="B132" s="31"/>
      <c r="C132" s="1" t="s">
        <v>130</v>
      </c>
      <c r="D132" s="29">
        <v>45707</v>
      </c>
      <c r="E132" s="41">
        <v>28159547</v>
      </c>
    </row>
    <row r="133" spans="1:5" x14ac:dyDescent="0.25">
      <c r="A133" s="31"/>
      <c r="B133" s="31"/>
      <c r="C133" s="1" t="s">
        <v>131</v>
      </c>
      <c r="D133" s="29">
        <v>45707</v>
      </c>
      <c r="E133" s="41">
        <v>3954700</v>
      </c>
    </row>
    <row r="134" spans="1:5" x14ac:dyDescent="0.25">
      <c r="A134" s="31"/>
      <c r="B134" s="31"/>
      <c r="C134" s="1" t="s">
        <v>132</v>
      </c>
      <c r="D134" s="29">
        <v>45713</v>
      </c>
      <c r="E134" s="41">
        <v>95413175</v>
      </c>
    </row>
    <row r="135" spans="1:5" x14ac:dyDescent="0.25">
      <c r="A135" s="1"/>
      <c r="B135" s="1"/>
      <c r="C135" s="1"/>
      <c r="D135" s="1"/>
      <c r="E135" s="42">
        <f>SUM(E131:E134)</f>
        <v>135711764</v>
      </c>
    </row>
    <row r="138" spans="1:5" x14ac:dyDescent="0.25">
      <c r="A138" s="26" t="s">
        <v>4</v>
      </c>
      <c r="B138" s="26" t="s">
        <v>72</v>
      </c>
      <c r="C138" s="26" t="s">
        <v>73</v>
      </c>
      <c r="D138" s="26" t="s">
        <v>74</v>
      </c>
      <c r="E138" s="38" t="s">
        <v>75</v>
      </c>
    </row>
    <row r="139" spans="1:5" x14ac:dyDescent="0.25">
      <c r="A139" s="39">
        <v>890907254</v>
      </c>
      <c r="B139" s="40" t="s">
        <v>133</v>
      </c>
      <c r="C139" s="1" t="s">
        <v>125</v>
      </c>
      <c r="D139" s="29">
        <v>45707</v>
      </c>
      <c r="E139" s="41">
        <v>54479854</v>
      </c>
    </row>
    <row r="140" spans="1:5" x14ac:dyDescent="0.25">
      <c r="A140" s="39"/>
      <c r="B140" s="40"/>
      <c r="C140" s="1" t="s">
        <v>127</v>
      </c>
      <c r="D140" s="29">
        <v>45707</v>
      </c>
      <c r="E140" s="41">
        <v>7295287</v>
      </c>
    </row>
    <row r="141" spans="1:5" x14ac:dyDescent="0.25">
      <c r="A141" s="39"/>
      <c r="B141" s="40"/>
      <c r="C141" s="1" t="s">
        <v>134</v>
      </c>
      <c r="D141" s="29">
        <v>45707</v>
      </c>
      <c r="E141" s="41">
        <v>5628447</v>
      </c>
    </row>
    <row r="142" spans="1:5" x14ac:dyDescent="0.25">
      <c r="A142" s="39"/>
      <c r="B142" s="40"/>
      <c r="C142" s="1" t="s">
        <v>135</v>
      </c>
      <c r="D142" s="29">
        <v>45713</v>
      </c>
      <c r="E142" s="41">
        <v>409920</v>
      </c>
    </row>
    <row r="143" spans="1:5" x14ac:dyDescent="0.25">
      <c r="A143" s="39"/>
      <c r="B143" s="40"/>
      <c r="C143" s="1" t="s">
        <v>136</v>
      </c>
      <c r="D143" s="29">
        <v>45713</v>
      </c>
      <c r="E143" s="41">
        <v>311271</v>
      </c>
    </row>
    <row r="144" spans="1:5" x14ac:dyDescent="0.25">
      <c r="A144" s="39"/>
      <c r="B144" s="40"/>
      <c r="C144" s="1" t="s">
        <v>137</v>
      </c>
      <c r="D144" s="29">
        <v>45713</v>
      </c>
      <c r="E144" s="41">
        <v>315895</v>
      </c>
    </row>
    <row r="145" spans="1:5" x14ac:dyDescent="0.25">
      <c r="A145" s="39"/>
      <c r="B145" s="40"/>
      <c r="C145" s="1" t="s">
        <v>138</v>
      </c>
      <c r="D145" s="29">
        <v>45713</v>
      </c>
      <c r="E145" s="41">
        <v>1231726</v>
      </c>
    </row>
    <row r="146" spans="1:5" x14ac:dyDescent="0.25">
      <c r="A146" s="39"/>
      <c r="B146" s="40"/>
      <c r="C146" s="1" t="s">
        <v>139</v>
      </c>
      <c r="D146" s="29">
        <v>45713</v>
      </c>
      <c r="E146" s="41">
        <v>212300</v>
      </c>
    </row>
    <row r="147" spans="1:5" x14ac:dyDescent="0.25">
      <c r="A147" s="39"/>
      <c r="B147" s="40"/>
      <c r="C147" s="1" t="s">
        <v>140</v>
      </c>
      <c r="D147" s="29">
        <v>45713</v>
      </c>
      <c r="E147" s="41">
        <v>84420</v>
      </c>
    </row>
    <row r="148" spans="1:5" x14ac:dyDescent="0.25">
      <c r="A148" s="1"/>
      <c r="B148" s="1"/>
      <c r="C148" s="1"/>
      <c r="D148" s="1"/>
      <c r="E148" s="42">
        <f>SUM(E139:E147)</f>
        <v>69969120</v>
      </c>
    </row>
    <row r="151" spans="1:5" x14ac:dyDescent="0.25">
      <c r="A151" s="18" t="s">
        <v>4</v>
      </c>
      <c r="B151" s="19" t="s">
        <v>72</v>
      </c>
      <c r="C151" s="19" t="s">
        <v>73</v>
      </c>
      <c r="D151" s="19" t="s">
        <v>74</v>
      </c>
      <c r="E151" s="20" t="s">
        <v>75</v>
      </c>
    </row>
    <row r="152" spans="1:5" x14ac:dyDescent="0.25">
      <c r="A152" s="1">
        <v>890911816</v>
      </c>
      <c r="B152" s="1" t="s">
        <v>49</v>
      </c>
      <c r="C152" s="1" t="s">
        <v>141</v>
      </c>
      <c r="D152" s="29">
        <v>45713</v>
      </c>
      <c r="E152" s="41">
        <v>142485352</v>
      </c>
    </row>
    <row r="153" spans="1:5" x14ac:dyDescent="0.25">
      <c r="A153" s="24"/>
      <c r="B153" s="15"/>
      <c r="C153" s="15"/>
      <c r="D153" s="15"/>
      <c r="E153" s="25">
        <f>SUBTOTAL(109,E152:E152)</f>
        <v>142485352</v>
      </c>
    </row>
    <row r="156" spans="1:5" x14ac:dyDescent="0.25">
      <c r="A156" s="18" t="s">
        <v>4</v>
      </c>
      <c r="B156" s="19" t="s">
        <v>72</v>
      </c>
      <c r="C156" s="19" t="s">
        <v>73</v>
      </c>
      <c r="D156" s="19" t="s">
        <v>74</v>
      </c>
      <c r="E156" s="20" t="s">
        <v>75</v>
      </c>
    </row>
    <row r="157" spans="1:5" x14ac:dyDescent="0.25">
      <c r="A157">
        <v>890939936</v>
      </c>
      <c r="B157" t="s">
        <v>21</v>
      </c>
      <c r="C157" t="s">
        <v>142</v>
      </c>
      <c r="D157" s="43">
        <v>45693</v>
      </c>
      <c r="E157" s="41">
        <v>3297084</v>
      </c>
    </row>
    <row r="158" spans="1:5" x14ac:dyDescent="0.25">
      <c r="A158" s="24"/>
      <c r="B158" s="15"/>
      <c r="C158" s="15"/>
      <c r="D158" s="15"/>
      <c r="E158" s="25">
        <f>SUBTOTAL(109,E157:E157)</f>
        <v>3297084</v>
      </c>
    </row>
    <row r="161" spans="1:5" x14ac:dyDescent="0.25">
      <c r="A161" s="26" t="s">
        <v>4</v>
      </c>
      <c r="B161" s="26" t="s">
        <v>72</v>
      </c>
      <c r="C161" s="26" t="s">
        <v>73</v>
      </c>
      <c r="D161" s="26" t="s">
        <v>74</v>
      </c>
      <c r="E161" s="38" t="s">
        <v>75</v>
      </c>
    </row>
    <row r="162" spans="1:5" x14ac:dyDescent="0.25">
      <c r="A162" s="39">
        <v>890980066</v>
      </c>
      <c r="B162" s="39" t="s">
        <v>22</v>
      </c>
      <c r="C162" s="1" t="s">
        <v>125</v>
      </c>
      <c r="D162" s="29">
        <v>45713</v>
      </c>
      <c r="E162" s="41">
        <v>15725386</v>
      </c>
    </row>
    <row r="163" spans="1:5" x14ac:dyDescent="0.25">
      <c r="A163" s="39"/>
      <c r="B163" s="39"/>
      <c r="C163" s="1" t="s">
        <v>127</v>
      </c>
      <c r="D163" s="29">
        <v>45713</v>
      </c>
      <c r="E163" s="41">
        <v>92425</v>
      </c>
    </row>
    <row r="164" spans="1:5" x14ac:dyDescent="0.25">
      <c r="A164" s="39"/>
      <c r="B164" s="39"/>
      <c r="C164" s="1" t="s">
        <v>143</v>
      </c>
      <c r="D164" s="29">
        <v>45701</v>
      </c>
      <c r="E164" s="41">
        <v>6772317</v>
      </c>
    </row>
    <row r="165" spans="1:5" x14ac:dyDescent="0.25">
      <c r="A165" s="1"/>
      <c r="B165" s="1"/>
      <c r="C165" s="1"/>
      <c r="D165" s="1"/>
      <c r="E165" s="42">
        <f>SUM(E162:E164)</f>
        <v>22590128</v>
      </c>
    </row>
    <row r="168" spans="1:5" x14ac:dyDescent="0.25">
      <c r="A168" s="26" t="s">
        <v>4</v>
      </c>
      <c r="B168" s="26" t="s">
        <v>72</v>
      </c>
      <c r="C168" s="26" t="s">
        <v>73</v>
      </c>
      <c r="D168" s="26" t="s">
        <v>74</v>
      </c>
      <c r="E168" s="38" t="s">
        <v>75</v>
      </c>
    </row>
    <row r="169" spans="1:5" x14ac:dyDescent="0.25">
      <c r="A169" s="39">
        <v>890980757</v>
      </c>
      <c r="B169" s="40" t="s">
        <v>23</v>
      </c>
      <c r="C169" s="1" t="s">
        <v>125</v>
      </c>
      <c r="D169" s="29">
        <v>45707</v>
      </c>
      <c r="E169" s="41">
        <v>8386621</v>
      </c>
    </row>
    <row r="170" spans="1:5" x14ac:dyDescent="0.25">
      <c r="A170" s="39"/>
      <c r="B170" s="40"/>
      <c r="C170" s="1" t="s">
        <v>127</v>
      </c>
      <c r="D170" s="29">
        <v>45715</v>
      </c>
      <c r="E170" s="41">
        <v>7392263</v>
      </c>
    </row>
    <row r="171" spans="1:5" x14ac:dyDescent="0.25">
      <c r="A171" s="39"/>
      <c r="B171" s="40"/>
      <c r="C171" s="1" t="s">
        <v>128</v>
      </c>
      <c r="D171" s="29">
        <v>45701</v>
      </c>
      <c r="E171" s="41">
        <v>3790119</v>
      </c>
    </row>
    <row r="172" spans="1:5" x14ac:dyDescent="0.25">
      <c r="A172" s="39"/>
      <c r="B172" s="40"/>
      <c r="C172" s="1" t="s">
        <v>126</v>
      </c>
      <c r="D172" s="29">
        <v>45707</v>
      </c>
      <c r="E172" s="41">
        <v>5934135</v>
      </c>
    </row>
    <row r="173" spans="1:5" x14ac:dyDescent="0.25">
      <c r="A173" s="39"/>
      <c r="B173" s="40"/>
      <c r="C173" s="1" t="s">
        <v>129</v>
      </c>
      <c r="D173" s="29">
        <v>45715</v>
      </c>
      <c r="E173" s="41">
        <v>1946082</v>
      </c>
    </row>
    <row r="174" spans="1:5" x14ac:dyDescent="0.25">
      <c r="A174" s="39"/>
      <c r="B174" s="40"/>
      <c r="C174" s="1" t="s">
        <v>144</v>
      </c>
      <c r="D174" s="29">
        <v>45713</v>
      </c>
      <c r="E174" s="41">
        <v>5050829</v>
      </c>
    </row>
    <row r="175" spans="1:5" x14ac:dyDescent="0.25">
      <c r="A175" s="39"/>
      <c r="B175" s="40"/>
      <c r="C175" s="1" t="s">
        <v>145</v>
      </c>
      <c r="D175" s="29">
        <v>45713</v>
      </c>
      <c r="E175" s="41">
        <v>1190853</v>
      </c>
    </row>
    <row r="176" spans="1:5" x14ac:dyDescent="0.25">
      <c r="A176" s="39"/>
      <c r="B176" s="40"/>
      <c r="C176" s="1" t="s">
        <v>146</v>
      </c>
      <c r="D176" s="29">
        <v>45713</v>
      </c>
      <c r="E176" s="41">
        <v>23249788</v>
      </c>
    </row>
    <row r="177" spans="1:5" x14ac:dyDescent="0.25">
      <c r="A177" s="1"/>
      <c r="B177" s="1"/>
      <c r="C177" s="1"/>
      <c r="D177" s="1"/>
      <c r="E177" s="42">
        <f>SUM(E169:E176)</f>
        <v>56940690</v>
      </c>
    </row>
    <row r="180" spans="1:5" x14ac:dyDescent="0.25">
      <c r="A180" s="26" t="s">
        <v>4</v>
      </c>
      <c r="B180" s="26" t="s">
        <v>72</v>
      </c>
      <c r="C180" s="26" t="s">
        <v>73</v>
      </c>
      <c r="D180" s="26" t="s">
        <v>74</v>
      </c>
      <c r="E180" s="38" t="s">
        <v>75</v>
      </c>
    </row>
    <row r="181" spans="1:5" x14ac:dyDescent="0.25">
      <c r="A181" s="39">
        <v>890981137</v>
      </c>
      <c r="B181" s="40" t="s">
        <v>44</v>
      </c>
      <c r="C181" s="1" t="s">
        <v>147</v>
      </c>
      <c r="D181" s="29">
        <v>45713</v>
      </c>
      <c r="E181" s="41">
        <v>13265013</v>
      </c>
    </row>
    <row r="182" spans="1:5" x14ac:dyDescent="0.25">
      <c r="A182" s="39"/>
      <c r="B182" s="40"/>
      <c r="C182" s="1" t="s">
        <v>148</v>
      </c>
      <c r="D182" s="29">
        <v>45713</v>
      </c>
      <c r="E182" s="41">
        <v>13242142</v>
      </c>
    </row>
    <row r="183" spans="1:5" x14ac:dyDescent="0.25">
      <c r="A183" s="39"/>
      <c r="B183" s="40"/>
      <c r="C183" s="1" t="s">
        <v>149</v>
      </c>
      <c r="D183" s="29">
        <v>45713</v>
      </c>
      <c r="E183" s="41">
        <v>840600</v>
      </c>
    </row>
    <row r="184" spans="1:5" x14ac:dyDescent="0.25">
      <c r="A184" s="39"/>
      <c r="B184" s="40"/>
      <c r="C184" s="1" t="s">
        <v>150</v>
      </c>
      <c r="D184" s="29">
        <v>45713</v>
      </c>
      <c r="E184" s="41">
        <v>646300</v>
      </c>
    </row>
    <row r="185" spans="1:5" x14ac:dyDescent="0.25">
      <c r="A185" s="39"/>
      <c r="B185" s="40"/>
      <c r="C185" s="1" t="s">
        <v>151</v>
      </c>
      <c r="D185" s="29">
        <v>45713</v>
      </c>
      <c r="E185" s="41">
        <v>25376599</v>
      </c>
    </row>
    <row r="186" spans="1:5" x14ac:dyDescent="0.25">
      <c r="A186" s="1"/>
      <c r="B186" s="1"/>
      <c r="C186" s="1"/>
      <c r="D186" s="1"/>
      <c r="E186" s="42">
        <f>SUM(E181:E185)</f>
        <v>53370654</v>
      </c>
    </row>
    <row r="189" spans="1:5" x14ac:dyDescent="0.25">
      <c r="A189" s="18" t="s">
        <v>4</v>
      </c>
      <c r="B189" s="19" t="s">
        <v>72</v>
      </c>
      <c r="C189" s="19" t="s">
        <v>73</v>
      </c>
      <c r="D189" s="19" t="s">
        <v>74</v>
      </c>
      <c r="E189" s="20" t="s">
        <v>75</v>
      </c>
    </row>
    <row r="190" spans="1:5" x14ac:dyDescent="0.25">
      <c r="A190" s="1">
        <v>890981374</v>
      </c>
      <c r="B190" s="1" t="s">
        <v>24</v>
      </c>
      <c r="C190" s="1" t="s">
        <v>76</v>
      </c>
      <c r="D190" s="29">
        <v>45707</v>
      </c>
      <c r="E190" s="41">
        <v>5491354</v>
      </c>
    </row>
    <row r="191" spans="1:5" x14ac:dyDescent="0.25">
      <c r="A191" s="24"/>
      <c r="B191" s="15"/>
      <c r="C191" s="15"/>
      <c r="D191" s="15"/>
      <c r="E191" s="25">
        <f>SUBTOTAL(109,E190:E190)</f>
        <v>5491354</v>
      </c>
    </row>
    <row r="194" spans="1:5" x14ac:dyDescent="0.25">
      <c r="A194" s="26" t="s">
        <v>4</v>
      </c>
      <c r="B194" s="26" t="s">
        <v>72</v>
      </c>
      <c r="C194" s="26" t="s">
        <v>73</v>
      </c>
      <c r="D194" s="26" t="s">
        <v>74</v>
      </c>
      <c r="E194" s="38" t="s">
        <v>75</v>
      </c>
    </row>
    <row r="195" spans="1:5" x14ac:dyDescent="0.25">
      <c r="A195" s="39">
        <v>890981536</v>
      </c>
      <c r="B195" s="39" t="s">
        <v>27</v>
      </c>
      <c r="C195" s="1" t="s">
        <v>152</v>
      </c>
      <c r="D195" s="29">
        <v>45713</v>
      </c>
      <c r="E195" s="41">
        <v>21652300</v>
      </c>
    </row>
    <row r="196" spans="1:5" x14ac:dyDescent="0.25">
      <c r="A196" s="39"/>
      <c r="B196" s="39"/>
      <c r="C196" s="1" t="s">
        <v>106</v>
      </c>
      <c r="D196" s="29">
        <v>45707</v>
      </c>
      <c r="E196" s="41">
        <v>10663808</v>
      </c>
    </row>
    <row r="197" spans="1:5" x14ac:dyDescent="0.25">
      <c r="A197" s="1"/>
      <c r="B197" s="1"/>
      <c r="C197" s="1"/>
      <c r="D197" s="1"/>
      <c r="E197" s="42">
        <f>SUM(E195:E196)</f>
        <v>32316108</v>
      </c>
    </row>
    <row r="200" spans="1:5" x14ac:dyDescent="0.25">
      <c r="A200" s="26" t="s">
        <v>4</v>
      </c>
      <c r="B200" s="26" t="s">
        <v>72</v>
      </c>
      <c r="C200" s="26" t="s">
        <v>73</v>
      </c>
      <c r="D200" s="26" t="s">
        <v>74</v>
      </c>
      <c r="E200" s="38" t="s">
        <v>75</v>
      </c>
    </row>
    <row r="201" spans="1:5" x14ac:dyDescent="0.25">
      <c r="A201" s="39">
        <v>890981726</v>
      </c>
      <c r="B201" s="40" t="s">
        <v>31</v>
      </c>
      <c r="C201" s="1" t="s">
        <v>153</v>
      </c>
      <c r="D201" s="29">
        <v>45707</v>
      </c>
      <c r="E201" s="41">
        <v>5024482</v>
      </c>
    </row>
    <row r="202" spans="1:5" x14ac:dyDescent="0.25">
      <c r="A202" s="39"/>
      <c r="B202" s="40"/>
      <c r="C202" s="1" t="s">
        <v>104</v>
      </c>
      <c r="D202" s="29">
        <v>45707</v>
      </c>
      <c r="E202" s="41">
        <v>517300</v>
      </c>
    </row>
    <row r="203" spans="1:5" x14ac:dyDescent="0.25">
      <c r="A203" s="1"/>
      <c r="B203" s="1"/>
      <c r="C203" s="1"/>
      <c r="D203" s="1"/>
      <c r="E203" s="42">
        <f>SUM(E201:E202)</f>
        <v>5541782</v>
      </c>
    </row>
    <row r="206" spans="1:5" x14ac:dyDescent="0.25">
      <c r="A206" s="26" t="s">
        <v>4</v>
      </c>
      <c r="B206" s="26" t="s">
        <v>72</v>
      </c>
      <c r="C206" s="26" t="s">
        <v>73</v>
      </c>
      <c r="D206" s="26" t="s">
        <v>74</v>
      </c>
      <c r="E206" s="38" t="s">
        <v>75</v>
      </c>
    </row>
    <row r="207" spans="1:5" x14ac:dyDescent="0.25">
      <c r="A207" s="39">
        <v>890982264</v>
      </c>
      <c r="B207" s="40" t="s">
        <v>32</v>
      </c>
      <c r="C207" s="1" t="s">
        <v>104</v>
      </c>
      <c r="D207" s="29">
        <v>45713</v>
      </c>
      <c r="E207" s="41">
        <v>5135869</v>
      </c>
    </row>
    <row r="208" spans="1:5" x14ac:dyDescent="0.25">
      <c r="A208" s="39"/>
      <c r="B208" s="40"/>
      <c r="C208" s="1" t="s">
        <v>152</v>
      </c>
      <c r="D208" s="29">
        <v>45707</v>
      </c>
      <c r="E208" s="41">
        <v>10482549</v>
      </c>
    </row>
    <row r="209" spans="1:5" x14ac:dyDescent="0.25">
      <c r="A209" s="1"/>
      <c r="B209" s="1"/>
      <c r="C209" s="1"/>
      <c r="D209" s="1"/>
      <c r="E209" s="42">
        <f>SUM(E207:E208)</f>
        <v>15618418</v>
      </c>
    </row>
    <row r="212" spans="1:5" x14ac:dyDescent="0.25">
      <c r="A212" s="26" t="s">
        <v>4</v>
      </c>
      <c r="B212" s="26" t="s">
        <v>72</v>
      </c>
      <c r="C212" s="26" t="s">
        <v>73</v>
      </c>
      <c r="D212" s="26" t="s">
        <v>74</v>
      </c>
      <c r="E212" s="38" t="s">
        <v>75</v>
      </c>
    </row>
    <row r="213" spans="1:5" x14ac:dyDescent="0.25">
      <c r="A213" s="39">
        <v>890982608</v>
      </c>
      <c r="B213" s="40" t="s">
        <v>2</v>
      </c>
      <c r="C213" s="1" t="s">
        <v>105</v>
      </c>
      <c r="D213" s="29">
        <v>45713</v>
      </c>
      <c r="E213" s="41">
        <v>20338965</v>
      </c>
    </row>
    <row r="214" spans="1:5" x14ac:dyDescent="0.25">
      <c r="A214" s="39"/>
      <c r="B214" s="40"/>
      <c r="C214" s="1" t="s">
        <v>154</v>
      </c>
      <c r="D214" s="29">
        <v>45713</v>
      </c>
      <c r="E214" s="41">
        <v>1197600</v>
      </c>
    </row>
    <row r="215" spans="1:5" x14ac:dyDescent="0.25">
      <c r="A215" s="1"/>
      <c r="B215" s="1"/>
      <c r="C215" s="1"/>
      <c r="D215" s="1"/>
      <c r="E215" s="42">
        <f>SUM(E213:E214)</f>
        <v>21536565</v>
      </c>
    </row>
    <row r="218" spans="1:5" x14ac:dyDescent="0.25">
      <c r="A218" s="26" t="s">
        <v>4</v>
      </c>
      <c r="B218" s="26" t="s">
        <v>72</v>
      </c>
      <c r="C218" s="26" t="s">
        <v>73</v>
      </c>
      <c r="D218" s="26" t="s">
        <v>74</v>
      </c>
      <c r="E218" s="38" t="s">
        <v>75</v>
      </c>
    </row>
    <row r="219" spans="1:5" x14ac:dyDescent="0.25">
      <c r="A219" s="39">
        <v>890985703</v>
      </c>
      <c r="B219" s="40" t="s">
        <v>25</v>
      </c>
      <c r="C219" s="1" t="s">
        <v>153</v>
      </c>
      <c r="D219" s="29">
        <v>45713</v>
      </c>
      <c r="E219" s="41">
        <v>175086157</v>
      </c>
    </row>
    <row r="220" spans="1:5" x14ac:dyDescent="0.25">
      <c r="A220" s="39"/>
      <c r="B220" s="40"/>
      <c r="C220" s="1" t="s">
        <v>104</v>
      </c>
      <c r="D220" s="29">
        <v>45707</v>
      </c>
      <c r="E220" s="41">
        <v>58897982</v>
      </c>
    </row>
    <row r="221" spans="1:5" x14ac:dyDescent="0.25">
      <c r="A221" s="1"/>
      <c r="B221" s="1"/>
      <c r="C221" s="1"/>
      <c r="D221" s="1"/>
      <c r="E221" s="42">
        <f>SUM(E219:E220)</f>
        <v>233984139</v>
      </c>
    </row>
    <row r="224" spans="1:5" x14ac:dyDescent="0.25">
      <c r="A224" s="26" t="s">
        <v>4</v>
      </c>
      <c r="B224" s="26" t="s">
        <v>72</v>
      </c>
      <c r="C224" s="26" t="s">
        <v>73</v>
      </c>
      <c r="D224" s="26" t="s">
        <v>74</v>
      </c>
      <c r="E224" s="38" t="s">
        <v>75</v>
      </c>
    </row>
    <row r="225" spans="1:5" x14ac:dyDescent="0.25">
      <c r="A225" s="39">
        <v>891079999</v>
      </c>
      <c r="B225" s="40" t="s">
        <v>35</v>
      </c>
      <c r="C225" s="1" t="s">
        <v>155</v>
      </c>
      <c r="D225" s="29">
        <v>45707</v>
      </c>
      <c r="E225" s="41">
        <v>1529291</v>
      </c>
    </row>
    <row r="226" spans="1:5" x14ac:dyDescent="0.25">
      <c r="A226" s="39"/>
      <c r="B226" s="40"/>
      <c r="C226" s="1" t="s">
        <v>156</v>
      </c>
      <c r="D226" s="29">
        <v>45707</v>
      </c>
      <c r="E226" s="41">
        <v>1718879</v>
      </c>
    </row>
    <row r="227" spans="1:5" x14ac:dyDescent="0.25">
      <c r="A227" s="1"/>
      <c r="B227" s="1"/>
      <c r="C227" s="1"/>
      <c r="D227" s="1"/>
      <c r="E227" s="42">
        <f>SUM(E225:E226)</f>
        <v>3248170</v>
      </c>
    </row>
    <row r="230" spans="1:5" x14ac:dyDescent="0.25">
      <c r="A230" s="26" t="s">
        <v>4</v>
      </c>
      <c r="B230" s="26" t="s">
        <v>72</v>
      </c>
      <c r="C230" s="26" t="s">
        <v>73</v>
      </c>
      <c r="D230" s="26" t="s">
        <v>74</v>
      </c>
      <c r="E230" s="38" t="s">
        <v>75</v>
      </c>
    </row>
    <row r="231" spans="1:5" x14ac:dyDescent="0.25">
      <c r="A231" s="39">
        <v>900038926</v>
      </c>
      <c r="B231" s="40" t="s">
        <v>43</v>
      </c>
      <c r="C231" s="1" t="s">
        <v>96</v>
      </c>
      <c r="D231" s="29">
        <v>45713</v>
      </c>
      <c r="E231" s="41">
        <v>17270008</v>
      </c>
    </row>
    <row r="232" spans="1:5" x14ac:dyDescent="0.25">
      <c r="A232" s="39"/>
      <c r="B232" s="40"/>
      <c r="C232" s="1" t="s">
        <v>157</v>
      </c>
      <c r="D232" s="29">
        <v>45713</v>
      </c>
      <c r="E232" s="41">
        <v>11422701</v>
      </c>
    </row>
    <row r="233" spans="1:5" x14ac:dyDescent="0.25">
      <c r="A233" s="1"/>
      <c r="B233" s="1"/>
      <c r="C233" s="1"/>
      <c r="D233" s="1"/>
      <c r="E233" s="42">
        <f>SUM(E231:E232)</f>
        <v>28692709</v>
      </c>
    </row>
    <row r="236" spans="1:5" x14ac:dyDescent="0.25">
      <c r="A236" s="26" t="s">
        <v>4</v>
      </c>
      <c r="B236" s="26" t="s">
        <v>72</v>
      </c>
      <c r="C236" s="26" t="s">
        <v>73</v>
      </c>
      <c r="D236" s="26" t="s">
        <v>74</v>
      </c>
      <c r="E236" s="38" t="s">
        <v>75</v>
      </c>
    </row>
    <row r="237" spans="1:5" x14ac:dyDescent="0.25">
      <c r="A237" s="39">
        <v>900124689</v>
      </c>
      <c r="B237" s="39" t="s">
        <v>42</v>
      </c>
      <c r="C237" s="1" t="s">
        <v>158</v>
      </c>
      <c r="D237" s="29">
        <v>45713</v>
      </c>
      <c r="E237" s="41">
        <v>4284450</v>
      </c>
    </row>
    <row r="238" spans="1:5" x14ac:dyDescent="0.25">
      <c r="A238" s="39"/>
      <c r="B238" s="39"/>
      <c r="C238" s="1" t="s">
        <v>153</v>
      </c>
      <c r="D238" s="29">
        <v>45707</v>
      </c>
      <c r="E238" s="41">
        <v>3112471</v>
      </c>
    </row>
    <row r="239" spans="1:5" x14ac:dyDescent="0.25">
      <c r="A239" s="39"/>
      <c r="B239" s="39"/>
      <c r="C239" s="1" t="s">
        <v>159</v>
      </c>
      <c r="D239" s="29">
        <v>45713</v>
      </c>
      <c r="E239" s="41">
        <v>2033051</v>
      </c>
    </row>
    <row r="240" spans="1:5" x14ac:dyDescent="0.25">
      <c r="A240" s="39"/>
      <c r="B240" s="39"/>
      <c r="C240" s="1" t="s">
        <v>160</v>
      </c>
      <c r="D240" s="29">
        <v>45713</v>
      </c>
      <c r="E240" s="41">
        <v>6825760</v>
      </c>
    </row>
    <row r="241" spans="1:5" x14ac:dyDescent="0.25">
      <c r="A241" s="1"/>
      <c r="B241" s="1"/>
      <c r="C241" s="1"/>
      <c r="D241" s="1"/>
      <c r="E241" s="42">
        <f>SUM(E237:E240)</f>
        <v>16255732</v>
      </c>
    </row>
    <row r="244" spans="1:5" x14ac:dyDescent="0.25">
      <c r="A244" s="26" t="s">
        <v>4</v>
      </c>
      <c r="B244" s="26" t="s">
        <v>72</v>
      </c>
      <c r="C244" s="26" t="s">
        <v>73</v>
      </c>
      <c r="D244" s="26" t="s">
        <v>74</v>
      </c>
      <c r="E244" s="38" t="s">
        <v>75</v>
      </c>
    </row>
    <row r="245" spans="1:5" x14ac:dyDescent="0.25">
      <c r="A245" s="39">
        <v>900261353</v>
      </c>
      <c r="B245" s="40" t="s">
        <v>48</v>
      </c>
      <c r="C245" s="1" t="s">
        <v>85</v>
      </c>
      <c r="D245" s="29">
        <v>45713</v>
      </c>
      <c r="E245" s="41">
        <v>180369270</v>
      </c>
    </row>
    <row r="246" spans="1:5" x14ac:dyDescent="0.25">
      <c r="A246" s="39"/>
      <c r="B246" s="40"/>
      <c r="C246" s="1" t="s">
        <v>86</v>
      </c>
      <c r="D246" s="29">
        <v>45713</v>
      </c>
      <c r="E246" s="41">
        <v>323242229</v>
      </c>
    </row>
    <row r="247" spans="1:5" x14ac:dyDescent="0.25">
      <c r="A247" s="1"/>
      <c r="B247" s="1"/>
      <c r="C247" s="1"/>
      <c r="D247" s="1"/>
      <c r="E247" s="42">
        <f>SUM(E245:E246)</f>
        <v>503611499</v>
      </c>
    </row>
    <row r="250" spans="1:5" x14ac:dyDescent="0.25">
      <c r="A250" s="18" t="s">
        <v>4</v>
      </c>
      <c r="B250" s="19" t="s">
        <v>72</v>
      </c>
      <c r="C250" s="19" t="s">
        <v>73</v>
      </c>
      <c r="D250" s="19" t="s">
        <v>74</v>
      </c>
      <c r="E250" s="20" t="s">
        <v>75</v>
      </c>
    </row>
    <row r="251" spans="1:5" x14ac:dyDescent="0.25">
      <c r="A251" s="1">
        <v>900390423</v>
      </c>
      <c r="B251" s="1" t="s">
        <v>36</v>
      </c>
      <c r="C251" s="1" t="s">
        <v>161</v>
      </c>
      <c r="D251" s="29">
        <v>45713</v>
      </c>
      <c r="E251" s="41">
        <v>2592950</v>
      </c>
    </row>
    <row r="252" spans="1:5" x14ac:dyDescent="0.25">
      <c r="A252" s="24"/>
      <c r="B252" s="15"/>
      <c r="C252" s="15"/>
      <c r="D252" s="15"/>
      <c r="E252" s="25">
        <f>SUBTOTAL(109,E251:E251)</f>
        <v>2592950</v>
      </c>
    </row>
    <row r="255" spans="1:5" x14ac:dyDescent="0.25">
      <c r="A255" s="26" t="s">
        <v>4</v>
      </c>
      <c r="B255" s="26" t="s">
        <v>72</v>
      </c>
      <c r="C255" s="26" t="s">
        <v>73</v>
      </c>
      <c r="D255" s="26" t="s">
        <v>74</v>
      </c>
      <c r="E255" s="38" t="s">
        <v>75</v>
      </c>
    </row>
    <row r="256" spans="1:5" x14ac:dyDescent="0.25">
      <c r="A256" s="39">
        <v>900438216</v>
      </c>
      <c r="B256" s="39" t="s">
        <v>14</v>
      </c>
      <c r="C256" s="1" t="s">
        <v>88</v>
      </c>
      <c r="D256" s="29">
        <v>45713</v>
      </c>
      <c r="E256" s="41">
        <v>1664066</v>
      </c>
    </row>
    <row r="257" spans="1:5" x14ac:dyDescent="0.25">
      <c r="A257" s="39"/>
      <c r="B257" s="39"/>
      <c r="C257" s="1" t="s">
        <v>147</v>
      </c>
      <c r="D257" s="29">
        <v>45707</v>
      </c>
      <c r="E257" s="41">
        <v>3688694</v>
      </c>
    </row>
    <row r="258" spans="1:5" x14ac:dyDescent="0.25">
      <c r="A258" s="39"/>
      <c r="B258" s="39"/>
      <c r="C258" s="1" t="s">
        <v>149</v>
      </c>
      <c r="D258" s="29">
        <v>45707</v>
      </c>
      <c r="E258" s="41">
        <v>27905072</v>
      </c>
    </row>
    <row r="259" spans="1:5" x14ac:dyDescent="0.25">
      <c r="A259" s="39"/>
      <c r="B259" s="39"/>
      <c r="C259" s="1" t="s">
        <v>151</v>
      </c>
      <c r="D259" s="29">
        <v>45707</v>
      </c>
      <c r="E259" s="41">
        <v>530255</v>
      </c>
    </row>
    <row r="260" spans="1:5" x14ac:dyDescent="0.25">
      <c r="A260" s="1"/>
      <c r="B260" s="1"/>
      <c r="C260" s="1"/>
      <c r="D260" s="1"/>
      <c r="E260" s="42">
        <f>SUM(E256:E259)</f>
        <v>33788087</v>
      </c>
    </row>
    <row r="263" spans="1:5" x14ac:dyDescent="0.25">
      <c r="A263" s="18" t="s">
        <v>4</v>
      </c>
      <c r="B263" s="19" t="s">
        <v>72</v>
      </c>
      <c r="C263" s="19" t="s">
        <v>73</v>
      </c>
      <c r="D263" s="19" t="s">
        <v>74</v>
      </c>
      <c r="E263" s="20" t="s">
        <v>75</v>
      </c>
    </row>
    <row r="264" spans="1:5" x14ac:dyDescent="0.25">
      <c r="A264" s="1">
        <v>900532504</v>
      </c>
      <c r="B264" s="1" t="s">
        <v>33</v>
      </c>
      <c r="C264" s="1" t="s">
        <v>89</v>
      </c>
      <c r="D264" s="29">
        <v>45707</v>
      </c>
      <c r="E264" s="41">
        <v>16800000</v>
      </c>
    </row>
    <row r="265" spans="1:5" x14ac:dyDescent="0.25">
      <c r="A265" s="24"/>
      <c r="B265" s="15"/>
      <c r="C265" s="15"/>
      <c r="D265" s="15"/>
      <c r="E265" s="25">
        <f>SUBTOTAL(109,E264:E264)</f>
        <v>16800000</v>
      </c>
    </row>
    <row r="268" spans="1:5" x14ac:dyDescent="0.25">
      <c r="A268" s="18" t="s">
        <v>4</v>
      </c>
      <c r="B268" s="19" t="s">
        <v>72</v>
      </c>
      <c r="C268" s="19" t="s">
        <v>73</v>
      </c>
      <c r="D268" s="19" t="s">
        <v>74</v>
      </c>
      <c r="E268" s="20" t="s">
        <v>75</v>
      </c>
    </row>
    <row r="269" spans="1:5" x14ac:dyDescent="0.25">
      <c r="A269">
        <v>900625317</v>
      </c>
      <c r="B269" t="s">
        <v>40</v>
      </c>
      <c r="C269" t="s">
        <v>162</v>
      </c>
      <c r="D269" s="43">
        <v>45713</v>
      </c>
      <c r="E269" s="41">
        <v>875247</v>
      </c>
    </row>
    <row r="270" spans="1:5" x14ac:dyDescent="0.25">
      <c r="A270" s="24"/>
      <c r="B270" s="15"/>
      <c r="C270" s="15"/>
      <c r="D270" s="15"/>
      <c r="E270" s="25">
        <f>SUBTOTAL(109,E269:E269)</f>
        <v>875247</v>
      </c>
    </row>
  </sheetData>
  <mergeCells count="46">
    <mergeCell ref="A245:A246"/>
    <mergeCell ref="B245:B246"/>
    <mergeCell ref="A256:A259"/>
    <mergeCell ref="B256:B259"/>
    <mergeCell ref="A225:A226"/>
    <mergeCell ref="B225:B226"/>
    <mergeCell ref="A231:A232"/>
    <mergeCell ref="B231:B232"/>
    <mergeCell ref="A237:A240"/>
    <mergeCell ref="B237:B240"/>
    <mergeCell ref="A207:A208"/>
    <mergeCell ref="B207:B208"/>
    <mergeCell ref="A213:A214"/>
    <mergeCell ref="B213:B214"/>
    <mergeCell ref="A219:A220"/>
    <mergeCell ref="B219:B220"/>
    <mergeCell ref="A181:A185"/>
    <mergeCell ref="B181:B185"/>
    <mergeCell ref="A195:A196"/>
    <mergeCell ref="B195:B196"/>
    <mergeCell ref="A201:A202"/>
    <mergeCell ref="B201:B202"/>
    <mergeCell ref="A139:A147"/>
    <mergeCell ref="B139:B147"/>
    <mergeCell ref="A162:A164"/>
    <mergeCell ref="B162:B164"/>
    <mergeCell ref="A169:A176"/>
    <mergeCell ref="B169:B176"/>
    <mergeCell ref="A116:A117"/>
    <mergeCell ref="B116:B117"/>
    <mergeCell ref="A122:A126"/>
    <mergeCell ref="B122:B126"/>
    <mergeCell ref="A131:A134"/>
    <mergeCell ref="B131:B134"/>
    <mergeCell ref="A67:A74"/>
    <mergeCell ref="B67:B74"/>
    <mergeCell ref="A89:A94"/>
    <mergeCell ref="B89:B94"/>
    <mergeCell ref="A99:A111"/>
    <mergeCell ref="B99:B111"/>
    <mergeCell ref="A6:A11"/>
    <mergeCell ref="B6:B11"/>
    <mergeCell ref="A21:A24"/>
    <mergeCell ref="B21:B24"/>
    <mergeCell ref="A60:A62"/>
    <mergeCell ref="B60:B62"/>
  </mergeCells>
  <pageMargins left="0.7" right="0.7" top="0.75" bottom="0.75" header="0.3" footer="0.3"/>
  <pageSetup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FT022 REPORTE PNA FEB 2025 </vt:lpstr>
      <vt:lpstr>PAGOS FEBRERO 2025</vt:lpstr>
    </vt:vector>
  </TitlesOfParts>
  <Company>XXXXXXXXXXXXXXXXXXXXXXXXXXX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BAEZ MEDINA</dc:creator>
  <cp:lastModifiedBy>JANETH HIGUITA HURTADO</cp:lastModifiedBy>
  <dcterms:created xsi:type="dcterms:W3CDTF">2024-02-07T21:06:42Z</dcterms:created>
  <dcterms:modified xsi:type="dcterms:W3CDTF">2025-03-07T19:37:14Z</dcterms:modified>
</cp:coreProperties>
</file>