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5" windowWidth="17070" windowHeight="9660" activeTab="1"/>
  </bookViews>
  <sheets>
    <sheet name="regiones" sheetId="1" r:id="rId1"/>
    <sheet name="mpios" sheetId="2" r:id="rId2"/>
    <sheet name="52" sheetId="3" r:id="rId3"/>
    <sheet name="sin notifificar" sheetId="4" r:id="rId4"/>
  </sheets>
  <calcPr calcId="125725"/>
</workbook>
</file>

<file path=xl/calcChain.xml><?xml version="1.0" encoding="utf-8"?>
<calcChain xmlns="http://schemas.openxmlformats.org/spreadsheetml/2006/main">
  <c r="M29" i="1"/>
  <c r="M30"/>
  <c r="M31"/>
  <c r="M32"/>
  <c r="M33"/>
  <c r="M34"/>
  <c r="M35"/>
  <c r="M36"/>
  <c r="M37"/>
  <c r="M28"/>
  <c r="I21" l="1"/>
  <c r="K21" s="1"/>
  <c r="J21"/>
  <c r="N146" i="3"/>
  <c r="N145"/>
  <c r="N144"/>
  <c r="N143"/>
  <c r="N142"/>
  <c r="N141"/>
  <c r="N140"/>
  <c r="N139"/>
  <c r="N138"/>
  <c r="N137"/>
  <c r="N136"/>
  <c r="N134"/>
  <c r="N133"/>
  <c r="N132"/>
  <c r="N131"/>
  <c r="N130"/>
  <c r="N129"/>
  <c r="N128"/>
  <c r="N127"/>
  <c r="N126"/>
  <c r="N125"/>
  <c r="N124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4"/>
  <c r="N53"/>
  <c r="N52"/>
  <c r="N51"/>
  <c r="N50"/>
  <c r="N49"/>
  <c r="N48"/>
  <c r="N47"/>
  <c r="N46"/>
  <c r="N45"/>
  <c r="N44"/>
  <c r="N43"/>
  <c r="N42"/>
  <c r="N41"/>
  <c r="N40"/>
  <c r="N39"/>
  <c r="N38"/>
  <c r="N36"/>
  <c r="N35"/>
  <c r="N34"/>
  <c r="N33"/>
  <c r="N32"/>
  <c r="N31"/>
  <c r="N30"/>
  <c r="N29"/>
  <c r="N28"/>
  <c r="N27"/>
  <c r="N25"/>
  <c r="N24"/>
  <c r="N23"/>
  <c r="N22"/>
  <c r="N21"/>
  <c r="N20"/>
  <c r="N14"/>
  <c r="N15"/>
  <c r="N16"/>
  <c r="N17"/>
  <c r="N18"/>
  <c r="N13"/>
  <c r="G21" i="1"/>
  <c r="D27"/>
  <c r="E27"/>
  <c r="F27"/>
  <c r="G27"/>
  <c r="H27"/>
  <c r="I27"/>
  <c r="J27"/>
  <c r="K27"/>
  <c r="L27"/>
  <c r="C27"/>
  <c r="H16"/>
  <c r="K16"/>
  <c r="E135" i="3"/>
  <c r="F135"/>
  <c r="G135"/>
  <c r="H135"/>
  <c r="I135"/>
  <c r="J135"/>
  <c r="K135"/>
  <c r="L135"/>
  <c r="M135"/>
  <c r="D135"/>
  <c r="E123"/>
  <c r="F123"/>
  <c r="G123"/>
  <c r="H123"/>
  <c r="I123"/>
  <c r="J123"/>
  <c r="K123"/>
  <c r="L123"/>
  <c r="M123"/>
  <c r="D123"/>
  <c r="E99"/>
  <c r="F99"/>
  <c r="G99"/>
  <c r="H99"/>
  <c r="I99"/>
  <c r="J99"/>
  <c r="K99"/>
  <c r="L99"/>
  <c r="M99"/>
  <c r="D99"/>
  <c r="E75"/>
  <c r="F75"/>
  <c r="G75"/>
  <c r="H75"/>
  <c r="I75"/>
  <c r="J75"/>
  <c r="K75"/>
  <c r="L75"/>
  <c r="M75"/>
  <c r="D75"/>
  <c r="E55"/>
  <c r="F55"/>
  <c r="G55"/>
  <c r="H55"/>
  <c r="I55"/>
  <c r="J55"/>
  <c r="K55"/>
  <c r="L55"/>
  <c r="M55"/>
  <c r="D55"/>
  <c r="E37"/>
  <c r="F37"/>
  <c r="G37"/>
  <c r="H37"/>
  <c r="I37"/>
  <c r="J37"/>
  <c r="K37"/>
  <c r="L37"/>
  <c r="M37"/>
  <c r="D37"/>
  <c r="E26"/>
  <c r="F26"/>
  <c r="G26"/>
  <c r="H26"/>
  <c r="I26"/>
  <c r="J26"/>
  <c r="K26"/>
  <c r="L26"/>
  <c r="M26"/>
  <c r="D26"/>
  <c r="E19"/>
  <c r="F19"/>
  <c r="G19"/>
  <c r="H19"/>
  <c r="I19"/>
  <c r="J19"/>
  <c r="K19"/>
  <c r="L19"/>
  <c r="M19"/>
  <c r="D19"/>
  <c r="E12"/>
  <c r="F12"/>
  <c r="G12"/>
  <c r="H12"/>
  <c r="I12"/>
  <c r="J12"/>
  <c r="K12"/>
  <c r="L12"/>
  <c r="M12"/>
  <c r="D12"/>
  <c r="D135" i="2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C135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C123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C99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C7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C55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C37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C26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C19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C12"/>
  <c r="K22" i="1"/>
  <c r="H22"/>
  <c r="F21"/>
  <c r="H21" s="1"/>
  <c r="K20"/>
  <c r="H20"/>
  <c r="K19"/>
  <c r="H19"/>
  <c r="K18"/>
  <c r="H18"/>
  <c r="K17"/>
  <c r="H17"/>
  <c r="K15"/>
  <c r="H15"/>
  <c r="K14"/>
  <c r="H14"/>
  <c r="K13"/>
  <c r="H13"/>
  <c r="K12"/>
  <c r="H12"/>
  <c r="K11"/>
  <c r="H11"/>
  <c r="N135" i="3" l="1"/>
  <c r="N19"/>
  <c r="N26"/>
  <c r="N37"/>
  <c r="N55"/>
  <c r="N123"/>
  <c r="N75"/>
  <c r="N99"/>
  <c r="N12"/>
  <c r="M27" i="1"/>
  <c r="D11" i="3"/>
  <c r="H11"/>
  <c r="L11"/>
  <c r="F11"/>
  <c r="J11"/>
  <c r="E11"/>
  <c r="G11"/>
  <c r="I11"/>
  <c r="K11"/>
  <c r="M11"/>
  <c r="C11" i="2"/>
  <c r="I11"/>
  <c r="O11"/>
  <c r="U11"/>
  <c r="AA11"/>
  <c r="AB11"/>
  <c r="G11"/>
  <c r="J11"/>
  <c r="M11"/>
  <c r="P11"/>
  <c r="S11"/>
  <c r="V11"/>
  <c r="Y11"/>
  <c r="AE11"/>
  <c r="D11"/>
  <c r="F11"/>
  <c r="L11"/>
  <c r="R11"/>
  <c r="X11"/>
  <c r="AD11"/>
  <c r="W11" l="1"/>
  <c r="K11"/>
  <c r="N11" i="3"/>
  <c r="AC11" i="2"/>
  <c r="AF11"/>
  <c r="Q11"/>
  <c r="Z11"/>
  <c r="N11"/>
  <c r="T11"/>
  <c r="H11"/>
  <c r="E11"/>
  <c r="AG11" l="1"/>
</calcChain>
</file>

<file path=xl/sharedStrings.xml><?xml version="1.0" encoding="utf-8"?>
<sst xmlns="http://schemas.openxmlformats.org/spreadsheetml/2006/main" count="415" uniqueCount="200">
  <si>
    <t>GOBERNACIÓN DE ANTIOQUIA</t>
  </si>
  <si>
    <t>DIRECCIÓN SECCIONAL DE SALUD Y PROTECCIÓN SOCIAL DE ANTIOQUIA</t>
  </si>
  <si>
    <t>DIRECCIÓN DE ATENCIÓN A LAS PERSONAS</t>
  </si>
  <si>
    <t>EQUIPO VIGILANCIA EPIDEMIOLÓGICA SALUD MENTAL</t>
  </si>
  <si>
    <t>BOLETÍN EPIDEMIOLÓGICO SALUD MENTAL</t>
  </si>
  <si>
    <t>Eventos en Salud Mental</t>
  </si>
  <si>
    <t>Consolidado 2010</t>
  </si>
  <si>
    <t>Tasa x 100 mil hab.</t>
  </si>
  <si>
    <t>Consolidado 2011</t>
  </si>
  <si>
    <t xml:space="preserve">Abandono </t>
  </si>
  <si>
    <t>Abuso Sexual</t>
  </si>
  <si>
    <t>Negligencia</t>
  </si>
  <si>
    <t>Violencia Física</t>
  </si>
  <si>
    <t>Violencia Psicológica</t>
  </si>
  <si>
    <t>Violencia Sexual</t>
  </si>
  <si>
    <t>Accidentes por MAP</t>
  </si>
  <si>
    <t>Suicidio</t>
  </si>
  <si>
    <t>Intento de Suicidio</t>
  </si>
  <si>
    <t>Intoxicación por SPA</t>
  </si>
  <si>
    <t>Total Eventos SM</t>
  </si>
  <si>
    <t>Total Eventos SIVIGILA</t>
  </si>
  <si>
    <t xml:space="preserve">Subregión </t>
  </si>
  <si>
    <t>Abandono 
(901)</t>
  </si>
  <si>
    <t>Abuso Sexual (902)</t>
  </si>
  <si>
    <t>Negligencia (903)</t>
  </si>
  <si>
    <t>Violencia Física (904)</t>
  </si>
  <si>
    <t>Violencia Psicológica (905)</t>
  </si>
  <si>
    <t>Violencia Sexual (906)</t>
  </si>
  <si>
    <t>Accidente por MAP (907)</t>
  </si>
  <si>
    <t>Suicidio (908)</t>
  </si>
  <si>
    <t>Intento de Suicidio (909)</t>
  </si>
  <si>
    <t>Intoxicación por SPA (414)</t>
  </si>
  <si>
    <t>Total General</t>
  </si>
  <si>
    <t>Total Departamento</t>
  </si>
  <si>
    <t>BAJO CAUCA</t>
  </si>
  <si>
    <t>MAGDALENA MEDIO</t>
  </si>
  <si>
    <t>NORDESTE</t>
  </si>
  <si>
    <t>NORTE</t>
  </si>
  <si>
    <t>OCCIDENTE</t>
  </si>
  <si>
    <t>ORIENTE</t>
  </si>
  <si>
    <t>SUROESTE</t>
  </si>
  <si>
    <t>URABA</t>
  </si>
  <si>
    <t>VALLE DE ABURRA</t>
  </si>
  <si>
    <t>Fuente Preliminar : SIVIGILA</t>
  </si>
  <si>
    <t>Revisa: Marina Hincapie Rivera - Psicóloga Contratista DSSA-HOMO</t>
  </si>
  <si>
    <t>Aprueba: Dora María Gómez Gómez - Profesional Universitario DSSA - DAP - SM</t>
  </si>
  <si>
    <t>SECRETARÍA SECCIONAL DE SALUD Y PROTECCIÓN SOCIAL DE ANTIOQUIA</t>
  </si>
  <si>
    <t>EQUIPO VIGILANCIA EPIDEMIOLÓGICA - SALUD MENTAL</t>
  </si>
  <si>
    <t xml:space="preserve">Eventos Objeto de Vigilancia Epidemiológica en Salud Mental por Subregión y Municipio según procedencia.  
Consolidado Semana 01 a 46, Antioquia 2011  </t>
  </si>
  <si>
    <t>Subregión / Municipio de notificación</t>
  </si>
  <si>
    <t>F</t>
  </si>
  <si>
    <t>M</t>
  </si>
  <si>
    <t>TOTAL</t>
  </si>
  <si>
    <t>CACERES</t>
  </si>
  <si>
    <t>CAUCASIA</t>
  </si>
  <si>
    <t>EL BAGRE</t>
  </si>
  <si>
    <t>NECHI</t>
  </si>
  <si>
    <t>TARAZA</t>
  </si>
  <si>
    <t>ZARAGOZA</t>
  </si>
  <si>
    <t>CARACOLI</t>
  </si>
  <si>
    <t>MACEO</t>
  </si>
  <si>
    <t>PUERTO BERRIO</t>
  </si>
  <si>
    <t>PUERTO NARE (LA MAGDALENA )</t>
  </si>
  <si>
    <t>PUERTO TRIUNFO</t>
  </si>
  <si>
    <t>YONDO (CASABE)</t>
  </si>
  <si>
    <t>AMALFI</t>
  </si>
  <si>
    <t>ANORI</t>
  </si>
  <si>
    <t>CISNEROS</t>
  </si>
  <si>
    <t>REMEDIOS</t>
  </si>
  <si>
    <t>SAN ROQUE</t>
  </si>
  <si>
    <t>SANTO DOMINGO</t>
  </si>
  <si>
    <t>SEGOVIA</t>
  </si>
  <si>
    <t>VEGACHI</t>
  </si>
  <si>
    <t>YALI</t>
  </si>
  <si>
    <t>YOLOMBO</t>
  </si>
  <si>
    <t>ANGOSTURA</t>
  </si>
  <si>
    <t>BELMIRA</t>
  </si>
  <si>
    <t>BRICENO</t>
  </si>
  <si>
    <t>CAMPAMENTO</t>
  </si>
  <si>
    <t>CAROLINA</t>
  </si>
  <si>
    <t>DON MATIAS</t>
  </si>
  <si>
    <t>ENTRERRIOS</t>
  </si>
  <si>
    <t>GOMEZ PLATA</t>
  </si>
  <si>
    <t>GUADALUPE</t>
  </si>
  <si>
    <t>ITUANGO</t>
  </si>
  <si>
    <t>SAN ANDRES</t>
  </si>
  <si>
    <t>SAN JOSE DE LA MONTAÑA</t>
  </si>
  <si>
    <t>SAN PEDRO</t>
  </si>
  <si>
    <t>SANTA ROSA DE OSOS</t>
  </si>
  <si>
    <t>TOLEDO</t>
  </si>
  <si>
    <t>VALDIVIA</t>
  </si>
  <si>
    <t>YARUMAL</t>
  </si>
  <si>
    <t>ABRIAQUI</t>
  </si>
  <si>
    <t>ANTIOQUIA</t>
  </si>
  <si>
    <t>ANZA</t>
  </si>
  <si>
    <t>ARMENIA</t>
  </si>
  <si>
    <t>BURITICA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</si>
  <si>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</si>
  <si>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</si>
  <si>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</si>
  <si>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</si>
  <si>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</si>
  <si>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</si>
  <si>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</si>
  <si>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</si>
  <si>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</si>
  <si>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</si>
  <si>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</si>
  <si>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JERONIMO</t>
  </si>
  <si>
    <t>SOPETRAN</t>
  </si>
  <si>
    <t>URAMITA</t>
  </si>
  <si>
    <t>ABEJORRAL</t>
  </si>
  <si>
    <t>ALEJANDRIA</t>
  </si>
  <si>
    <t>ARGELIA</t>
  </si>
  <si>
    <t>CARMEN DE VIBORAL</t>
  </si>
  <si>
    <t>COCORNA</t>
  </si>
  <si>
    <t>CONCEPCION</t>
  </si>
  <si>
    <t>GRANADA</t>
  </si>
  <si>
    <t>GUARNE</t>
  </si>
  <si>
    <t>GUATAPE</t>
  </si>
  <si>
    <t>LA CEJA</t>
  </si>
  <si>
    <t>LA UNION</t>
  </si>
  <si>
    <t>MARINILLA</t>
  </si>
  <si>
    <t>NARIÑO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</si>
  <si>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</si>
  <si>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</si>
  <si>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</si>
  <si>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</si>
  <si>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</si>
  <si>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</si>
  <si>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</si>
  <si>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</si>
  <si>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</si>
  <si>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</si>
  <si>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</si>
  <si>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ANDES</t>
  </si>
  <si>
    <t>ANGELOPOLIS</t>
  </si>
  <si>
    <t>BETANIA</t>
  </si>
  <si>
    <t>BETULIA</t>
  </si>
  <si>
    <t>BOLIVAR</t>
  </si>
  <si>
    <t>CARAMANTA</t>
  </si>
  <si>
    <t>CONCORDIA</t>
  </si>
  <si>
    <t>FREDONIA</t>
  </si>
  <si>
    <t>HISPANIA</t>
  </si>
  <si>
    <t>JARDIN</t>
  </si>
  <si>
    <t>JERICO</t>
  </si>
  <si>
    <t>LA PINTADA</t>
  </si>
  <si>
    <t>MONTEBELLO</t>
  </si>
  <si>
    <t>PUEBLORRICO</t>
  </si>
  <si>
    <t>SALGAR</t>
  </si>
  <si>
    <t>SANTA BARBARA</t>
  </si>
  <si>
    <t>TAMESIS</t>
  </si>
  <si>
    <t>TARSO</t>
  </si>
  <si>
    <t>TITIRIBI</t>
  </si>
  <si>
    <t>URRAO</t>
  </si>
  <si>
    <t>VALPARAISO</t>
  </si>
  <si>
    <t>VENECIA</t>
  </si>
  <si>
    <t>APARTADO</t>
  </si>
  <si>
    <t>ARBOLETES</t>
  </si>
  <si>
    <t>CAREPA</t>
  </si>
  <si>
    <t>CHIGORODO</t>
  </si>
  <si>
    <t>MURINDO</t>
  </si>
  <si>
    <t>MUTATA</t>
  </si>
  <si>
    <t>NECOCLI</t>
  </si>
  <si>
    <t>SAN JUAN DE URABA</t>
  </si>
  <si>
    <t>SAN PEDRO DE URABA</t>
  </si>
  <si>
    <t>TURBO</t>
  </si>
  <si>
    <t>VIGIA DEL FUERTE</t>
  </si>
  <si>
    <t>BARBOSA</t>
  </si>
  <si>
    <t>BELLO</t>
  </si>
  <si>
    <t>CALDAS</t>
  </si>
  <si>
    <t>COPACABANA</t>
  </si>
  <si>
    <t>ENVIGADO</t>
  </si>
  <si>
    <t>GIRARDOTA</t>
  </si>
  <si>
    <t>ITAGUI</t>
  </si>
  <si>
    <t>LA ESTRELLA</t>
  </si>
  <si>
    <t>MEDELLIN</t>
  </si>
  <si>
    <t>SABANETA</t>
  </si>
  <si>
    <t>SUBREGIÓN DESCONOCIDA</t>
  </si>
  <si>
    <t>MUNICIPIO DESCONOCIDO</t>
  </si>
  <si>
    <t xml:space="preserve">En lo que va del año 2011 han notificado eventos de Salud Mental 124 municipios; esperamos la notificación del 100% de los municipios semanalmente para el año 2011.  "Es la meta del programa". </t>
  </si>
  <si>
    <t>1 MUNICIPIO SIN NOTIFICAR EVENTOS  DE SALUD MENTAL</t>
  </si>
  <si>
    <t>Accidente MAP (907)</t>
  </si>
  <si>
    <t>SUBREGION DESCONOCIDA</t>
  </si>
  <si>
    <t>MUNICIPIOS SIN NOTIFICAR EVENTOS DE SALUD MENTAL EN LA SEMANA 49</t>
  </si>
  <si>
    <t xml:space="preserve">Comparativo de Eventos de Vigilancia Epidemiológica en Salud Mental Antioquia </t>
  </si>
  <si>
    <t>Otro Departamento</t>
  </si>
  <si>
    <t>Procesa: Equipo Vigilancia Epidemiológica Salud Mental. LMCE</t>
  </si>
  <si>
    <t>Procesa: Equipo Vigilancia Epidemiológica - Salud Mental . LMCE</t>
  </si>
  <si>
    <t>Procesa: Equipo Vigilancia Epidemiológica - Salud Mental. LMCE</t>
  </si>
  <si>
    <t>SEMANA 52 DE 2011</t>
  </si>
  <si>
    <t>Semana Epidem. 52-2010</t>
  </si>
  <si>
    <t>Semana Epidem. 52-2011</t>
  </si>
  <si>
    <t xml:space="preserve">Eventos Objeto de Vigilancia Epidemiológica en Salud Mental por Subregión de procedencia.
Consolidado semana 01 - 52 Antioquia 2011. </t>
  </si>
  <si>
    <t>Actualizado: 20 de enero de 2012</t>
  </si>
  <si>
    <t xml:space="preserve">Fuente Preliminar : SIVIGILA </t>
  </si>
  <si>
    <t>Actualizado: 20 de Enero de 2012</t>
  </si>
  <si>
    <t>Eventos Objeto de Vigilancia Epidemiológica en Salud Mental por Subregión y Municipio según procedencia.  
Semana 52, Antioquia 2011</t>
  </si>
  <si>
    <t>MUNICIPIOS SIN NOTIFICAR EVENTOS DE SALUD MENTAL A LA SEMANA 52 DEL AÑO 2011</t>
  </si>
  <si>
    <t>* ANTIOQUIA. MUNICIPIO DESCONOCIDO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</si>
</sst>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2" borderId="4" xfId="0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0" xfId="0" applyBorder="1"/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0" borderId="18" xfId="0" applyNumberFormat="1" applyBorder="1"/>
    <xf numFmtId="2" fontId="0" fillId="0" borderId="16" xfId="0" applyNumberFormat="1" applyBorder="1"/>
    <xf numFmtId="0" fontId="0" fillId="0" borderId="18" xfId="0" applyBorder="1"/>
    <xf numFmtId="0" fontId="0" fillId="0" borderId="21" xfId="0" applyNumberFormat="1" applyBorder="1"/>
    <xf numFmtId="0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3" fontId="6" fillId="2" borderId="0" xfId="0" applyNumberFormat="1" applyFont="1" applyFill="1" applyBorder="1"/>
    <xf numFmtId="0" fontId="0" fillId="0" borderId="23" xfId="0" applyNumberFormat="1" applyBorder="1"/>
    <xf numFmtId="0" fontId="0" fillId="0" borderId="24" xfId="0" applyNumberFormat="1" applyBorder="1"/>
    <xf numFmtId="2" fontId="0" fillId="0" borderId="25" xfId="0" applyNumberFormat="1" applyBorder="1"/>
    <xf numFmtId="0" fontId="4" fillId="4" borderId="28" xfId="0" applyNumberFormat="1" applyFont="1" applyFill="1" applyBorder="1"/>
    <xf numFmtId="0" fontId="4" fillId="4" borderId="29" xfId="0" applyNumberFormat="1" applyFont="1" applyFill="1" applyBorder="1"/>
    <xf numFmtId="0" fontId="4" fillId="4" borderId="12" xfId="0" applyNumberFormat="1" applyFont="1" applyFill="1" applyBorder="1"/>
    <xf numFmtId="0" fontId="4" fillId="4" borderId="13" xfId="0" applyNumberFormat="1" applyFont="1" applyFill="1" applyBorder="1"/>
    <xf numFmtId="2" fontId="4" fillId="4" borderId="14" xfId="0" applyNumberFormat="1" applyFont="1" applyFill="1" applyBorder="1"/>
    <xf numFmtId="0" fontId="4" fillId="5" borderId="13" xfId="0" applyNumberFormat="1" applyFont="1" applyFill="1" applyBorder="1"/>
    <xf numFmtId="0" fontId="4" fillId="4" borderId="31" xfId="0" applyNumberFormat="1" applyFont="1" applyFill="1" applyBorder="1"/>
    <xf numFmtId="0" fontId="4" fillId="4" borderId="32" xfId="0" applyNumberFormat="1" applyFont="1" applyFill="1" applyBorder="1"/>
    <xf numFmtId="0" fontId="4" fillId="4" borderId="31" xfId="0" applyFont="1" applyFill="1" applyBorder="1"/>
    <xf numFmtId="0" fontId="4" fillId="4" borderId="33" xfId="0" applyFont="1" applyFill="1" applyBorder="1"/>
    <xf numFmtId="2" fontId="4" fillId="4" borderId="34" xfId="0" applyNumberFormat="1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4" fillId="4" borderId="3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left"/>
    </xf>
    <xf numFmtId="0" fontId="0" fillId="0" borderId="15" xfId="0" applyNumberFormat="1" applyBorder="1"/>
    <xf numFmtId="0" fontId="0" fillId="0" borderId="39" xfId="0" applyNumberFormat="1" applyBorder="1"/>
    <xf numFmtId="0" fontId="0" fillId="0" borderId="16" xfId="0" applyNumberFormat="1" applyBorder="1"/>
    <xf numFmtId="0" fontId="0" fillId="0" borderId="40" xfId="0" applyBorder="1" applyAlignment="1">
      <alignment horizontal="left"/>
    </xf>
    <xf numFmtId="0" fontId="0" fillId="0" borderId="19" xfId="0" applyNumberFormat="1" applyBorder="1"/>
    <xf numFmtId="0" fontId="0" fillId="0" borderId="41" xfId="0" applyNumberFormat="1" applyBorder="1"/>
    <xf numFmtId="0" fontId="0" fillId="0" borderId="20" xfId="0" applyNumberFormat="1" applyBorder="1"/>
    <xf numFmtId="0" fontId="8" fillId="2" borderId="0" xfId="0" applyFont="1" applyFill="1" applyBorder="1"/>
    <xf numFmtId="0" fontId="0" fillId="2" borderId="10" xfId="0" applyFill="1" applyBorder="1"/>
    <xf numFmtId="0" fontId="8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left"/>
    </xf>
    <xf numFmtId="0" fontId="0" fillId="2" borderId="9" xfId="0" applyNumberFormat="1" applyFill="1" applyBorder="1"/>
    <xf numFmtId="0" fontId="0" fillId="2" borderId="11" xfId="0" applyFill="1" applyBorder="1"/>
    <xf numFmtId="0" fontId="9" fillId="2" borderId="0" xfId="0" applyFont="1" applyFill="1" applyBorder="1" applyAlignment="1">
      <alignment horizontal="right"/>
    </xf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right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right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8" borderId="48" xfId="0" applyNumberFormat="1" applyFont="1" applyFill="1" applyBorder="1"/>
    <xf numFmtId="0" fontId="10" fillId="8" borderId="48" xfId="0" applyNumberFormat="1" applyFont="1" applyFill="1" applyBorder="1" applyAlignment="1">
      <alignment horizontal="right"/>
    </xf>
    <xf numFmtId="0" fontId="10" fillId="7" borderId="48" xfId="0" applyNumberFormat="1" applyFont="1" applyFill="1" applyBorder="1"/>
    <xf numFmtId="0" fontId="10" fillId="7" borderId="48" xfId="0" applyNumberFormat="1" applyFont="1" applyFill="1" applyBorder="1" applyAlignment="1">
      <alignment horizontal="right"/>
    </xf>
    <xf numFmtId="0" fontId="10" fillId="8" borderId="49" xfId="0" applyNumberFormat="1" applyFont="1" applyFill="1" applyBorder="1"/>
    <xf numFmtId="0" fontId="10" fillId="8" borderId="50" xfId="0" applyNumberFormat="1" applyFont="1" applyFill="1" applyBorder="1"/>
    <xf numFmtId="0" fontId="4" fillId="9" borderId="22" xfId="0" applyFont="1" applyFill="1" applyBorder="1" applyAlignment="1">
      <alignment horizontal="left"/>
    </xf>
    <xf numFmtId="0" fontId="4" fillId="9" borderId="22" xfId="0" applyNumberFormat="1" applyFont="1" applyFill="1" applyBorder="1"/>
    <xf numFmtId="0" fontId="11" fillId="2" borderId="51" xfId="0" applyFont="1" applyFill="1" applyBorder="1" applyAlignment="1">
      <alignment horizontal="left" indent="1"/>
    </xf>
    <xf numFmtId="0" fontId="11" fillId="2" borderId="51" xfId="0" applyNumberFormat="1" applyFont="1" applyFill="1" applyBorder="1"/>
    <xf numFmtId="0" fontId="11" fillId="3" borderId="51" xfId="0" applyNumberFormat="1" applyFont="1" applyFill="1" applyBorder="1" applyAlignment="1">
      <alignment horizontal="right"/>
    </xf>
    <xf numFmtId="0" fontId="11" fillId="0" borderId="51" xfId="0" applyNumberFormat="1" applyFont="1" applyFill="1" applyBorder="1"/>
    <xf numFmtId="0" fontId="11" fillId="7" borderId="51" xfId="0" applyNumberFormat="1" applyFont="1" applyFill="1" applyBorder="1" applyAlignment="1">
      <alignment horizontal="right"/>
    </xf>
    <xf numFmtId="0" fontId="0" fillId="2" borderId="22" xfId="0" applyFill="1" applyBorder="1" applyAlignment="1">
      <alignment horizontal="left" indent="1"/>
    </xf>
    <xf numFmtId="0" fontId="0" fillId="2" borderId="22" xfId="0" applyNumberFormat="1" applyFont="1" applyFill="1" applyBorder="1"/>
    <xf numFmtId="0" fontId="0" fillId="3" borderId="22" xfId="0" applyNumberFormat="1" applyFont="1" applyFill="1" applyBorder="1" applyAlignment="1">
      <alignment horizontal="right"/>
    </xf>
    <xf numFmtId="0" fontId="0" fillId="0" borderId="22" xfId="0" applyNumberFormat="1" applyFont="1" applyFill="1" applyBorder="1"/>
    <xf numFmtId="0" fontId="12" fillId="9" borderId="22" xfId="0" applyNumberFormat="1" applyFont="1" applyFill="1" applyBorder="1"/>
    <xf numFmtId="0" fontId="12" fillId="9" borderId="22" xfId="0" applyNumberFormat="1" applyFont="1" applyFill="1" applyBorder="1" applyAlignment="1">
      <alignment horizontal="right"/>
    </xf>
    <xf numFmtId="0" fontId="0" fillId="2" borderId="22" xfId="0" applyFont="1" applyFill="1" applyBorder="1"/>
    <xf numFmtId="0" fontId="0" fillId="3" borderId="22" xfId="0" applyFont="1" applyFill="1" applyBorder="1" applyAlignment="1">
      <alignment horizontal="right"/>
    </xf>
    <xf numFmtId="0" fontId="0" fillId="7" borderId="22" xfId="0" applyFont="1" applyFill="1" applyBorder="1" applyAlignment="1">
      <alignment horizontal="right"/>
    </xf>
    <xf numFmtId="0" fontId="12" fillId="2" borderId="22" xfId="0" applyFont="1" applyFill="1" applyBorder="1"/>
    <xf numFmtId="0" fontId="11" fillId="3" borderId="22" xfId="0" applyFont="1" applyFill="1" applyBorder="1" applyAlignment="1">
      <alignment horizontal="right"/>
    </xf>
    <xf numFmtId="0" fontId="13" fillId="0" borderId="22" xfId="0" applyNumberFormat="1" applyFont="1" applyFill="1" applyBorder="1"/>
    <xf numFmtId="0" fontId="11" fillId="7" borderId="22" xfId="0" applyFont="1" applyFill="1" applyBorder="1" applyAlignment="1">
      <alignment horizontal="right"/>
    </xf>
    <xf numFmtId="0" fontId="13" fillId="2" borderId="22" xfId="0" applyNumberFormat="1" applyFont="1" applyFill="1" applyBorder="1"/>
    <xf numFmtId="0" fontId="13" fillId="3" borderId="22" xfId="0" applyFont="1" applyFill="1" applyBorder="1" applyAlignment="1">
      <alignment horizontal="right"/>
    </xf>
    <xf numFmtId="0" fontId="0" fillId="7" borderId="22" xfId="0" applyNumberFormat="1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22" xfId="0" applyFont="1" applyFill="1" applyBorder="1" applyAlignment="1">
      <alignment horizontal="left" indent="1"/>
    </xf>
    <xf numFmtId="0" fontId="11" fillId="0" borderId="22" xfId="0" applyNumberFormat="1" applyFont="1" applyFill="1" applyBorder="1"/>
    <xf numFmtId="0" fontId="11" fillId="3" borderId="22" xfId="0" applyNumberFormat="1" applyFont="1" applyFill="1" applyBorder="1" applyAlignment="1">
      <alignment horizontal="right"/>
    </xf>
    <xf numFmtId="0" fontId="13" fillId="2" borderId="5" xfId="0" applyFont="1" applyFill="1" applyBorder="1"/>
    <xf numFmtId="0" fontId="13" fillId="6" borderId="22" xfId="0" applyFont="1" applyFill="1" applyBorder="1" applyAlignment="1">
      <alignment horizontal="left" indent="1"/>
    </xf>
    <xf numFmtId="0" fontId="12" fillId="0" borderId="22" xfId="0" applyNumberFormat="1" applyFont="1" applyFill="1" applyBorder="1"/>
    <xf numFmtId="0" fontId="11" fillId="7" borderId="22" xfId="0" applyNumberFormat="1" applyFont="1" applyFill="1" applyBorder="1" applyAlignment="1">
      <alignment horizontal="right"/>
    </xf>
    <xf numFmtId="0" fontId="0" fillId="6" borderId="22" xfId="0" applyFill="1" applyBorder="1" applyAlignment="1">
      <alignment horizontal="left" indent="1"/>
    </xf>
    <xf numFmtId="0" fontId="0" fillId="10" borderId="22" xfId="0" applyFill="1" applyBorder="1" applyAlignment="1">
      <alignment horizontal="left" indent="1"/>
    </xf>
    <xf numFmtId="0" fontId="0" fillId="0" borderId="22" xfId="0" applyFill="1" applyBorder="1" applyAlignment="1">
      <alignment horizontal="left" indent="1"/>
    </xf>
    <xf numFmtId="0" fontId="0" fillId="0" borderId="22" xfId="0" applyNumberFormat="1" applyFill="1" applyBorder="1"/>
    <xf numFmtId="0" fontId="0" fillId="0" borderId="0" xfId="0" applyNumberFormat="1" applyFill="1" applyBorder="1"/>
    <xf numFmtId="0" fontId="9" fillId="0" borderId="0" xfId="0" applyNumberFormat="1" applyFont="1" applyFill="1" applyBorder="1" applyAlignment="1">
      <alignment horizontal="right"/>
    </xf>
    <xf numFmtId="0" fontId="0" fillId="0" borderId="0" xfId="0" applyNumberFormat="1" applyBorder="1"/>
    <xf numFmtId="0" fontId="0" fillId="10" borderId="22" xfId="0" applyNumberFormat="1" applyFill="1" applyBorder="1"/>
    <xf numFmtId="0" fontId="10" fillId="2" borderId="0" xfId="0" applyNumberFormat="1" applyFont="1" applyFill="1" applyBorder="1" applyAlignment="1">
      <alignment horizontal="right"/>
    </xf>
    <xf numFmtId="0" fontId="8" fillId="2" borderId="22" xfId="0" applyFont="1" applyFill="1" applyBorder="1"/>
    <xf numFmtId="0" fontId="9" fillId="2" borderId="9" xfId="0" applyFont="1" applyFill="1" applyBorder="1" applyAlignment="1">
      <alignment horizontal="right"/>
    </xf>
    <xf numFmtId="0" fontId="0" fillId="0" borderId="9" xfId="0" applyFill="1" applyBorder="1"/>
    <xf numFmtId="0" fontId="9" fillId="0" borderId="9" xfId="0" applyFont="1" applyFill="1" applyBorder="1" applyAlignment="1">
      <alignment horizontal="right"/>
    </xf>
    <xf numFmtId="0" fontId="10" fillId="2" borderId="9" xfId="0" applyNumberFormat="1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NumberFormat="1" applyFont="1" applyBorder="1"/>
    <xf numFmtId="0" fontId="10" fillId="3" borderId="33" xfId="0" applyFont="1" applyFill="1" applyBorder="1" applyAlignment="1">
      <alignment horizontal="center" vertical="center" wrapText="1"/>
    </xf>
    <xf numFmtId="0" fontId="10" fillId="8" borderId="50" xfId="0" applyNumberFormat="1" applyFont="1" applyFill="1" applyBorder="1" applyAlignment="1">
      <alignment horizontal="right"/>
    </xf>
    <xf numFmtId="0" fontId="4" fillId="9" borderId="31" xfId="0" applyFont="1" applyFill="1" applyBorder="1" applyAlignment="1">
      <alignment horizontal="left"/>
    </xf>
    <xf numFmtId="0" fontId="10" fillId="9" borderId="33" xfId="0" applyNumberFormat="1" applyFont="1" applyFill="1" applyBorder="1"/>
    <xf numFmtId="0" fontId="11" fillId="11" borderId="51" xfId="0" applyFont="1" applyFill="1" applyBorder="1" applyAlignment="1">
      <alignment horizontal="left" indent="1"/>
    </xf>
    <xf numFmtId="0" fontId="11" fillId="0" borderId="22" xfId="0" applyFont="1" applyBorder="1"/>
    <xf numFmtId="0" fontId="11" fillId="0" borderId="22" xfId="0" applyNumberFormat="1" applyFont="1" applyBorder="1"/>
    <xf numFmtId="0" fontId="14" fillId="0" borderId="20" xfId="0" applyNumberFormat="1" applyFont="1" applyBorder="1"/>
    <xf numFmtId="0" fontId="0" fillId="11" borderId="22" xfId="0" applyFill="1" applyBorder="1" applyAlignment="1">
      <alignment horizontal="left" indent="1"/>
    </xf>
    <xf numFmtId="0" fontId="13" fillId="0" borderId="0" xfId="0" applyFont="1"/>
    <xf numFmtId="0" fontId="10" fillId="9" borderId="46" xfId="0" applyNumberFormat="1" applyFont="1" applyFill="1" applyBorder="1"/>
    <xf numFmtId="0" fontId="0" fillId="11" borderId="19" xfId="0" applyFill="1" applyBorder="1" applyAlignment="1">
      <alignment horizontal="left" indent="1"/>
    </xf>
    <xf numFmtId="0" fontId="4" fillId="9" borderId="45" xfId="0" applyFont="1" applyFill="1" applyBorder="1" applyAlignment="1">
      <alignment horizontal="left"/>
    </xf>
    <xf numFmtId="0" fontId="13" fillId="11" borderId="22" xfId="0" applyFont="1" applyFill="1" applyBorder="1" applyAlignment="1">
      <alignment horizontal="left" indent="1"/>
    </xf>
    <xf numFmtId="0" fontId="10" fillId="0" borderId="22" xfId="0" applyNumberFormat="1" applyFont="1" applyBorder="1"/>
    <xf numFmtId="0" fontId="0" fillId="0" borderId="4" xfId="0" applyFill="1" applyBorder="1"/>
    <xf numFmtId="0" fontId="11" fillId="0" borderId="22" xfId="0" applyFont="1" applyFill="1" applyBorder="1"/>
    <xf numFmtId="0" fontId="0" fillId="0" borderId="5" xfId="0" applyFill="1" applyBorder="1"/>
    <xf numFmtId="0" fontId="11" fillId="0" borderId="48" xfId="0" applyFont="1" applyBorder="1"/>
    <xf numFmtId="0" fontId="11" fillId="0" borderId="48" xfId="0" applyNumberFormat="1" applyFont="1" applyBorder="1"/>
    <xf numFmtId="0" fontId="13" fillId="2" borderId="22" xfId="0" applyFont="1" applyFill="1" applyBorder="1"/>
    <xf numFmtId="0" fontId="0" fillId="11" borderId="22" xfId="0" applyNumberFormat="1" applyFill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0" fontId="9" fillId="0" borderId="3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left" indent="1"/>
    </xf>
    <xf numFmtId="0" fontId="15" fillId="2" borderId="9" xfId="0" applyFont="1" applyFill="1" applyBorder="1"/>
    <xf numFmtId="0" fontId="0" fillId="7" borderId="42" xfId="0" applyFill="1" applyBorder="1" applyAlignment="1">
      <alignment horizontal="left"/>
    </xf>
    <xf numFmtId="0" fontId="0" fillId="7" borderId="26" xfId="0" applyNumberFormat="1" applyFill="1" applyBorder="1"/>
    <xf numFmtId="0" fontId="0" fillId="7" borderId="43" xfId="0" applyNumberFormat="1" applyFill="1" applyBorder="1"/>
    <xf numFmtId="0" fontId="0" fillId="7" borderId="44" xfId="0" applyNumberFormat="1" applyFill="1" applyBorder="1"/>
    <xf numFmtId="0" fontId="0" fillId="7" borderId="27" xfId="0" applyNumberFormat="1" applyFill="1" applyBorder="1"/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7" fillId="6" borderId="2" xfId="0" applyFont="1" applyFill="1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0" fillId="3" borderId="3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3" borderId="7" xfId="0" applyFont="1" applyFill="1" applyBorder="1"/>
    <xf numFmtId="0" fontId="10" fillId="3" borderId="35" xfId="0" applyFont="1" applyFill="1" applyBorder="1"/>
    <xf numFmtId="0" fontId="16" fillId="4" borderId="35" xfId="0" applyFont="1" applyFill="1" applyBorder="1"/>
    <xf numFmtId="0" fontId="17" fillId="5" borderId="30" xfId="0" applyNumberFormat="1" applyFont="1" applyFill="1" applyBorder="1"/>
    <xf numFmtId="0" fontId="16" fillId="4" borderId="3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39</xdr:row>
      <xdr:rowOff>57150</xdr:rowOff>
    </xdr:from>
    <xdr:to>
      <xdr:col>12</xdr:col>
      <xdr:colOff>542925</xdr:colOff>
      <xdr:row>42</xdr:row>
      <xdr:rowOff>123825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239000" y="9439275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</xdr:row>
      <xdr:rowOff>38100</xdr:rowOff>
    </xdr:from>
    <xdr:to>
      <xdr:col>2</xdr:col>
      <xdr:colOff>349250</xdr:colOff>
      <xdr:row>4</xdr:row>
      <xdr:rowOff>142875</xdr:rowOff>
    </xdr:to>
    <xdr:pic>
      <xdr:nvPicPr>
        <xdr:cNvPr id="3" name="4 Imagen" descr="C:\Documents and Settings\LVARELAB\Mis documentos\LOGOS\logoGobernacion5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409575"/>
          <a:ext cx="12954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1</xdr:row>
      <xdr:rowOff>38100</xdr:rowOff>
    </xdr:from>
    <xdr:to>
      <xdr:col>13</xdr:col>
      <xdr:colOff>104775</xdr:colOff>
      <xdr:row>4</xdr:row>
      <xdr:rowOff>142875</xdr:rowOff>
    </xdr:to>
    <xdr:pic>
      <xdr:nvPicPr>
        <xdr:cNvPr id="4" name="5 Imagen" descr="C:\Documents and Settings\LVARELAB\Mis documentos\LOGOS\logoDSSA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48625" y="409575"/>
          <a:ext cx="1266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172508</xdr:colOff>
      <xdr:row>5</xdr:row>
      <xdr:rowOff>16933</xdr:rowOff>
    </xdr:to>
    <xdr:pic>
      <xdr:nvPicPr>
        <xdr:cNvPr id="2" name="4 Imagen" descr="C:\Documents and Settings\LVARELAB\Mis documentos\LOGOS\logoGobernacion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29833" cy="1369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123825</xdr:rowOff>
    </xdr:from>
    <xdr:to>
      <xdr:col>3</xdr:col>
      <xdr:colOff>809625</xdr:colOff>
      <xdr:row>6</xdr:row>
      <xdr:rowOff>238125</xdr:rowOff>
    </xdr:to>
    <xdr:pic>
      <xdr:nvPicPr>
        <xdr:cNvPr id="2" name="4 Imagen" descr="C:\Documents and Settings\LVARELAB\Mis documentos\LOGOS\logoGobernacion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47650"/>
          <a:ext cx="14478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</xdr:row>
      <xdr:rowOff>142875</xdr:rowOff>
    </xdr:from>
    <xdr:to>
      <xdr:col>14</xdr:col>
      <xdr:colOff>104775</xdr:colOff>
      <xdr:row>6</xdr:row>
      <xdr:rowOff>228600</xdr:rowOff>
    </xdr:to>
    <xdr:pic>
      <xdr:nvPicPr>
        <xdr:cNvPr id="3" name="0 Imagen" descr="logo DSSA 201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266700"/>
          <a:ext cx="15430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114300</xdr:colOff>
      <xdr:row>147</xdr:row>
      <xdr:rowOff>142875</xdr:rowOff>
    </xdr:from>
    <xdr:to>
      <xdr:col>13</xdr:col>
      <xdr:colOff>542925</xdr:colOff>
      <xdr:row>150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6848475" y="29479875"/>
          <a:ext cx="18954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</xdr:row>
      <xdr:rowOff>123825</xdr:rowOff>
    </xdr:from>
    <xdr:to>
      <xdr:col>3</xdr:col>
      <xdr:colOff>809625</xdr:colOff>
      <xdr:row>6</xdr:row>
      <xdr:rowOff>238125</xdr:rowOff>
    </xdr:to>
    <xdr:pic>
      <xdr:nvPicPr>
        <xdr:cNvPr id="5" name="4 Imagen" descr="C:\Documents and Settings\LVARELAB\Mis documentos\LOGOS\logoGobernacion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47650"/>
          <a:ext cx="14478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</xdr:row>
      <xdr:rowOff>142875</xdr:rowOff>
    </xdr:from>
    <xdr:to>
      <xdr:col>14</xdr:col>
      <xdr:colOff>104775</xdr:colOff>
      <xdr:row>6</xdr:row>
      <xdr:rowOff>228600</xdr:rowOff>
    </xdr:to>
    <xdr:pic>
      <xdr:nvPicPr>
        <xdr:cNvPr id="6" name="0 Imagen" descr="logo DSSA 201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266700"/>
          <a:ext cx="15430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114300</xdr:colOff>
      <xdr:row>147</xdr:row>
      <xdr:rowOff>142875</xdr:rowOff>
    </xdr:from>
    <xdr:to>
      <xdr:col>13</xdr:col>
      <xdr:colOff>542925</xdr:colOff>
      <xdr:row>150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6848475" y="29479875"/>
          <a:ext cx="18954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4" zoomScale="90" zoomScaleNormal="90" workbookViewId="0">
      <selection activeCell="Q19" sqref="Q19"/>
    </sheetView>
  </sheetViews>
  <sheetFormatPr baseColWidth="10" defaultRowHeight="15"/>
  <cols>
    <col min="1" max="1" width="3.140625" customWidth="1"/>
    <col min="2" max="2" width="14.42578125" customWidth="1"/>
    <col min="14" max="14" width="3" customWidth="1"/>
    <col min="15" max="15" width="5.140625" customWidth="1"/>
  </cols>
  <sheetData>
    <row r="1" spans="1:14" ht="21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14" ht="21">
      <c r="A2" s="166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</row>
    <row r="3" spans="1:14" ht="21">
      <c r="A3" s="166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</row>
    <row r="4" spans="1:14" ht="21.75" thickBot="1">
      <c r="A4" s="166" t="s">
        <v>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</row>
    <row r="5" spans="1:14" ht="21.75" thickBot="1">
      <c r="A5" s="169" t="s">
        <v>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</row>
    <row r="6" spans="1:14" ht="21.75" thickBot="1">
      <c r="A6" s="169" t="s">
        <v>190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1"/>
    </row>
    <row r="7" spans="1:14" ht="21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4"/>
    </row>
    <row r="8" spans="1:14" ht="42.75" customHeight="1" thickBot="1">
      <c r="A8" s="1"/>
      <c r="B8" s="5"/>
      <c r="C8" s="3"/>
      <c r="D8" s="172" t="s">
        <v>185</v>
      </c>
      <c r="E8" s="172"/>
      <c r="F8" s="172"/>
      <c r="G8" s="172"/>
      <c r="H8" s="172"/>
      <c r="I8" s="172"/>
      <c r="J8" s="172"/>
      <c r="K8" s="172"/>
      <c r="L8" s="3"/>
      <c r="M8" s="3"/>
      <c r="N8" s="4"/>
    </row>
    <row r="9" spans="1:14" ht="16.5" thickBot="1">
      <c r="A9" s="1"/>
      <c r="B9" s="3"/>
      <c r="C9" s="3"/>
      <c r="D9" s="173" t="s">
        <v>5</v>
      </c>
      <c r="E9" s="174"/>
      <c r="F9" s="177">
        <v>2010</v>
      </c>
      <c r="G9" s="178"/>
      <c r="H9" s="179"/>
      <c r="I9" s="177">
        <v>2011</v>
      </c>
      <c r="J9" s="178"/>
      <c r="K9" s="179"/>
      <c r="L9" s="3"/>
      <c r="M9" s="3"/>
      <c r="N9" s="4"/>
    </row>
    <row r="10" spans="1:14" ht="45.75" thickBot="1">
      <c r="A10" s="1"/>
      <c r="B10" s="3"/>
      <c r="C10" s="3"/>
      <c r="D10" s="175"/>
      <c r="E10" s="176"/>
      <c r="F10" s="6" t="s">
        <v>6</v>
      </c>
      <c r="G10" s="7" t="s">
        <v>191</v>
      </c>
      <c r="H10" s="8" t="s">
        <v>7</v>
      </c>
      <c r="I10" s="6" t="s">
        <v>8</v>
      </c>
      <c r="J10" s="7" t="s">
        <v>192</v>
      </c>
      <c r="K10" s="8" t="s">
        <v>7</v>
      </c>
      <c r="L10" s="3"/>
      <c r="M10" s="3"/>
      <c r="N10" s="4"/>
    </row>
    <row r="11" spans="1:14">
      <c r="A11" s="1"/>
      <c r="B11" s="3"/>
      <c r="C11" s="3"/>
      <c r="D11" s="180" t="s">
        <v>9</v>
      </c>
      <c r="E11" s="181"/>
      <c r="F11" s="9">
        <v>90</v>
      </c>
      <c r="G11" s="10">
        <v>0</v>
      </c>
      <c r="H11" s="11">
        <f>F11*100000/5988458</f>
        <v>1.5028910614385205</v>
      </c>
      <c r="I11" s="9">
        <v>170</v>
      </c>
      <c r="J11" s="12">
        <v>4</v>
      </c>
      <c r="K11" s="11">
        <f>I11*100000/6065846</f>
        <v>2.8025769200207193</v>
      </c>
      <c r="L11" s="3"/>
      <c r="M11" s="3"/>
      <c r="N11" s="4"/>
    </row>
    <row r="12" spans="1:14">
      <c r="A12" s="1"/>
      <c r="B12" s="3"/>
      <c r="C12" s="3"/>
      <c r="D12" s="157" t="s">
        <v>10</v>
      </c>
      <c r="E12" s="158"/>
      <c r="F12" s="13">
        <v>718</v>
      </c>
      <c r="G12" s="14">
        <v>10</v>
      </c>
      <c r="H12" s="15">
        <f>F12*100000/1595561</f>
        <v>44.999846448991924</v>
      </c>
      <c r="I12" s="13">
        <v>1430</v>
      </c>
      <c r="J12" s="14">
        <v>17</v>
      </c>
      <c r="K12" s="15">
        <f>I12*100000/1586727</f>
        <v>90.122623488476592</v>
      </c>
      <c r="L12" s="3"/>
      <c r="M12" s="3"/>
      <c r="N12" s="4"/>
    </row>
    <row r="13" spans="1:14">
      <c r="A13" s="1"/>
      <c r="B13" s="3"/>
      <c r="C13" s="3"/>
      <c r="D13" s="157" t="s">
        <v>11</v>
      </c>
      <c r="E13" s="158"/>
      <c r="F13" s="13">
        <v>274</v>
      </c>
      <c r="G13" s="14">
        <v>7</v>
      </c>
      <c r="H13" s="15">
        <f t="shared" ref="H13:H22" si="0">F13*100000/5988458</f>
        <v>4.5754683426017184</v>
      </c>
      <c r="I13" s="13">
        <v>679</v>
      </c>
      <c r="J13" s="16">
        <v>16</v>
      </c>
      <c r="K13" s="15">
        <f t="shared" ref="K13:K22" si="1">I13*100000/6065846</f>
        <v>11.193821933494521</v>
      </c>
      <c r="L13" s="3"/>
      <c r="M13" s="3"/>
      <c r="N13" s="4"/>
    </row>
    <row r="14" spans="1:14">
      <c r="A14" s="1"/>
      <c r="B14" s="3"/>
      <c r="C14" s="3"/>
      <c r="D14" s="157" t="s">
        <v>12</v>
      </c>
      <c r="E14" s="158"/>
      <c r="F14" s="13">
        <v>2526</v>
      </c>
      <c r="G14" s="14">
        <v>97</v>
      </c>
      <c r="H14" s="15">
        <f t="shared" si="0"/>
        <v>42.181142457707807</v>
      </c>
      <c r="I14" s="13">
        <v>4328</v>
      </c>
      <c r="J14" s="14">
        <v>60</v>
      </c>
      <c r="K14" s="15">
        <f t="shared" si="1"/>
        <v>71.350311234409844</v>
      </c>
      <c r="L14" s="3"/>
      <c r="M14" s="3"/>
      <c r="N14" s="4"/>
    </row>
    <row r="15" spans="1:14">
      <c r="A15" s="1"/>
      <c r="B15" s="3"/>
      <c r="C15" s="3"/>
      <c r="D15" s="157" t="s">
        <v>13</v>
      </c>
      <c r="E15" s="158"/>
      <c r="F15" s="13">
        <v>601</v>
      </c>
      <c r="G15" s="14">
        <v>10</v>
      </c>
      <c r="H15" s="15">
        <f t="shared" si="0"/>
        <v>10.035972532495009</v>
      </c>
      <c r="I15" s="13">
        <v>1537</v>
      </c>
      <c r="J15" s="14">
        <v>6</v>
      </c>
      <c r="K15" s="15">
        <f t="shared" si="1"/>
        <v>25.338592506304973</v>
      </c>
      <c r="L15" s="17"/>
      <c r="M15" s="3"/>
      <c r="N15" s="4"/>
    </row>
    <row r="16" spans="1:14">
      <c r="A16" s="1"/>
      <c r="B16" s="3"/>
      <c r="C16" s="3"/>
      <c r="D16" s="157" t="s">
        <v>14</v>
      </c>
      <c r="E16" s="158"/>
      <c r="F16" s="13">
        <v>402</v>
      </c>
      <c r="G16" s="14">
        <v>7</v>
      </c>
      <c r="H16" s="15">
        <f>F16*100000/4392897</f>
        <v>9.1511364823714274</v>
      </c>
      <c r="I16" s="13">
        <v>576</v>
      </c>
      <c r="J16" s="16">
        <v>10</v>
      </c>
      <c r="K16" s="15">
        <f>I16*100000/4479119</f>
        <v>12.859671734553157</v>
      </c>
      <c r="L16" s="3"/>
      <c r="M16" s="3"/>
      <c r="N16" s="4"/>
    </row>
    <row r="17" spans="1:14">
      <c r="A17" s="1"/>
      <c r="B17" s="3"/>
      <c r="C17" s="3"/>
      <c r="D17" s="157" t="s">
        <v>15</v>
      </c>
      <c r="E17" s="158"/>
      <c r="F17" s="13">
        <v>129</v>
      </c>
      <c r="G17" s="14">
        <v>0</v>
      </c>
      <c r="H17" s="15">
        <f t="shared" si="0"/>
        <v>2.1541438547285461</v>
      </c>
      <c r="I17" s="13">
        <v>134</v>
      </c>
      <c r="J17" s="16">
        <v>3</v>
      </c>
      <c r="K17" s="15">
        <f t="shared" si="1"/>
        <v>2.2090900428398612</v>
      </c>
      <c r="L17" s="3"/>
      <c r="M17" s="3"/>
      <c r="N17" s="4"/>
    </row>
    <row r="18" spans="1:14">
      <c r="A18" s="1"/>
      <c r="B18" s="3"/>
      <c r="C18" s="3"/>
      <c r="D18" s="157" t="s">
        <v>16</v>
      </c>
      <c r="E18" s="158"/>
      <c r="F18" s="13">
        <v>126</v>
      </c>
      <c r="G18" s="14">
        <v>2</v>
      </c>
      <c r="H18" s="15">
        <f t="shared" si="0"/>
        <v>2.1040474860139287</v>
      </c>
      <c r="I18" s="13">
        <v>150</v>
      </c>
      <c r="J18" s="16">
        <v>5</v>
      </c>
      <c r="K18" s="15">
        <f t="shared" si="1"/>
        <v>2.4728619882535758</v>
      </c>
      <c r="L18" s="3"/>
      <c r="M18" s="3"/>
      <c r="N18" s="4"/>
    </row>
    <row r="19" spans="1:14">
      <c r="A19" s="1"/>
      <c r="B19" s="3"/>
      <c r="C19" s="3"/>
      <c r="D19" s="157" t="s">
        <v>17</v>
      </c>
      <c r="E19" s="158"/>
      <c r="F19" s="18">
        <v>2713</v>
      </c>
      <c r="G19" s="19">
        <v>60</v>
      </c>
      <c r="H19" s="15">
        <f>F19*100000/5988458</f>
        <v>45.303816107585625</v>
      </c>
      <c r="I19" s="18">
        <v>3322</v>
      </c>
      <c r="J19" s="19">
        <v>30</v>
      </c>
      <c r="K19" s="20">
        <f>I19*100000/6065846</f>
        <v>54.765650166522526</v>
      </c>
      <c r="L19" s="3"/>
      <c r="M19" s="3"/>
      <c r="N19" s="4"/>
    </row>
    <row r="20" spans="1:14" ht="15.75" thickBot="1">
      <c r="A20" s="1"/>
      <c r="B20" s="3"/>
      <c r="C20" s="3"/>
      <c r="D20" s="159" t="s">
        <v>18</v>
      </c>
      <c r="E20" s="160"/>
      <c r="F20" s="18">
        <v>181</v>
      </c>
      <c r="G20" s="19">
        <v>12</v>
      </c>
      <c r="H20" s="15">
        <f>F20*100000/5988458</f>
        <v>3.0224809124485801</v>
      </c>
      <c r="I20" s="18">
        <v>476</v>
      </c>
      <c r="J20" s="19">
        <v>12</v>
      </c>
      <c r="K20" s="20">
        <f>I20*100000/6065846</f>
        <v>7.8472153760580143</v>
      </c>
      <c r="L20" s="3"/>
      <c r="M20" s="3"/>
      <c r="N20" s="4"/>
    </row>
    <row r="21" spans="1:14" ht="15.75" thickBot="1">
      <c r="A21" s="1"/>
      <c r="B21" s="3"/>
      <c r="C21" s="3"/>
      <c r="D21" s="21" t="s">
        <v>19</v>
      </c>
      <c r="E21" s="22"/>
      <c r="F21" s="23">
        <f>SUM(F11:F20)</f>
        <v>7760</v>
      </c>
      <c r="G21" s="24">
        <f>SUM(G11:G20)</f>
        <v>205</v>
      </c>
      <c r="H21" s="25">
        <f t="shared" si="0"/>
        <v>129.58260707514356</v>
      </c>
      <c r="I21" s="192">
        <f>SUM(I11:I20)</f>
        <v>12802</v>
      </c>
      <c r="J21" s="26">
        <f>SUM(J11:J20)</f>
        <v>163</v>
      </c>
      <c r="K21" s="25">
        <f t="shared" si="1"/>
        <v>211.05052782414853</v>
      </c>
      <c r="L21" s="3"/>
      <c r="M21" s="3"/>
      <c r="N21" s="4"/>
    </row>
    <row r="22" spans="1:14" ht="15.75" thickBot="1">
      <c r="A22" s="1"/>
      <c r="B22" s="3"/>
      <c r="C22" s="3"/>
      <c r="D22" s="27" t="s">
        <v>20</v>
      </c>
      <c r="E22" s="28"/>
      <c r="F22" s="29">
        <v>112623</v>
      </c>
      <c r="G22" s="30">
        <v>1595</v>
      </c>
      <c r="H22" s="31">
        <f t="shared" si="0"/>
        <v>1880.66777791545</v>
      </c>
      <c r="I22" s="191"/>
      <c r="J22" s="193"/>
      <c r="K22" s="31">
        <f t="shared" si="1"/>
        <v>0</v>
      </c>
      <c r="L22" s="3"/>
      <c r="M22" s="3"/>
      <c r="N22" s="4"/>
    </row>
    <row r="23" spans="1:14" ht="18.75" customHeight="1">
      <c r="A23" s="1"/>
      <c r="B23" s="3"/>
      <c r="C23" s="3"/>
      <c r="D23" s="161"/>
      <c r="E23" s="161"/>
      <c r="F23" s="161"/>
      <c r="G23" s="161"/>
      <c r="H23" s="161"/>
      <c r="I23" s="161"/>
      <c r="J23" s="161"/>
      <c r="K23" s="161"/>
      <c r="L23" s="3"/>
      <c r="M23" s="3"/>
      <c r="N23" s="4"/>
    </row>
    <row r="24" spans="1:14">
      <c r="A24" s="1"/>
      <c r="B24" s="3"/>
      <c r="C24" s="3"/>
      <c r="D24" s="3"/>
      <c r="E24" s="3"/>
      <c r="F24" s="32"/>
      <c r="G24" s="33"/>
      <c r="H24" s="3"/>
      <c r="I24" s="3"/>
      <c r="J24" s="3"/>
      <c r="K24" s="3"/>
      <c r="L24" s="3"/>
      <c r="M24" s="3"/>
      <c r="N24" s="4"/>
    </row>
    <row r="25" spans="1:14" ht="43.5" customHeight="1" thickBot="1">
      <c r="A25" s="1"/>
      <c r="B25" s="162" t="s">
        <v>193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4"/>
    </row>
    <row r="26" spans="1:14" ht="45.75" thickBot="1">
      <c r="A26" s="1"/>
      <c r="B26" s="34" t="s">
        <v>21</v>
      </c>
      <c r="C26" s="6" t="s">
        <v>22</v>
      </c>
      <c r="D26" s="7" t="s">
        <v>23</v>
      </c>
      <c r="E26" s="7" t="s">
        <v>24</v>
      </c>
      <c r="F26" s="7" t="s">
        <v>25</v>
      </c>
      <c r="G26" s="7" t="s">
        <v>26</v>
      </c>
      <c r="H26" s="7" t="s">
        <v>27</v>
      </c>
      <c r="I26" s="7" t="s">
        <v>28</v>
      </c>
      <c r="J26" s="7" t="s">
        <v>29</v>
      </c>
      <c r="K26" s="7" t="s">
        <v>30</v>
      </c>
      <c r="L26" s="7" t="s">
        <v>31</v>
      </c>
      <c r="M26" s="8" t="s">
        <v>32</v>
      </c>
      <c r="N26" s="4"/>
    </row>
    <row r="27" spans="1:14" ht="30.75" thickBot="1">
      <c r="A27" s="1"/>
      <c r="B27" s="34" t="s">
        <v>33</v>
      </c>
      <c r="C27" s="154">
        <f>SUM(C28:C37)</f>
        <v>170</v>
      </c>
      <c r="D27" s="155">
        <f t="shared" ref="D27:M27" si="2">SUM(D28:D37)</f>
        <v>1430</v>
      </c>
      <c r="E27" s="155">
        <f t="shared" si="2"/>
        <v>679</v>
      </c>
      <c r="F27" s="155">
        <f t="shared" si="2"/>
        <v>4328</v>
      </c>
      <c r="G27" s="155">
        <f t="shared" si="2"/>
        <v>1537</v>
      </c>
      <c r="H27" s="155">
        <f t="shared" si="2"/>
        <v>576</v>
      </c>
      <c r="I27" s="155">
        <f t="shared" si="2"/>
        <v>134</v>
      </c>
      <c r="J27" s="155">
        <f t="shared" si="2"/>
        <v>150</v>
      </c>
      <c r="K27" s="155">
        <f t="shared" si="2"/>
        <v>3322</v>
      </c>
      <c r="L27" s="155">
        <f t="shared" si="2"/>
        <v>476</v>
      </c>
      <c r="M27" s="156">
        <f t="shared" si="2"/>
        <v>12802</v>
      </c>
      <c r="N27" s="4"/>
    </row>
    <row r="28" spans="1:14">
      <c r="A28" s="1"/>
      <c r="B28" s="35" t="s">
        <v>34</v>
      </c>
      <c r="C28" s="36">
        <v>11</v>
      </c>
      <c r="D28" s="10">
        <v>38</v>
      </c>
      <c r="E28" s="10">
        <v>24</v>
      </c>
      <c r="F28" s="10">
        <v>108</v>
      </c>
      <c r="G28" s="10">
        <v>44</v>
      </c>
      <c r="H28" s="10">
        <v>16</v>
      </c>
      <c r="I28" s="10">
        <v>4</v>
      </c>
      <c r="J28" s="10">
        <v>8</v>
      </c>
      <c r="K28" s="10">
        <v>103</v>
      </c>
      <c r="L28" s="37">
        <v>15</v>
      </c>
      <c r="M28" s="38">
        <f>SUM(C28:L28)</f>
        <v>371</v>
      </c>
      <c r="N28" s="4"/>
    </row>
    <row r="29" spans="1:14">
      <c r="A29" s="1"/>
      <c r="B29" s="39" t="s">
        <v>35</v>
      </c>
      <c r="C29" s="40">
        <v>2</v>
      </c>
      <c r="D29" s="14">
        <v>25</v>
      </c>
      <c r="E29" s="14">
        <v>10</v>
      </c>
      <c r="F29" s="14">
        <v>87</v>
      </c>
      <c r="G29" s="14">
        <v>28</v>
      </c>
      <c r="H29" s="14">
        <v>8</v>
      </c>
      <c r="I29" s="14">
        <v>1</v>
      </c>
      <c r="J29" s="14">
        <v>5</v>
      </c>
      <c r="K29" s="14">
        <v>54</v>
      </c>
      <c r="L29" s="41">
        <v>8</v>
      </c>
      <c r="M29" s="42">
        <f t="shared" ref="M29:M37" si="3">SUM(C29:L29)</f>
        <v>228</v>
      </c>
      <c r="N29" s="4"/>
    </row>
    <row r="30" spans="1:14">
      <c r="A30" s="1"/>
      <c r="B30" s="39" t="s">
        <v>36</v>
      </c>
      <c r="C30" s="40">
        <v>10</v>
      </c>
      <c r="D30" s="14">
        <v>92</v>
      </c>
      <c r="E30" s="14">
        <v>49</v>
      </c>
      <c r="F30" s="14">
        <v>282</v>
      </c>
      <c r="G30" s="14">
        <v>102</v>
      </c>
      <c r="H30" s="14">
        <v>36</v>
      </c>
      <c r="I30" s="14">
        <v>8</v>
      </c>
      <c r="J30" s="14">
        <v>16</v>
      </c>
      <c r="K30" s="14">
        <v>169</v>
      </c>
      <c r="L30" s="41">
        <v>24</v>
      </c>
      <c r="M30" s="42">
        <f t="shared" si="3"/>
        <v>788</v>
      </c>
      <c r="N30" s="4"/>
    </row>
    <row r="31" spans="1:14">
      <c r="A31" s="1"/>
      <c r="B31" s="39" t="s">
        <v>37</v>
      </c>
      <c r="C31" s="40">
        <v>5</v>
      </c>
      <c r="D31" s="14">
        <v>62</v>
      </c>
      <c r="E31" s="14">
        <v>37</v>
      </c>
      <c r="F31" s="14">
        <v>212</v>
      </c>
      <c r="G31" s="14">
        <v>86</v>
      </c>
      <c r="H31" s="14">
        <v>38</v>
      </c>
      <c r="I31" s="14">
        <v>7</v>
      </c>
      <c r="J31" s="14">
        <v>7</v>
      </c>
      <c r="K31" s="14">
        <v>187</v>
      </c>
      <c r="L31" s="41">
        <v>25</v>
      </c>
      <c r="M31" s="42">
        <f t="shared" si="3"/>
        <v>666</v>
      </c>
      <c r="N31" s="4"/>
    </row>
    <row r="32" spans="1:14">
      <c r="A32" s="1"/>
      <c r="B32" s="39" t="s">
        <v>38</v>
      </c>
      <c r="C32" s="40">
        <v>16</v>
      </c>
      <c r="D32" s="14">
        <v>111</v>
      </c>
      <c r="E32" s="14">
        <v>54</v>
      </c>
      <c r="F32" s="14">
        <v>331</v>
      </c>
      <c r="G32" s="14">
        <v>121</v>
      </c>
      <c r="H32" s="14">
        <v>55</v>
      </c>
      <c r="I32" s="14">
        <v>7</v>
      </c>
      <c r="J32" s="14">
        <v>10</v>
      </c>
      <c r="K32" s="14">
        <v>239</v>
      </c>
      <c r="L32" s="41">
        <v>33</v>
      </c>
      <c r="M32" s="42">
        <f t="shared" si="3"/>
        <v>977</v>
      </c>
      <c r="N32" s="4"/>
    </row>
    <row r="33" spans="1:14">
      <c r="A33" s="1"/>
      <c r="B33" s="39" t="s">
        <v>39</v>
      </c>
      <c r="C33" s="40">
        <v>14</v>
      </c>
      <c r="D33" s="14">
        <v>130</v>
      </c>
      <c r="E33" s="14">
        <v>50</v>
      </c>
      <c r="F33" s="14">
        <v>538</v>
      </c>
      <c r="G33" s="14">
        <v>181</v>
      </c>
      <c r="H33" s="14">
        <v>74</v>
      </c>
      <c r="I33" s="14">
        <v>14</v>
      </c>
      <c r="J33" s="14">
        <v>21</v>
      </c>
      <c r="K33" s="14">
        <v>437</v>
      </c>
      <c r="L33" s="41">
        <v>69</v>
      </c>
      <c r="M33" s="42">
        <f t="shared" si="3"/>
        <v>1528</v>
      </c>
      <c r="N33" s="4"/>
    </row>
    <row r="34" spans="1:14">
      <c r="A34" s="1"/>
      <c r="B34" s="39" t="s">
        <v>40</v>
      </c>
      <c r="C34" s="40">
        <v>44</v>
      </c>
      <c r="D34" s="14">
        <v>236</v>
      </c>
      <c r="E34" s="14">
        <v>145</v>
      </c>
      <c r="F34" s="14">
        <v>695</v>
      </c>
      <c r="G34" s="14">
        <v>280</v>
      </c>
      <c r="H34" s="14">
        <v>93</v>
      </c>
      <c r="I34" s="14">
        <v>16</v>
      </c>
      <c r="J34" s="14">
        <v>18</v>
      </c>
      <c r="K34" s="14">
        <v>508</v>
      </c>
      <c r="L34" s="41">
        <v>64</v>
      </c>
      <c r="M34" s="42">
        <f t="shared" si="3"/>
        <v>2099</v>
      </c>
      <c r="N34" s="4"/>
    </row>
    <row r="35" spans="1:14">
      <c r="A35" s="1"/>
      <c r="B35" s="39" t="s">
        <v>41</v>
      </c>
      <c r="C35" s="40">
        <v>6</v>
      </c>
      <c r="D35" s="14">
        <v>64</v>
      </c>
      <c r="E35" s="14">
        <v>32</v>
      </c>
      <c r="F35" s="14">
        <v>196</v>
      </c>
      <c r="G35" s="14">
        <v>47</v>
      </c>
      <c r="H35" s="14">
        <v>20</v>
      </c>
      <c r="I35" s="14">
        <v>7</v>
      </c>
      <c r="J35" s="14">
        <v>4</v>
      </c>
      <c r="K35" s="14">
        <v>142</v>
      </c>
      <c r="L35" s="41">
        <v>14</v>
      </c>
      <c r="M35" s="42">
        <f t="shared" si="3"/>
        <v>532</v>
      </c>
      <c r="N35" s="4"/>
    </row>
    <row r="36" spans="1:14">
      <c r="A36" s="1"/>
      <c r="B36" s="39" t="s">
        <v>42</v>
      </c>
      <c r="C36" s="40">
        <v>62</v>
      </c>
      <c r="D36" s="14">
        <v>668</v>
      </c>
      <c r="E36" s="14">
        <v>276</v>
      </c>
      <c r="F36" s="14">
        <v>1871</v>
      </c>
      <c r="G36" s="14">
        <v>644</v>
      </c>
      <c r="H36" s="14">
        <v>236</v>
      </c>
      <c r="I36" s="14">
        <v>68</v>
      </c>
      <c r="J36" s="14">
        <v>61</v>
      </c>
      <c r="K36" s="14">
        <v>1477</v>
      </c>
      <c r="L36" s="41">
        <v>222</v>
      </c>
      <c r="M36" s="42">
        <f t="shared" si="3"/>
        <v>5585</v>
      </c>
      <c r="N36" s="4"/>
    </row>
    <row r="37" spans="1:14">
      <c r="A37" s="1"/>
      <c r="B37" s="39" t="s">
        <v>178</v>
      </c>
      <c r="C37" s="40"/>
      <c r="D37" s="14">
        <v>4</v>
      </c>
      <c r="E37" s="14">
        <v>2</v>
      </c>
      <c r="F37" s="14">
        <v>8</v>
      </c>
      <c r="G37" s="14">
        <v>4</v>
      </c>
      <c r="H37" s="14"/>
      <c r="I37" s="14">
        <v>2</v>
      </c>
      <c r="J37" s="14"/>
      <c r="K37" s="14">
        <v>6</v>
      </c>
      <c r="L37" s="41">
        <v>2</v>
      </c>
      <c r="M37" s="42">
        <f t="shared" si="3"/>
        <v>28</v>
      </c>
      <c r="N37" s="4"/>
    </row>
    <row r="38" spans="1:14" ht="15.75" thickBot="1">
      <c r="A38" s="1"/>
      <c r="B38" s="149" t="s">
        <v>186</v>
      </c>
      <c r="C38" s="150"/>
      <c r="D38" s="151">
        <v>4</v>
      </c>
      <c r="E38" s="151">
        <v>8</v>
      </c>
      <c r="F38" s="151">
        <v>2</v>
      </c>
      <c r="G38" s="151">
        <v>30</v>
      </c>
      <c r="H38" s="151">
        <v>10</v>
      </c>
      <c r="I38" s="151">
        <v>5</v>
      </c>
      <c r="J38" s="151">
        <v>1</v>
      </c>
      <c r="K38" s="151">
        <v>34</v>
      </c>
      <c r="L38" s="152">
        <v>4</v>
      </c>
      <c r="M38" s="153">
        <v>98</v>
      </c>
      <c r="N38" s="4"/>
    </row>
    <row r="39" spans="1:14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</row>
    <row r="40" spans="1:14">
      <c r="A40" s="1"/>
      <c r="B40" s="43" t="s">
        <v>195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</row>
    <row r="41" spans="1:14">
      <c r="A41" s="1"/>
      <c r="B41" s="43" t="s">
        <v>187</v>
      </c>
      <c r="C41" s="3"/>
      <c r="D41" s="3"/>
      <c r="E41" s="3"/>
      <c r="F41" s="32"/>
      <c r="G41" s="33"/>
      <c r="H41" s="3"/>
      <c r="I41" s="3"/>
      <c r="J41" s="3"/>
      <c r="K41" s="3"/>
      <c r="L41" s="3"/>
      <c r="M41" s="3"/>
      <c r="N41" s="4"/>
    </row>
    <row r="42" spans="1:14">
      <c r="A42" s="1"/>
      <c r="B42" s="43" t="s">
        <v>44</v>
      </c>
      <c r="C42" s="3"/>
      <c r="D42" s="3"/>
      <c r="E42" s="3"/>
      <c r="F42" s="32"/>
      <c r="G42" s="33"/>
      <c r="H42" s="3"/>
      <c r="I42" s="3"/>
      <c r="J42" s="3"/>
      <c r="K42" s="3"/>
      <c r="L42" s="3"/>
      <c r="M42" s="3"/>
      <c r="N42" s="4"/>
    </row>
    <row r="43" spans="1:14">
      <c r="A43" s="1"/>
      <c r="B43" s="43" t="s">
        <v>45</v>
      </c>
      <c r="C43" s="3"/>
      <c r="D43" s="3"/>
      <c r="E43" s="3"/>
      <c r="F43" s="32"/>
      <c r="G43" s="33"/>
      <c r="H43" s="3"/>
      <c r="I43" s="3"/>
      <c r="J43" s="3"/>
      <c r="K43" s="3"/>
      <c r="L43" s="3"/>
      <c r="M43" s="3"/>
      <c r="N43" s="4"/>
    </row>
    <row r="44" spans="1:14" ht="15.75" thickBot="1">
      <c r="A44" s="44"/>
      <c r="B44" s="45" t="s">
        <v>194</v>
      </c>
      <c r="C44" s="46"/>
      <c r="D44" s="46"/>
      <c r="E44" s="46"/>
      <c r="F44" s="47"/>
      <c r="G44" s="48"/>
      <c r="H44" s="46"/>
      <c r="I44" s="46"/>
      <c r="J44" s="46"/>
      <c r="K44" s="46"/>
      <c r="L44" s="46"/>
      <c r="M44" s="46"/>
      <c r="N44" s="49"/>
    </row>
  </sheetData>
  <sheetProtection password="EA4B" sheet="1" objects="1" scenarios="1"/>
  <mergeCells count="22">
    <mergeCell ref="D12:E12"/>
    <mergeCell ref="A1:N1"/>
    <mergeCell ref="A2:N2"/>
    <mergeCell ref="A3:N3"/>
    <mergeCell ref="A4:N4"/>
    <mergeCell ref="A5:N5"/>
    <mergeCell ref="A6:N6"/>
    <mergeCell ref="D8:K8"/>
    <mergeCell ref="D9:E10"/>
    <mergeCell ref="F9:H9"/>
    <mergeCell ref="I9:K9"/>
    <mergeCell ref="D11:E11"/>
    <mergeCell ref="D19:E19"/>
    <mergeCell ref="D20:E20"/>
    <mergeCell ref="D23:K23"/>
    <mergeCell ref="B25:M25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73"/>
  <sheetViews>
    <sheetView tabSelected="1" topLeftCell="B1" zoomScale="80" zoomScaleNormal="80" workbookViewId="0">
      <selection activeCell="AK55" sqref="AK55"/>
    </sheetView>
  </sheetViews>
  <sheetFormatPr baseColWidth="10" defaultRowHeight="15"/>
  <cols>
    <col min="1" max="1" width="2.28515625" customWidth="1"/>
    <col min="2" max="2" width="15.42578125" customWidth="1"/>
    <col min="3" max="4" width="4.140625" customWidth="1"/>
    <col min="5" max="5" width="7.5703125" customWidth="1"/>
    <col min="6" max="6" width="6" customWidth="1"/>
    <col min="7" max="7" width="4.140625" customWidth="1"/>
    <col min="8" max="8" width="7.5703125" customWidth="1"/>
    <col min="9" max="10" width="4.140625" customWidth="1"/>
    <col min="11" max="11" width="7.5703125" customWidth="1"/>
    <col min="12" max="12" width="5.28515625" customWidth="1"/>
    <col min="13" max="13" width="4.140625" customWidth="1"/>
    <col min="14" max="14" width="7.5703125" customWidth="1"/>
    <col min="15" max="15" width="5.28515625" customWidth="1"/>
    <col min="16" max="16" width="4.140625" customWidth="1"/>
    <col min="17" max="17" width="7.5703125" customWidth="1"/>
    <col min="18" max="19" width="4.140625" customWidth="1"/>
    <col min="20" max="20" width="7.5703125" customWidth="1"/>
    <col min="21" max="22" width="4.140625" customWidth="1"/>
    <col min="23" max="23" width="7.5703125" customWidth="1"/>
    <col min="24" max="25" width="4.140625" customWidth="1"/>
    <col min="26" max="26" width="7.5703125" customWidth="1"/>
    <col min="27" max="27" width="6.28515625" customWidth="1"/>
    <col min="28" max="28" width="5.5703125" customWidth="1"/>
    <col min="29" max="29" width="7.5703125" customWidth="1"/>
    <col min="30" max="31" width="4.140625" customWidth="1"/>
    <col min="32" max="32" width="7.5703125" customWidth="1"/>
    <col min="33" max="33" width="10.28515625" customWidth="1"/>
    <col min="34" max="34" width="3.7109375" customWidth="1"/>
    <col min="35" max="35" width="3" customWidth="1"/>
  </cols>
  <sheetData>
    <row r="1" spans="1:34" ht="21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5"/>
    </row>
    <row r="2" spans="1:34" ht="2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8"/>
    </row>
    <row r="3" spans="1:34" ht="21">
      <c r="A3" s="166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21.75" thickBot="1">
      <c r="A4" s="166" t="s">
        <v>47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8"/>
    </row>
    <row r="5" spans="1:34" ht="21.75" thickBot="1">
      <c r="A5" s="169" t="s">
        <v>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1"/>
    </row>
    <row r="6" spans="1:34" ht="21.75" thickBot="1">
      <c r="A6" s="169" t="s">
        <v>190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1"/>
    </row>
    <row r="7" spans="1:34">
      <c r="A7" s="1"/>
      <c r="B7" s="3"/>
      <c r="C7" s="3"/>
      <c r="D7" s="3"/>
      <c r="E7" s="50"/>
      <c r="F7" s="3"/>
      <c r="G7" s="3"/>
      <c r="H7" s="3"/>
      <c r="I7" s="3"/>
      <c r="J7" s="3"/>
      <c r="K7" s="50"/>
      <c r="L7" s="3"/>
      <c r="M7" s="3"/>
      <c r="N7" s="50"/>
      <c r="O7" s="3"/>
      <c r="P7" s="3"/>
      <c r="Q7" s="53"/>
      <c r="R7" s="3"/>
      <c r="S7" s="3"/>
      <c r="T7" s="53"/>
      <c r="U7" s="3"/>
      <c r="V7" s="3"/>
      <c r="W7" s="50"/>
      <c r="X7" s="3"/>
      <c r="Y7" s="3"/>
      <c r="Z7" s="50"/>
      <c r="AA7" s="3"/>
      <c r="AB7" s="3"/>
      <c r="AC7" s="50"/>
      <c r="AD7" s="3"/>
      <c r="AE7" s="3"/>
      <c r="AF7" s="50"/>
      <c r="AG7" s="3"/>
      <c r="AH7" s="4"/>
    </row>
    <row r="8" spans="1:34" ht="19.5" customHeight="1" thickBot="1">
      <c r="A8" s="1"/>
      <c r="B8" s="188" t="s">
        <v>48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4"/>
    </row>
    <row r="9" spans="1:34" ht="45.75" thickBot="1">
      <c r="A9" s="1"/>
      <c r="B9" s="54" t="s">
        <v>49</v>
      </c>
      <c r="C9" s="182" t="s">
        <v>22</v>
      </c>
      <c r="D9" s="189"/>
      <c r="E9" s="190"/>
      <c r="F9" s="182" t="s">
        <v>23</v>
      </c>
      <c r="G9" s="183"/>
      <c r="H9" s="184"/>
      <c r="I9" s="182" t="s">
        <v>24</v>
      </c>
      <c r="J9" s="183"/>
      <c r="K9" s="184"/>
      <c r="L9" s="182" t="s">
        <v>25</v>
      </c>
      <c r="M9" s="183"/>
      <c r="N9" s="184"/>
      <c r="O9" s="182" t="s">
        <v>26</v>
      </c>
      <c r="P9" s="183"/>
      <c r="Q9" s="184"/>
      <c r="R9" s="182" t="s">
        <v>27</v>
      </c>
      <c r="S9" s="183"/>
      <c r="T9" s="184"/>
      <c r="U9" s="182" t="s">
        <v>28</v>
      </c>
      <c r="V9" s="183"/>
      <c r="W9" s="184"/>
      <c r="X9" s="182" t="s">
        <v>29</v>
      </c>
      <c r="Y9" s="183"/>
      <c r="Z9" s="184"/>
      <c r="AA9" s="182" t="s">
        <v>30</v>
      </c>
      <c r="AB9" s="183"/>
      <c r="AC9" s="184"/>
      <c r="AD9" s="182" t="s">
        <v>31</v>
      </c>
      <c r="AE9" s="183"/>
      <c r="AF9" s="184"/>
      <c r="AG9" s="55" t="s">
        <v>32</v>
      </c>
      <c r="AH9" s="4"/>
    </row>
    <row r="10" spans="1:34" ht="15.75" thickBot="1">
      <c r="A10" s="1"/>
      <c r="B10" s="56"/>
      <c r="C10" s="57" t="s">
        <v>50</v>
      </c>
      <c r="D10" s="57" t="s">
        <v>51</v>
      </c>
      <c r="E10" s="58" t="s">
        <v>52</v>
      </c>
      <c r="F10" s="59" t="s">
        <v>50</v>
      </c>
      <c r="G10" s="59" t="s">
        <v>51</v>
      </c>
      <c r="H10" s="60" t="s">
        <v>52</v>
      </c>
      <c r="I10" s="57" t="s">
        <v>50</v>
      </c>
      <c r="J10" s="57" t="s">
        <v>51</v>
      </c>
      <c r="K10" s="60" t="s">
        <v>52</v>
      </c>
      <c r="L10" s="57" t="s">
        <v>50</v>
      </c>
      <c r="M10" s="57" t="s">
        <v>51</v>
      </c>
      <c r="N10" s="60" t="s">
        <v>52</v>
      </c>
      <c r="O10" s="57" t="s">
        <v>50</v>
      </c>
      <c r="P10" s="57" t="s">
        <v>51</v>
      </c>
      <c r="Q10" s="60" t="s">
        <v>52</v>
      </c>
      <c r="R10" s="57" t="s">
        <v>50</v>
      </c>
      <c r="S10" s="57" t="s">
        <v>51</v>
      </c>
      <c r="T10" s="60" t="s">
        <v>52</v>
      </c>
      <c r="U10" s="57" t="s">
        <v>50</v>
      </c>
      <c r="V10" s="57" t="s">
        <v>51</v>
      </c>
      <c r="W10" s="60" t="s">
        <v>52</v>
      </c>
      <c r="X10" s="57" t="s">
        <v>50</v>
      </c>
      <c r="Y10" s="57" t="s">
        <v>51</v>
      </c>
      <c r="Z10" s="60" t="s">
        <v>52</v>
      </c>
      <c r="AA10" s="57" t="s">
        <v>50</v>
      </c>
      <c r="AB10" s="57" t="s">
        <v>51</v>
      </c>
      <c r="AC10" s="60" t="s">
        <v>52</v>
      </c>
      <c r="AD10" s="57" t="s">
        <v>50</v>
      </c>
      <c r="AE10" s="57" t="s">
        <v>51</v>
      </c>
      <c r="AF10" s="60" t="s">
        <v>52</v>
      </c>
      <c r="AG10" s="61"/>
      <c r="AH10" s="4"/>
    </row>
    <row r="11" spans="1:34" ht="30">
      <c r="A11" s="1"/>
      <c r="B11" s="62" t="s">
        <v>33</v>
      </c>
      <c r="C11" s="63">
        <f>C12+C19+C26+C37+C55+C75+C99+C123+C135+C146</f>
        <v>81</v>
      </c>
      <c r="D11" s="63">
        <f>D12+D19+D26+D37+D55+D75+D99+D123+D135+D146</f>
        <v>89</v>
      </c>
      <c r="E11" s="64">
        <f t="shared" ref="E11" si="0">C11+D11</f>
        <v>170</v>
      </c>
      <c r="F11" s="65">
        <f>F12+F19+F26+F37+F55+F75+F99+F123+F135+F146</f>
        <v>1197</v>
      </c>
      <c r="G11" s="65">
        <f>G12+G19+G26+G37+G55+G75+G99+G123+G135+G146</f>
        <v>233</v>
      </c>
      <c r="H11" s="66">
        <f t="shared" ref="H11" si="1">F11+G11</f>
        <v>1430</v>
      </c>
      <c r="I11" s="63">
        <f>I12+I19+I26+I37+I55+I75+I99+I123+I135+I146</f>
        <v>322</v>
      </c>
      <c r="J11" s="63">
        <f>J12+J19+J26+J37+J55+J75+J99+J123+J135+J146</f>
        <v>357</v>
      </c>
      <c r="K11" s="64">
        <f t="shared" ref="K11" si="2">I11+J11</f>
        <v>679</v>
      </c>
      <c r="L11" s="63">
        <f>L12+L19+L26+L37+L55+L75+L99+L123+L135+L146</f>
        <v>3406</v>
      </c>
      <c r="M11" s="63">
        <f>M12+M19+M26+M37+M55+M75+M99+M123+M135+M146</f>
        <v>922</v>
      </c>
      <c r="N11" s="64">
        <f t="shared" ref="N11" si="3">L11+M11</f>
        <v>4328</v>
      </c>
      <c r="O11" s="63">
        <f>O12+O19+O26+O37+O55+O75+O99+O123+O135+O146</f>
        <v>1259</v>
      </c>
      <c r="P11" s="63">
        <f>P12+P19+P26+P37+P55+P75+P99+P123+P135+P146</f>
        <v>278</v>
      </c>
      <c r="Q11" s="64">
        <f t="shared" ref="Q11" si="4">O11+P11</f>
        <v>1537</v>
      </c>
      <c r="R11" s="63">
        <f>R12+R19+R26+R37+R55+R75+R99+R123+R135+R146</f>
        <v>548</v>
      </c>
      <c r="S11" s="63">
        <f>S12+S19+S26+S37+S55+S75+S99+S123+S135+S146</f>
        <v>28</v>
      </c>
      <c r="T11" s="64">
        <f t="shared" ref="T11" si="5">R11+S11</f>
        <v>576</v>
      </c>
      <c r="U11" s="63">
        <f>U12+U19+U26+U37+U55+U75+U99+U123+U135+U146</f>
        <v>6</v>
      </c>
      <c r="V11" s="63">
        <f>V12+V19+V26+V37+V55+V75+V99+V123+V135+V146</f>
        <v>128</v>
      </c>
      <c r="W11" s="64">
        <f t="shared" ref="W11" si="6">U11+V11</f>
        <v>134</v>
      </c>
      <c r="X11" s="63">
        <f>X12+X19+X26+X37+X55+X75+X99+X123+X135+X146</f>
        <v>39</v>
      </c>
      <c r="Y11" s="63">
        <f>Y12+Y19+Y26+Y37+Y55+Y75+Y99+Y123+Y135+Y146</f>
        <v>111</v>
      </c>
      <c r="Z11" s="64">
        <f t="shared" ref="Z11" si="7">X11+Y11</f>
        <v>150</v>
      </c>
      <c r="AA11" s="63">
        <f>AA12+AA19+AA26+AA37+AA55+AA75+AA99+AA123+AA135+AA146</f>
        <v>2240</v>
      </c>
      <c r="AB11" s="63">
        <f>AB12+AB19+AB26+AB37+AB55+AB75+AB99+AB123+AB135+AB146</f>
        <v>1082</v>
      </c>
      <c r="AC11" s="64">
        <f t="shared" ref="AC11" si="8">AA11+AB11</f>
        <v>3322</v>
      </c>
      <c r="AD11" s="63">
        <f>AD12+AD19+AD26+AD37+AD55+AD75+AD99+AD123+AD135+AD146</f>
        <v>115</v>
      </c>
      <c r="AE11" s="67">
        <f>AE12+AE19+AE26+AE37+AE55+AE75+AE99+AE123+AE135+AE146</f>
        <v>361</v>
      </c>
      <c r="AF11" s="64">
        <f t="shared" ref="AF11" si="9">AD11+AE11</f>
        <v>476</v>
      </c>
      <c r="AG11" s="68">
        <f>E11+H11+K11+N11+Q11+T11+W11+Z11+AC11+AF11</f>
        <v>12802</v>
      </c>
      <c r="AH11" s="4"/>
    </row>
    <row r="12" spans="1:34">
      <c r="A12" s="1"/>
      <c r="B12" s="69" t="s">
        <v>34</v>
      </c>
      <c r="C12" s="70">
        <f>SUM(C13:C18)</f>
        <v>6</v>
      </c>
      <c r="D12" s="70">
        <f t="shared" ref="D12:AG12" si="10">SUM(D13:D18)</f>
        <v>5</v>
      </c>
      <c r="E12" s="70">
        <f t="shared" si="10"/>
        <v>11</v>
      </c>
      <c r="F12" s="70">
        <f t="shared" si="10"/>
        <v>33</v>
      </c>
      <c r="G12" s="70">
        <f t="shared" si="10"/>
        <v>5</v>
      </c>
      <c r="H12" s="70">
        <f t="shared" si="10"/>
        <v>38</v>
      </c>
      <c r="I12" s="70">
        <f t="shared" si="10"/>
        <v>13</v>
      </c>
      <c r="J12" s="70">
        <f t="shared" si="10"/>
        <v>11</v>
      </c>
      <c r="K12" s="70">
        <f t="shared" si="10"/>
        <v>24</v>
      </c>
      <c r="L12" s="70">
        <f t="shared" si="10"/>
        <v>76</v>
      </c>
      <c r="M12" s="70">
        <f t="shared" si="10"/>
        <v>32</v>
      </c>
      <c r="N12" s="70">
        <f t="shared" si="10"/>
        <v>108</v>
      </c>
      <c r="O12" s="70">
        <f t="shared" si="10"/>
        <v>31</v>
      </c>
      <c r="P12" s="70">
        <f t="shared" si="10"/>
        <v>13</v>
      </c>
      <c r="Q12" s="70">
        <f t="shared" si="10"/>
        <v>44</v>
      </c>
      <c r="R12" s="70">
        <f t="shared" si="10"/>
        <v>16</v>
      </c>
      <c r="S12" s="70">
        <f t="shared" si="10"/>
        <v>0</v>
      </c>
      <c r="T12" s="70">
        <f t="shared" si="10"/>
        <v>16</v>
      </c>
      <c r="U12" s="70">
        <f t="shared" si="10"/>
        <v>0</v>
      </c>
      <c r="V12" s="70">
        <f t="shared" si="10"/>
        <v>4</v>
      </c>
      <c r="W12" s="70">
        <f t="shared" si="10"/>
        <v>4</v>
      </c>
      <c r="X12" s="70">
        <f t="shared" si="10"/>
        <v>1</v>
      </c>
      <c r="Y12" s="70">
        <f t="shared" si="10"/>
        <v>7</v>
      </c>
      <c r="Z12" s="70">
        <f t="shared" si="10"/>
        <v>8</v>
      </c>
      <c r="AA12" s="70">
        <f t="shared" si="10"/>
        <v>71</v>
      </c>
      <c r="AB12" s="70">
        <f t="shared" si="10"/>
        <v>32</v>
      </c>
      <c r="AC12" s="70">
        <f t="shared" si="10"/>
        <v>103</v>
      </c>
      <c r="AD12" s="70">
        <f t="shared" si="10"/>
        <v>3</v>
      </c>
      <c r="AE12" s="70">
        <f t="shared" si="10"/>
        <v>12</v>
      </c>
      <c r="AF12" s="70">
        <f t="shared" si="10"/>
        <v>15</v>
      </c>
      <c r="AG12" s="70">
        <f t="shared" si="10"/>
        <v>371</v>
      </c>
      <c r="AH12" s="4"/>
    </row>
    <row r="13" spans="1:34">
      <c r="A13" s="1"/>
      <c r="B13" s="71" t="s">
        <v>53</v>
      </c>
      <c r="C13" s="72">
        <v>1</v>
      </c>
      <c r="D13" s="72"/>
      <c r="E13" s="73">
        <v>1</v>
      </c>
      <c r="F13" s="74">
        <v>1</v>
      </c>
      <c r="G13" s="74"/>
      <c r="H13" s="75">
        <v>1</v>
      </c>
      <c r="I13" s="72">
        <v>1</v>
      </c>
      <c r="J13" s="72"/>
      <c r="K13" s="73">
        <v>1</v>
      </c>
      <c r="L13" s="72">
        <v>5</v>
      </c>
      <c r="M13" s="72"/>
      <c r="N13" s="73">
        <v>5</v>
      </c>
      <c r="O13" s="72">
        <v>2</v>
      </c>
      <c r="P13" s="72"/>
      <c r="Q13" s="73">
        <v>2</v>
      </c>
      <c r="R13" s="72">
        <v>1</v>
      </c>
      <c r="S13" s="72"/>
      <c r="T13" s="73">
        <v>1</v>
      </c>
      <c r="U13" s="72"/>
      <c r="V13" s="72"/>
      <c r="W13" s="73"/>
      <c r="X13" s="72"/>
      <c r="Y13" s="72">
        <v>1</v>
      </c>
      <c r="Z13" s="73">
        <v>1</v>
      </c>
      <c r="AA13" s="72">
        <v>8</v>
      </c>
      <c r="AB13" s="72"/>
      <c r="AC13" s="73">
        <v>8</v>
      </c>
      <c r="AD13" s="72">
        <v>1</v>
      </c>
      <c r="AE13" s="72">
        <v>2</v>
      </c>
      <c r="AF13" s="73">
        <v>3</v>
      </c>
      <c r="AG13" s="72">
        <v>23</v>
      </c>
      <c r="AH13" s="4"/>
    </row>
    <row r="14" spans="1:34">
      <c r="A14" s="1"/>
      <c r="B14" s="76" t="s">
        <v>54</v>
      </c>
      <c r="C14" s="77">
        <v>2</v>
      </c>
      <c r="D14" s="77">
        <v>1</v>
      </c>
      <c r="E14" s="78">
        <v>3</v>
      </c>
      <c r="F14" s="79">
        <v>4</v>
      </c>
      <c r="G14" s="79">
        <v>2</v>
      </c>
      <c r="H14" s="75">
        <v>6</v>
      </c>
      <c r="I14" s="77">
        <v>4</v>
      </c>
      <c r="J14" s="77">
        <v>4</v>
      </c>
      <c r="K14" s="78">
        <v>8</v>
      </c>
      <c r="L14" s="77">
        <v>17</v>
      </c>
      <c r="M14" s="77">
        <v>9</v>
      </c>
      <c r="N14" s="73">
        <v>26</v>
      </c>
      <c r="O14" s="77">
        <v>7</v>
      </c>
      <c r="P14" s="77">
        <v>7</v>
      </c>
      <c r="Q14" s="78">
        <v>14</v>
      </c>
      <c r="R14" s="77">
        <v>5</v>
      </c>
      <c r="S14" s="77"/>
      <c r="T14" s="78">
        <v>5</v>
      </c>
      <c r="U14" s="77"/>
      <c r="V14" s="77">
        <v>2</v>
      </c>
      <c r="W14" s="78">
        <v>2</v>
      </c>
      <c r="X14" s="77">
        <v>1</v>
      </c>
      <c r="Y14" s="77">
        <v>2</v>
      </c>
      <c r="Z14" s="78">
        <v>3</v>
      </c>
      <c r="AA14" s="77">
        <v>16</v>
      </c>
      <c r="AB14" s="77">
        <v>8</v>
      </c>
      <c r="AC14" s="78">
        <v>24</v>
      </c>
      <c r="AD14" s="77"/>
      <c r="AE14" s="77">
        <v>5</v>
      </c>
      <c r="AF14" s="78">
        <v>5</v>
      </c>
      <c r="AG14" s="77">
        <v>96</v>
      </c>
      <c r="AH14" s="4"/>
    </row>
    <row r="15" spans="1:34">
      <c r="A15" s="1"/>
      <c r="B15" s="76" t="s">
        <v>55</v>
      </c>
      <c r="C15" s="77">
        <v>2</v>
      </c>
      <c r="D15" s="77">
        <v>3</v>
      </c>
      <c r="E15" s="78">
        <v>5</v>
      </c>
      <c r="F15" s="79">
        <v>7</v>
      </c>
      <c r="G15" s="79">
        <v>1</v>
      </c>
      <c r="H15" s="75">
        <v>8</v>
      </c>
      <c r="I15" s="77">
        <v>2</v>
      </c>
      <c r="J15" s="77">
        <v>4</v>
      </c>
      <c r="K15" s="78">
        <v>6</v>
      </c>
      <c r="L15" s="77">
        <v>24</v>
      </c>
      <c r="M15" s="77">
        <v>8</v>
      </c>
      <c r="N15" s="73">
        <v>32</v>
      </c>
      <c r="O15" s="77">
        <v>10</v>
      </c>
      <c r="P15" s="77">
        <v>2</v>
      </c>
      <c r="Q15" s="78">
        <v>12</v>
      </c>
      <c r="R15" s="77">
        <v>2</v>
      </c>
      <c r="S15" s="77"/>
      <c r="T15" s="78">
        <v>2</v>
      </c>
      <c r="U15" s="77"/>
      <c r="V15" s="77">
        <v>1</v>
      </c>
      <c r="W15" s="78">
        <v>1</v>
      </c>
      <c r="X15" s="77"/>
      <c r="Y15" s="77">
        <v>1</v>
      </c>
      <c r="Z15" s="78">
        <v>1</v>
      </c>
      <c r="AA15" s="77">
        <v>16</v>
      </c>
      <c r="AB15" s="77">
        <v>2</v>
      </c>
      <c r="AC15" s="78">
        <v>18</v>
      </c>
      <c r="AD15" s="77">
        <v>1</v>
      </c>
      <c r="AE15" s="77"/>
      <c r="AF15" s="78">
        <v>1</v>
      </c>
      <c r="AG15" s="77">
        <v>86</v>
      </c>
      <c r="AH15" s="4"/>
    </row>
    <row r="16" spans="1:34">
      <c r="A16" s="1"/>
      <c r="B16" s="76" t="s">
        <v>56</v>
      </c>
      <c r="C16" s="79"/>
      <c r="D16" s="79"/>
      <c r="E16" s="78"/>
      <c r="F16" s="79">
        <v>3</v>
      </c>
      <c r="G16" s="79"/>
      <c r="H16" s="75">
        <v>3</v>
      </c>
      <c r="I16" s="79">
        <v>2</v>
      </c>
      <c r="J16" s="79">
        <v>1</v>
      </c>
      <c r="K16" s="78">
        <v>3</v>
      </c>
      <c r="L16" s="79">
        <v>9</v>
      </c>
      <c r="M16" s="79">
        <v>4</v>
      </c>
      <c r="N16" s="73">
        <v>13</v>
      </c>
      <c r="O16" s="79">
        <v>3</v>
      </c>
      <c r="P16" s="79"/>
      <c r="Q16" s="78">
        <v>3</v>
      </c>
      <c r="R16" s="79">
        <v>2</v>
      </c>
      <c r="S16" s="79"/>
      <c r="T16" s="78">
        <v>2</v>
      </c>
      <c r="U16" s="79"/>
      <c r="V16" s="79"/>
      <c r="W16" s="78"/>
      <c r="X16" s="79"/>
      <c r="Y16" s="79">
        <v>1</v>
      </c>
      <c r="Z16" s="78">
        <v>1</v>
      </c>
      <c r="AA16" s="79">
        <v>14</v>
      </c>
      <c r="AB16" s="79">
        <v>8</v>
      </c>
      <c r="AC16" s="78">
        <v>22</v>
      </c>
      <c r="AD16" s="79">
        <v>1</v>
      </c>
      <c r="AE16" s="79">
        <v>2</v>
      </c>
      <c r="AF16" s="78">
        <v>3</v>
      </c>
      <c r="AG16" s="79">
        <v>50</v>
      </c>
      <c r="AH16" s="4"/>
    </row>
    <row r="17" spans="1:34">
      <c r="A17" s="1"/>
      <c r="B17" s="76" t="s">
        <v>57</v>
      </c>
      <c r="C17" s="77">
        <v>1</v>
      </c>
      <c r="D17" s="77"/>
      <c r="E17" s="78">
        <v>1</v>
      </c>
      <c r="F17" s="79">
        <v>10</v>
      </c>
      <c r="G17" s="79">
        <v>2</v>
      </c>
      <c r="H17" s="75">
        <v>12</v>
      </c>
      <c r="I17" s="77">
        <v>1</v>
      </c>
      <c r="J17" s="77">
        <v>2</v>
      </c>
      <c r="K17" s="78">
        <v>3</v>
      </c>
      <c r="L17" s="77">
        <v>15</v>
      </c>
      <c r="M17" s="77">
        <v>7</v>
      </c>
      <c r="N17" s="73">
        <v>22</v>
      </c>
      <c r="O17" s="77">
        <v>6</v>
      </c>
      <c r="P17" s="77">
        <v>3</v>
      </c>
      <c r="Q17" s="78">
        <v>9</v>
      </c>
      <c r="R17" s="77">
        <v>4</v>
      </c>
      <c r="S17" s="77"/>
      <c r="T17" s="78">
        <v>4</v>
      </c>
      <c r="U17" s="77"/>
      <c r="V17" s="77">
        <v>1</v>
      </c>
      <c r="W17" s="78">
        <v>1</v>
      </c>
      <c r="X17" s="77"/>
      <c r="Y17" s="77">
        <v>1</v>
      </c>
      <c r="Z17" s="78">
        <v>1</v>
      </c>
      <c r="AA17" s="77">
        <v>14</v>
      </c>
      <c r="AB17" s="77">
        <v>9</v>
      </c>
      <c r="AC17" s="78">
        <v>23</v>
      </c>
      <c r="AD17" s="77"/>
      <c r="AE17" s="77">
        <v>1</v>
      </c>
      <c r="AF17" s="78">
        <v>1</v>
      </c>
      <c r="AG17" s="77">
        <v>77</v>
      </c>
      <c r="AH17" s="4"/>
    </row>
    <row r="18" spans="1:34">
      <c r="A18" s="1"/>
      <c r="B18" s="76" t="s">
        <v>58</v>
      </c>
      <c r="C18" s="77"/>
      <c r="D18" s="77">
        <v>1</v>
      </c>
      <c r="E18" s="78">
        <v>1</v>
      </c>
      <c r="F18" s="79">
        <v>8</v>
      </c>
      <c r="G18" s="79"/>
      <c r="H18" s="75">
        <v>8</v>
      </c>
      <c r="I18" s="77">
        <v>3</v>
      </c>
      <c r="J18" s="77"/>
      <c r="K18" s="78">
        <v>3</v>
      </c>
      <c r="L18" s="77">
        <v>6</v>
      </c>
      <c r="M18" s="77">
        <v>4</v>
      </c>
      <c r="N18" s="73">
        <v>10</v>
      </c>
      <c r="O18" s="77">
        <v>3</v>
      </c>
      <c r="P18" s="77">
        <v>1</v>
      </c>
      <c r="Q18" s="78">
        <v>4</v>
      </c>
      <c r="R18" s="77">
        <v>2</v>
      </c>
      <c r="S18" s="77"/>
      <c r="T18" s="78">
        <v>2</v>
      </c>
      <c r="U18" s="77"/>
      <c r="V18" s="77"/>
      <c r="W18" s="78"/>
      <c r="X18" s="77"/>
      <c r="Y18" s="77">
        <v>1</v>
      </c>
      <c r="Z18" s="78">
        <v>1</v>
      </c>
      <c r="AA18" s="77">
        <v>3</v>
      </c>
      <c r="AB18" s="77">
        <v>5</v>
      </c>
      <c r="AC18" s="78">
        <v>8</v>
      </c>
      <c r="AD18" s="77"/>
      <c r="AE18" s="77">
        <v>2</v>
      </c>
      <c r="AF18" s="78">
        <v>2</v>
      </c>
      <c r="AG18" s="77">
        <v>39</v>
      </c>
      <c r="AH18" s="4"/>
    </row>
    <row r="19" spans="1:34">
      <c r="A19" s="1"/>
      <c r="B19" s="69" t="s">
        <v>35</v>
      </c>
      <c r="C19" s="80">
        <f>SUM(C20:C25)</f>
        <v>2</v>
      </c>
      <c r="D19" s="80">
        <f t="shared" ref="D19:AG19" si="11">SUM(D20:D25)</f>
        <v>0</v>
      </c>
      <c r="E19" s="80">
        <f t="shared" si="11"/>
        <v>2</v>
      </c>
      <c r="F19" s="80">
        <f t="shared" si="11"/>
        <v>19</v>
      </c>
      <c r="G19" s="80">
        <f t="shared" si="11"/>
        <v>6</v>
      </c>
      <c r="H19" s="80">
        <f t="shared" si="11"/>
        <v>25</v>
      </c>
      <c r="I19" s="80">
        <f t="shared" si="11"/>
        <v>6</v>
      </c>
      <c r="J19" s="80">
        <f t="shared" si="11"/>
        <v>4</v>
      </c>
      <c r="K19" s="80">
        <f t="shared" si="11"/>
        <v>10</v>
      </c>
      <c r="L19" s="80">
        <f t="shared" si="11"/>
        <v>79</v>
      </c>
      <c r="M19" s="80">
        <f t="shared" si="11"/>
        <v>8</v>
      </c>
      <c r="N19" s="80">
        <f t="shared" si="11"/>
        <v>87</v>
      </c>
      <c r="O19" s="80">
        <f t="shared" si="11"/>
        <v>25</v>
      </c>
      <c r="P19" s="80">
        <f t="shared" si="11"/>
        <v>3</v>
      </c>
      <c r="Q19" s="80">
        <f t="shared" si="11"/>
        <v>28</v>
      </c>
      <c r="R19" s="80">
        <f t="shared" si="11"/>
        <v>7</v>
      </c>
      <c r="S19" s="80">
        <f t="shared" si="11"/>
        <v>1</v>
      </c>
      <c r="T19" s="80">
        <f t="shared" si="11"/>
        <v>8</v>
      </c>
      <c r="U19" s="80">
        <f t="shared" si="11"/>
        <v>0</v>
      </c>
      <c r="V19" s="80">
        <f t="shared" si="11"/>
        <v>1</v>
      </c>
      <c r="W19" s="80">
        <f t="shared" si="11"/>
        <v>1</v>
      </c>
      <c r="X19" s="80">
        <f t="shared" si="11"/>
        <v>0</v>
      </c>
      <c r="Y19" s="80">
        <f t="shared" si="11"/>
        <v>5</v>
      </c>
      <c r="Z19" s="80">
        <f t="shared" si="11"/>
        <v>5</v>
      </c>
      <c r="AA19" s="80">
        <f t="shared" si="11"/>
        <v>37</v>
      </c>
      <c r="AB19" s="80">
        <f t="shared" si="11"/>
        <v>17</v>
      </c>
      <c r="AC19" s="80">
        <f t="shared" si="11"/>
        <v>54</v>
      </c>
      <c r="AD19" s="80">
        <f t="shared" si="11"/>
        <v>3</v>
      </c>
      <c r="AE19" s="80">
        <f t="shared" si="11"/>
        <v>5</v>
      </c>
      <c r="AF19" s="80">
        <f t="shared" si="11"/>
        <v>8</v>
      </c>
      <c r="AG19" s="80">
        <f t="shared" si="11"/>
        <v>228</v>
      </c>
      <c r="AH19" s="4"/>
    </row>
    <row r="20" spans="1:34">
      <c r="A20" s="1"/>
      <c r="B20" s="76" t="s">
        <v>59</v>
      </c>
      <c r="C20" s="82"/>
      <c r="D20" s="82"/>
      <c r="E20" s="83"/>
      <c r="F20" s="79"/>
      <c r="G20" s="79"/>
      <c r="H20" s="84"/>
      <c r="I20" s="77"/>
      <c r="J20" s="77">
        <v>1</v>
      </c>
      <c r="K20" s="83">
        <v>1</v>
      </c>
      <c r="L20" s="77">
        <v>4</v>
      </c>
      <c r="M20" s="77"/>
      <c r="N20" s="83">
        <v>4</v>
      </c>
      <c r="O20" s="77">
        <v>1</v>
      </c>
      <c r="P20" s="77">
        <v>1</v>
      </c>
      <c r="Q20" s="83">
        <v>2</v>
      </c>
      <c r="R20" s="77">
        <v>1</v>
      </c>
      <c r="S20" s="77"/>
      <c r="T20" s="83">
        <v>1</v>
      </c>
      <c r="U20" s="77"/>
      <c r="V20" s="77"/>
      <c r="W20" s="83"/>
      <c r="X20" s="77"/>
      <c r="Y20" s="77"/>
      <c r="Z20" s="83"/>
      <c r="AA20" s="77">
        <v>3</v>
      </c>
      <c r="AB20" s="77">
        <v>2</v>
      </c>
      <c r="AC20" s="83">
        <v>5</v>
      </c>
      <c r="AD20" s="77"/>
      <c r="AE20" s="77"/>
      <c r="AF20" s="83"/>
      <c r="AG20" s="77">
        <v>13</v>
      </c>
      <c r="AH20" s="4"/>
    </row>
    <row r="21" spans="1:34">
      <c r="A21" s="1"/>
      <c r="B21" s="76" t="s">
        <v>60</v>
      </c>
      <c r="C21" s="82"/>
      <c r="D21" s="82"/>
      <c r="E21" s="83"/>
      <c r="F21" s="79">
        <v>3</v>
      </c>
      <c r="G21" s="79">
        <v>1</v>
      </c>
      <c r="H21" s="84">
        <v>4</v>
      </c>
      <c r="I21" s="77">
        <v>2</v>
      </c>
      <c r="J21" s="77"/>
      <c r="K21" s="83">
        <v>2</v>
      </c>
      <c r="L21" s="77">
        <v>16</v>
      </c>
      <c r="M21" s="77">
        <v>5</v>
      </c>
      <c r="N21" s="83">
        <v>21</v>
      </c>
      <c r="O21" s="77">
        <v>7</v>
      </c>
      <c r="P21" s="77"/>
      <c r="Q21" s="83">
        <v>7</v>
      </c>
      <c r="R21" s="77"/>
      <c r="S21" s="77"/>
      <c r="T21" s="83"/>
      <c r="U21" s="77"/>
      <c r="V21" s="77"/>
      <c r="W21" s="83"/>
      <c r="X21" s="77"/>
      <c r="Y21" s="77">
        <v>1</v>
      </c>
      <c r="Z21" s="83">
        <v>1</v>
      </c>
      <c r="AA21" s="77">
        <v>5</v>
      </c>
      <c r="AB21" s="77">
        <v>3</v>
      </c>
      <c r="AC21" s="83">
        <v>8</v>
      </c>
      <c r="AD21" s="77"/>
      <c r="AE21" s="77">
        <v>2</v>
      </c>
      <c r="AF21" s="83">
        <v>2</v>
      </c>
      <c r="AG21" s="77">
        <v>45</v>
      </c>
      <c r="AH21" s="4"/>
    </row>
    <row r="22" spans="1:34">
      <c r="A22" s="1"/>
      <c r="B22" s="76" t="s">
        <v>61</v>
      </c>
      <c r="C22" s="82"/>
      <c r="D22" s="82"/>
      <c r="E22" s="83"/>
      <c r="F22" s="79">
        <v>3</v>
      </c>
      <c r="G22" s="79">
        <v>2</v>
      </c>
      <c r="H22" s="84">
        <v>5</v>
      </c>
      <c r="I22" s="77">
        <v>1</v>
      </c>
      <c r="J22" s="77"/>
      <c r="K22" s="83">
        <v>1</v>
      </c>
      <c r="L22" s="77">
        <v>22</v>
      </c>
      <c r="M22" s="77"/>
      <c r="N22" s="83">
        <v>22</v>
      </c>
      <c r="O22" s="77">
        <v>4</v>
      </c>
      <c r="P22" s="77">
        <v>1</v>
      </c>
      <c r="Q22" s="83">
        <v>5</v>
      </c>
      <c r="R22" s="77">
        <v>2</v>
      </c>
      <c r="S22" s="77"/>
      <c r="T22" s="83">
        <v>2</v>
      </c>
      <c r="U22" s="77"/>
      <c r="V22" s="77"/>
      <c r="W22" s="83"/>
      <c r="X22" s="77"/>
      <c r="Y22" s="77">
        <v>2</v>
      </c>
      <c r="Z22" s="83">
        <v>2</v>
      </c>
      <c r="AA22" s="77">
        <v>15</v>
      </c>
      <c r="AB22" s="77">
        <v>3</v>
      </c>
      <c r="AC22" s="83">
        <v>18</v>
      </c>
      <c r="AD22" s="77">
        <v>1</v>
      </c>
      <c r="AE22" s="77">
        <v>1</v>
      </c>
      <c r="AF22" s="83">
        <v>2</v>
      </c>
      <c r="AG22" s="77">
        <v>57</v>
      </c>
      <c r="AH22" s="4"/>
    </row>
    <row r="23" spans="1:34">
      <c r="A23" s="1"/>
      <c r="B23" s="76" t="s">
        <v>62</v>
      </c>
      <c r="C23" s="85">
        <v>1</v>
      </c>
      <c r="D23" s="85"/>
      <c r="E23" s="86">
        <v>1</v>
      </c>
      <c r="F23" s="87">
        <v>1</v>
      </c>
      <c r="G23" s="87"/>
      <c r="H23" s="88">
        <v>1</v>
      </c>
      <c r="I23" s="89">
        <v>1</v>
      </c>
      <c r="J23" s="89"/>
      <c r="K23" s="86">
        <v>1</v>
      </c>
      <c r="L23" s="89">
        <v>9</v>
      </c>
      <c r="M23" s="89"/>
      <c r="N23" s="90">
        <v>9</v>
      </c>
      <c r="O23" s="89">
        <v>6</v>
      </c>
      <c r="P23" s="89"/>
      <c r="Q23" s="86">
        <v>6</v>
      </c>
      <c r="R23" s="89"/>
      <c r="S23" s="89"/>
      <c r="T23" s="86"/>
      <c r="U23" s="89"/>
      <c r="V23" s="89"/>
      <c r="W23" s="86"/>
      <c r="X23" s="89"/>
      <c r="Y23" s="89"/>
      <c r="Z23" s="86"/>
      <c r="AA23" s="89">
        <v>3</v>
      </c>
      <c r="AB23" s="89">
        <v>3</v>
      </c>
      <c r="AC23" s="86">
        <v>6</v>
      </c>
      <c r="AD23" s="89"/>
      <c r="AE23" s="89"/>
      <c r="AF23" s="86"/>
      <c r="AG23" s="77">
        <v>24</v>
      </c>
      <c r="AH23" s="4"/>
    </row>
    <row r="24" spans="1:34">
      <c r="A24" s="1"/>
      <c r="B24" s="76" t="s">
        <v>63</v>
      </c>
      <c r="C24" s="82"/>
      <c r="D24" s="82"/>
      <c r="E24" s="83"/>
      <c r="F24" s="79">
        <v>1</v>
      </c>
      <c r="G24" s="79"/>
      <c r="H24" s="84">
        <v>1</v>
      </c>
      <c r="I24" s="77"/>
      <c r="J24" s="77"/>
      <c r="K24" s="83"/>
      <c r="L24" s="77">
        <v>6</v>
      </c>
      <c r="M24" s="77"/>
      <c r="N24" s="83">
        <v>6</v>
      </c>
      <c r="O24" s="77">
        <v>4</v>
      </c>
      <c r="P24" s="77"/>
      <c r="Q24" s="83">
        <v>4</v>
      </c>
      <c r="R24" s="77">
        <v>2</v>
      </c>
      <c r="S24" s="77"/>
      <c r="T24" s="83">
        <v>2</v>
      </c>
      <c r="U24" s="77"/>
      <c r="V24" s="77"/>
      <c r="W24" s="83"/>
      <c r="X24" s="77"/>
      <c r="Y24" s="77"/>
      <c r="Z24" s="83"/>
      <c r="AA24" s="77"/>
      <c r="AB24" s="77">
        <v>5</v>
      </c>
      <c r="AC24" s="83">
        <v>5</v>
      </c>
      <c r="AD24" s="77"/>
      <c r="AE24" s="77">
        <v>1</v>
      </c>
      <c r="AF24" s="83">
        <v>1</v>
      </c>
      <c r="AG24" s="77">
        <v>19</v>
      </c>
      <c r="AH24" s="4"/>
    </row>
    <row r="25" spans="1:34">
      <c r="A25" s="1"/>
      <c r="B25" s="76" t="s">
        <v>64</v>
      </c>
      <c r="C25" s="82">
        <v>1</v>
      </c>
      <c r="D25" s="82"/>
      <c r="E25" s="83">
        <v>1</v>
      </c>
      <c r="F25" s="79">
        <v>11</v>
      </c>
      <c r="G25" s="79">
        <v>3</v>
      </c>
      <c r="H25" s="84">
        <v>14</v>
      </c>
      <c r="I25" s="77">
        <v>2</v>
      </c>
      <c r="J25" s="77">
        <v>3</v>
      </c>
      <c r="K25" s="83">
        <v>5</v>
      </c>
      <c r="L25" s="77">
        <v>22</v>
      </c>
      <c r="M25" s="77">
        <v>3</v>
      </c>
      <c r="N25" s="83">
        <v>25</v>
      </c>
      <c r="O25" s="77">
        <v>3</v>
      </c>
      <c r="P25" s="77">
        <v>1</v>
      </c>
      <c r="Q25" s="83">
        <v>4</v>
      </c>
      <c r="R25" s="77">
        <v>2</v>
      </c>
      <c r="S25" s="77">
        <v>1</v>
      </c>
      <c r="T25" s="83">
        <v>3</v>
      </c>
      <c r="U25" s="77"/>
      <c r="V25" s="77">
        <v>1</v>
      </c>
      <c r="W25" s="83">
        <v>1</v>
      </c>
      <c r="X25" s="77"/>
      <c r="Y25" s="77">
        <v>2</v>
      </c>
      <c r="Z25" s="83">
        <v>2</v>
      </c>
      <c r="AA25" s="77">
        <v>11</v>
      </c>
      <c r="AB25" s="77">
        <v>1</v>
      </c>
      <c r="AC25" s="83">
        <v>12</v>
      </c>
      <c r="AD25" s="77">
        <v>2</v>
      </c>
      <c r="AE25" s="77">
        <v>1</v>
      </c>
      <c r="AF25" s="83">
        <v>3</v>
      </c>
      <c r="AG25" s="77">
        <v>70</v>
      </c>
      <c r="AH25" s="4"/>
    </row>
    <row r="26" spans="1:34">
      <c r="A26" s="1"/>
      <c r="B26" s="69" t="s">
        <v>36</v>
      </c>
      <c r="C26" s="80">
        <f>SUM(C27:C36)</f>
        <v>8</v>
      </c>
      <c r="D26" s="80">
        <f t="shared" ref="D26:AG26" si="12">SUM(D27:D36)</f>
        <v>2</v>
      </c>
      <c r="E26" s="80">
        <f t="shared" si="12"/>
        <v>10</v>
      </c>
      <c r="F26" s="80">
        <f t="shared" si="12"/>
        <v>70</v>
      </c>
      <c r="G26" s="80">
        <f t="shared" si="12"/>
        <v>22</v>
      </c>
      <c r="H26" s="80">
        <f t="shared" si="12"/>
        <v>92</v>
      </c>
      <c r="I26" s="80">
        <f t="shared" si="12"/>
        <v>28</v>
      </c>
      <c r="J26" s="80">
        <f t="shared" si="12"/>
        <v>21</v>
      </c>
      <c r="K26" s="80">
        <f t="shared" si="12"/>
        <v>49</v>
      </c>
      <c r="L26" s="80">
        <f t="shared" si="12"/>
        <v>232</v>
      </c>
      <c r="M26" s="80">
        <f t="shared" si="12"/>
        <v>50</v>
      </c>
      <c r="N26" s="80">
        <f t="shared" si="12"/>
        <v>282</v>
      </c>
      <c r="O26" s="80">
        <f t="shared" si="12"/>
        <v>91</v>
      </c>
      <c r="P26" s="80">
        <f t="shared" si="12"/>
        <v>11</v>
      </c>
      <c r="Q26" s="80">
        <f t="shared" si="12"/>
        <v>102</v>
      </c>
      <c r="R26" s="80">
        <f t="shared" si="12"/>
        <v>34</v>
      </c>
      <c r="S26" s="80">
        <f t="shared" si="12"/>
        <v>2</v>
      </c>
      <c r="T26" s="80">
        <f t="shared" si="12"/>
        <v>36</v>
      </c>
      <c r="U26" s="80">
        <f t="shared" si="12"/>
        <v>0</v>
      </c>
      <c r="V26" s="80">
        <f t="shared" si="12"/>
        <v>8</v>
      </c>
      <c r="W26" s="80">
        <f t="shared" si="12"/>
        <v>8</v>
      </c>
      <c r="X26" s="80">
        <f t="shared" si="12"/>
        <v>4</v>
      </c>
      <c r="Y26" s="80">
        <f t="shared" si="12"/>
        <v>12</v>
      </c>
      <c r="Z26" s="80">
        <f t="shared" si="12"/>
        <v>16</v>
      </c>
      <c r="AA26" s="80">
        <f t="shared" si="12"/>
        <v>128</v>
      </c>
      <c r="AB26" s="80">
        <f t="shared" si="12"/>
        <v>41</v>
      </c>
      <c r="AC26" s="80">
        <f t="shared" si="12"/>
        <v>169</v>
      </c>
      <c r="AD26" s="80">
        <f t="shared" si="12"/>
        <v>4</v>
      </c>
      <c r="AE26" s="80">
        <f t="shared" si="12"/>
        <v>20</v>
      </c>
      <c r="AF26" s="80">
        <f t="shared" si="12"/>
        <v>24</v>
      </c>
      <c r="AG26" s="80">
        <f t="shared" si="12"/>
        <v>788</v>
      </c>
      <c r="AH26" s="4"/>
    </row>
    <row r="27" spans="1:34">
      <c r="A27" s="1"/>
      <c r="B27" s="76" t="s">
        <v>65</v>
      </c>
      <c r="C27" s="77"/>
      <c r="D27" s="77"/>
      <c r="E27" s="78"/>
      <c r="F27" s="79">
        <v>2</v>
      </c>
      <c r="G27" s="79">
        <v>1</v>
      </c>
      <c r="H27" s="91">
        <v>3</v>
      </c>
      <c r="I27" s="77"/>
      <c r="J27" s="77"/>
      <c r="K27" s="78"/>
      <c r="L27" s="77">
        <v>5</v>
      </c>
      <c r="M27" s="77">
        <v>5</v>
      </c>
      <c r="N27" s="78">
        <v>10</v>
      </c>
      <c r="O27" s="77">
        <v>2</v>
      </c>
      <c r="P27" s="77"/>
      <c r="Q27" s="78">
        <v>2</v>
      </c>
      <c r="R27" s="77">
        <v>2</v>
      </c>
      <c r="S27" s="77"/>
      <c r="T27" s="78">
        <v>2</v>
      </c>
      <c r="U27" s="77"/>
      <c r="V27" s="77"/>
      <c r="W27" s="78"/>
      <c r="X27" s="77"/>
      <c r="Y27" s="77"/>
      <c r="Z27" s="78"/>
      <c r="AA27" s="77">
        <v>7</v>
      </c>
      <c r="AB27" s="77">
        <v>3</v>
      </c>
      <c r="AC27" s="78">
        <v>10</v>
      </c>
      <c r="AD27" s="77"/>
      <c r="AE27" s="77">
        <v>2</v>
      </c>
      <c r="AF27" s="78">
        <v>2</v>
      </c>
      <c r="AG27" s="77">
        <v>29</v>
      </c>
      <c r="AH27" s="4"/>
    </row>
    <row r="28" spans="1:34">
      <c r="A28" s="1"/>
      <c r="B28" s="76" t="s">
        <v>66</v>
      </c>
      <c r="C28" s="77">
        <v>1</v>
      </c>
      <c r="D28" s="77"/>
      <c r="E28" s="78">
        <v>1</v>
      </c>
      <c r="F28" s="79">
        <v>4</v>
      </c>
      <c r="G28" s="79">
        <v>4</v>
      </c>
      <c r="H28" s="91">
        <v>8</v>
      </c>
      <c r="I28" s="77">
        <v>1</v>
      </c>
      <c r="J28" s="77">
        <v>1</v>
      </c>
      <c r="K28" s="78">
        <v>2</v>
      </c>
      <c r="L28" s="77">
        <v>8</v>
      </c>
      <c r="M28" s="77">
        <v>1</v>
      </c>
      <c r="N28" s="78">
        <v>9</v>
      </c>
      <c r="O28" s="77">
        <v>1</v>
      </c>
      <c r="P28" s="77">
        <v>4</v>
      </c>
      <c r="Q28" s="78">
        <v>5</v>
      </c>
      <c r="R28" s="77">
        <v>1</v>
      </c>
      <c r="S28" s="77">
        <v>1</v>
      </c>
      <c r="T28" s="78">
        <v>2</v>
      </c>
      <c r="U28" s="77"/>
      <c r="V28" s="77"/>
      <c r="W28" s="78"/>
      <c r="X28" s="77"/>
      <c r="Y28" s="77">
        <v>1</v>
      </c>
      <c r="Z28" s="78">
        <v>1</v>
      </c>
      <c r="AA28" s="77">
        <v>10</v>
      </c>
      <c r="AB28" s="77">
        <v>3</v>
      </c>
      <c r="AC28" s="78">
        <v>13</v>
      </c>
      <c r="AD28" s="77">
        <v>3</v>
      </c>
      <c r="AE28" s="77"/>
      <c r="AF28" s="78">
        <v>3</v>
      </c>
      <c r="AG28" s="77">
        <v>44</v>
      </c>
      <c r="AH28" s="4"/>
    </row>
    <row r="29" spans="1:34">
      <c r="A29" s="1"/>
      <c r="B29" s="76" t="s">
        <v>67</v>
      </c>
      <c r="C29" s="77">
        <v>1</v>
      </c>
      <c r="D29" s="77"/>
      <c r="E29" s="78">
        <v>1</v>
      </c>
      <c r="F29" s="79">
        <v>12</v>
      </c>
      <c r="G29" s="79">
        <v>5</v>
      </c>
      <c r="H29" s="91">
        <v>17</v>
      </c>
      <c r="I29" s="77">
        <v>5</v>
      </c>
      <c r="J29" s="77">
        <v>5</v>
      </c>
      <c r="K29" s="78">
        <v>10</v>
      </c>
      <c r="L29" s="77">
        <v>50</v>
      </c>
      <c r="M29" s="77">
        <v>11</v>
      </c>
      <c r="N29" s="78">
        <v>61</v>
      </c>
      <c r="O29" s="77">
        <v>17</v>
      </c>
      <c r="P29" s="77"/>
      <c r="Q29" s="78">
        <v>17</v>
      </c>
      <c r="R29" s="77">
        <v>6</v>
      </c>
      <c r="S29" s="77"/>
      <c r="T29" s="78">
        <v>6</v>
      </c>
      <c r="U29" s="77"/>
      <c r="V29" s="77">
        <v>2</v>
      </c>
      <c r="W29" s="78">
        <v>2</v>
      </c>
      <c r="X29" s="77">
        <v>2</v>
      </c>
      <c r="Y29" s="77">
        <v>1</v>
      </c>
      <c r="Z29" s="78">
        <v>3</v>
      </c>
      <c r="AA29" s="77">
        <v>20</v>
      </c>
      <c r="AB29" s="77">
        <v>5</v>
      </c>
      <c r="AC29" s="78">
        <v>25</v>
      </c>
      <c r="AD29" s="77"/>
      <c r="AE29" s="77">
        <v>5</v>
      </c>
      <c r="AF29" s="78">
        <v>5</v>
      </c>
      <c r="AG29" s="77">
        <v>147</v>
      </c>
      <c r="AH29" s="4"/>
    </row>
    <row r="30" spans="1:34">
      <c r="A30" s="1"/>
      <c r="B30" s="76" t="s">
        <v>68</v>
      </c>
      <c r="C30" s="77">
        <v>3</v>
      </c>
      <c r="D30" s="77">
        <v>1</v>
      </c>
      <c r="E30" s="78">
        <v>4</v>
      </c>
      <c r="F30" s="79">
        <v>8</v>
      </c>
      <c r="G30" s="79">
        <v>3</v>
      </c>
      <c r="H30" s="91">
        <v>11</v>
      </c>
      <c r="I30" s="77">
        <v>7</v>
      </c>
      <c r="J30" s="77">
        <v>3</v>
      </c>
      <c r="K30" s="78">
        <v>10</v>
      </c>
      <c r="L30" s="77">
        <v>30</v>
      </c>
      <c r="M30" s="77">
        <v>8</v>
      </c>
      <c r="N30" s="78">
        <v>38</v>
      </c>
      <c r="O30" s="77">
        <v>10</v>
      </c>
      <c r="P30" s="77">
        <v>4</v>
      </c>
      <c r="Q30" s="78">
        <v>14</v>
      </c>
      <c r="R30" s="77">
        <v>3</v>
      </c>
      <c r="S30" s="77"/>
      <c r="T30" s="78">
        <v>3</v>
      </c>
      <c r="U30" s="77"/>
      <c r="V30" s="77">
        <v>2</v>
      </c>
      <c r="W30" s="78">
        <v>2</v>
      </c>
      <c r="X30" s="77"/>
      <c r="Y30" s="77">
        <v>4</v>
      </c>
      <c r="Z30" s="78">
        <v>4</v>
      </c>
      <c r="AA30" s="77">
        <v>21</v>
      </c>
      <c r="AB30" s="77">
        <v>8</v>
      </c>
      <c r="AC30" s="78">
        <v>29</v>
      </c>
      <c r="AD30" s="77"/>
      <c r="AE30" s="77">
        <v>3</v>
      </c>
      <c r="AF30" s="78">
        <v>3</v>
      </c>
      <c r="AG30" s="77">
        <v>118</v>
      </c>
      <c r="AH30" s="4"/>
    </row>
    <row r="31" spans="1:34">
      <c r="A31" s="1"/>
      <c r="B31" s="76" t="s">
        <v>69</v>
      </c>
      <c r="C31" s="77">
        <v>1</v>
      </c>
      <c r="D31" s="77">
        <v>1</v>
      </c>
      <c r="E31" s="78">
        <v>2</v>
      </c>
      <c r="F31" s="79">
        <v>15</v>
      </c>
      <c r="G31" s="79">
        <v>3</v>
      </c>
      <c r="H31" s="91">
        <v>18</v>
      </c>
      <c r="I31" s="77">
        <v>8</v>
      </c>
      <c r="J31" s="77">
        <v>4</v>
      </c>
      <c r="K31" s="78">
        <v>12</v>
      </c>
      <c r="L31" s="77">
        <v>59</v>
      </c>
      <c r="M31" s="77">
        <v>13</v>
      </c>
      <c r="N31" s="78">
        <v>72</v>
      </c>
      <c r="O31" s="77">
        <v>20</v>
      </c>
      <c r="P31" s="77">
        <v>1</v>
      </c>
      <c r="Q31" s="78">
        <v>21</v>
      </c>
      <c r="R31" s="77">
        <v>10</v>
      </c>
      <c r="S31" s="77"/>
      <c r="T31" s="78">
        <v>10</v>
      </c>
      <c r="U31" s="77"/>
      <c r="V31" s="77">
        <v>3</v>
      </c>
      <c r="W31" s="78">
        <v>3</v>
      </c>
      <c r="X31" s="77">
        <v>2</v>
      </c>
      <c r="Y31" s="77"/>
      <c r="Z31" s="78">
        <v>2</v>
      </c>
      <c r="AA31" s="77">
        <v>27</v>
      </c>
      <c r="AB31" s="77">
        <v>7</v>
      </c>
      <c r="AC31" s="78">
        <v>34</v>
      </c>
      <c r="AD31" s="77"/>
      <c r="AE31" s="77">
        <v>4</v>
      </c>
      <c r="AF31" s="78">
        <v>4</v>
      </c>
      <c r="AG31" s="77">
        <v>178</v>
      </c>
      <c r="AH31" s="4"/>
    </row>
    <row r="32" spans="1:34">
      <c r="A32" s="1"/>
      <c r="B32" s="76" t="s">
        <v>70</v>
      </c>
      <c r="C32" s="77">
        <v>1</v>
      </c>
      <c r="D32" s="77"/>
      <c r="E32" s="78">
        <v>1</v>
      </c>
      <c r="F32" s="79">
        <v>4</v>
      </c>
      <c r="G32" s="79"/>
      <c r="H32" s="91">
        <v>4</v>
      </c>
      <c r="I32" s="77">
        <v>1</v>
      </c>
      <c r="J32" s="77"/>
      <c r="K32" s="78">
        <v>1</v>
      </c>
      <c r="L32" s="77">
        <v>13</v>
      </c>
      <c r="M32" s="77">
        <v>2</v>
      </c>
      <c r="N32" s="78">
        <v>15</v>
      </c>
      <c r="O32" s="77">
        <v>4</v>
      </c>
      <c r="P32" s="77">
        <v>1</v>
      </c>
      <c r="Q32" s="78">
        <v>5</v>
      </c>
      <c r="R32" s="77">
        <v>3</v>
      </c>
      <c r="S32" s="77"/>
      <c r="T32" s="78">
        <v>3</v>
      </c>
      <c r="U32" s="77"/>
      <c r="V32" s="77"/>
      <c r="W32" s="78"/>
      <c r="X32" s="77"/>
      <c r="Y32" s="77"/>
      <c r="Z32" s="78"/>
      <c r="AA32" s="77">
        <v>6</v>
      </c>
      <c r="AB32" s="77">
        <v>2</v>
      </c>
      <c r="AC32" s="78">
        <v>8</v>
      </c>
      <c r="AD32" s="77">
        <v>1</v>
      </c>
      <c r="AE32" s="77"/>
      <c r="AF32" s="78">
        <v>1</v>
      </c>
      <c r="AG32" s="77">
        <v>38</v>
      </c>
      <c r="AH32" s="4"/>
    </row>
    <row r="33" spans="1:34">
      <c r="A33" s="1"/>
      <c r="B33" s="76" t="s">
        <v>71</v>
      </c>
      <c r="C33" s="77">
        <v>1</v>
      </c>
      <c r="D33" s="77"/>
      <c r="E33" s="78">
        <v>1</v>
      </c>
      <c r="F33" s="79">
        <v>15</v>
      </c>
      <c r="G33" s="79">
        <v>4</v>
      </c>
      <c r="H33" s="91">
        <v>19</v>
      </c>
      <c r="I33" s="77">
        <v>4</v>
      </c>
      <c r="J33" s="77">
        <v>5</v>
      </c>
      <c r="K33" s="78">
        <v>9</v>
      </c>
      <c r="L33" s="77">
        <v>53</v>
      </c>
      <c r="M33" s="77">
        <v>6</v>
      </c>
      <c r="N33" s="78">
        <v>59</v>
      </c>
      <c r="O33" s="77">
        <v>34</v>
      </c>
      <c r="P33" s="77">
        <v>1</v>
      </c>
      <c r="Q33" s="78">
        <v>35</v>
      </c>
      <c r="R33" s="77">
        <v>6</v>
      </c>
      <c r="S33" s="77">
        <v>1</v>
      </c>
      <c r="T33" s="78">
        <v>7</v>
      </c>
      <c r="U33" s="77"/>
      <c r="V33" s="77">
        <v>1</v>
      </c>
      <c r="W33" s="78">
        <v>1</v>
      </c>
      <c r="X33" s="77"/>
      <c r="Y33" s="77">
        <v>6</v>
      </c>
      <c r="Z33" s="78">
        <v>6</v>
      </c>
      <c r="AA33" s="77">
        <v>27</v>
      </c>
      <c r="AB33" s="77">
        <v>9</v>
      </c>
      <c r="AC33" s="78">
        <v>36</v>
      </c>
      <c r="AD33" s="77"/>
      <c r="AE33" s="77">
        <v>3</v>
      </c>
      <c r="AF33" s="78">
        <v>3</v>
      </c>
      <c r="AG33" s="77">
        <v>176</v>
      </c>
      <c r="AH33" s="4"/>
    </row>
    <row r="34" spans="1:34">
      <c r="A34" s="1"/>
      <c r="B34" s="76" t="s">
        <v>72</v>
      </c>
      <c r="C34" s="77"/>
      <c r="D34" s="77"/>
      <c r="E34" s="78"/>
      <c r="F34" s="79">
        <v>6</v>
      </c>
      <c r="G34" s="79">
        <v>1</v>
      </c>
      <c r="H34" s="91">
        <v>7</v>
      </c>
      <c r="I34" s="77">
        <v>2</v>
      </c>
      <c r="J34" s="77">
        <v>3</v>
      </c>
      <c r="K34" s="78">
        <v>5</v>
      </c>
      <c r="L34" s="77">
        <v>9</v>
      </c>
      <c r="M34" s="77">
        <v>4</v>
      </c>
      <c r="N34" s="78">
        <v>13</v>
      </c>
      <c r="O34" s="77">
        <v>2</v>
      </c>
      <c r="P34" s="77"/>
      <c r="Q34" s="78">
        <v>2</v>
      </c>
      <c r="R34" s="77"/>
      <c r="S34" s="77"/>
      <c r="T34" s="78"/>
      <c r="U34" s="77"/>
      <c r="V34" s="77"/>
      <c r="W34" s="78"/>
      <c r="X34" s="77"/>
      <c r="Y34" s="77"/>
      <c r="Z34" s="78"/>
      <c r="AA34" s="77">
        <v>3</v>
      </c>
      <c r="AB34" s="77">
        <v>3</v>
      </c>
      <c r="AC34" s="78">
        <v>6</v>
      </c>
      <c r="AD34" s="77"/>
      <c r="AE34" s="77">
        <v>1</v>
      </c>
      <c r="AF34" s="78">
        <v>1</v>
      </c>
      <c r="AG34" s="77">
        <v>34</v>
      </c>
      <c r="AH34" s="4"/>
    </row>
    <row r="35" spans="1:34">
      <c r="A35" s="1"/>
      <c r="B35" s="76" t="s">
        <v>73</v>
      </c>
      <c r="C35" s="77"/>
      <c r="D35" s="77"/>
      <c r="E35" s="78"/>
      <c r="F35" s="79"/>
      <c r="G35" s="79">
        <v>1</v>
      </c>
      <c r="H35" s="91">
        <v>1</v>
      </c>
      <c r="I35" s="77"/>
      <c r="J35" s="77"/>
      <c r="K35" s="78"/>
      <c r="L35" s="77">
        <v>3</v>
      </c>
      <c r="M35" s="77"/>
      <c r="N35" s="78">
        <v>3</v>
      </c>
      <c r="O35" s="77">
        <v>1</v>
      </c>
      <c r="P35" s="77"/>
      <c r="Q35" s="78">
        <v>1</v>
      </c>
      <c r="R35" s="77">
        <v>2</v>
      </c>
      <c r="S35" s="77"/>
      <c r="T35" s="78">
        <v>2</v>
      </c>
      <c r="U35" s="77"/>
      <c r="V35" s="77"/>
      <c r="W35" s="78"/>
      <c r="X35" s="77"/>
      <c r="Y35" s="77"/>
      <c r="Z35" s="78"/>
      <c r="AA35" s="77">
        <v>3</v>
      </c>
      <c r="AB35" s="77"/>
      <c r="AC35" s="78">
        <v>3</v>
      </c>
      <c r="AD35" s="77"/>
      <c r="AE35" s="77">
        <v>1</v>
      </c>
      <c r="AF35" s="78">
        <v>1</v>
      </c>
      <c r="AG35" s="77">
        <v>11</v>
      </c>
      <c r="AH35" s="4"/>
    </row>
    <row r="36" spans="1:34">
      <c r="A36" s="1"/>
      <c r="B36" s="76" t="s">
        <v>74</v>
      </c>
      <c r="C36" s="77"/>
      <c r="D36" s="77"/>
      <c r="E36" s="78"/>
      <c r="F36" s="79">
        <v>4</v>
      </c>
      <c r="G36" s="79"/>
      <c r="H36" s="91">
        <v>4</v>
      </c>
      <c r="I36" s="77"/>
      <c r="J36" s="77"/>
      <c r="K36" s="78"/>
      <c r="L36" s="77">
        <v>2</v>
      </c>
      <c r="M36" s="77"/>
      <c r="N36" s="78">
        <v>2</v>
      </c>
      <c r="O36" s="77"/>
      <c r="P36" s="77"/>
      <c r="Q36" s="78"/>
      <c r="R36" s="77">
        <v>1</v>
      </c>
      <c r="S36" s="77"/>
      <c r="T36" s="78">
        <v>1</v>
      </c>
      <c r="U36" s="77"/>
      <c r="V36" s="77"/>
      <c r="W36" s="78"/>
      <c r="X36" s="77"/>
      <c r="Y36" s="77"/>
      <c r="Z36" s="78"/>
      <c r="AA36" s="77">
        <v>4</v>
      </c>
      <c r="AB36" s="77">
        <v>1</v>
      </c>
      <c r="AC36" s="78">
        <v>5</v>
      </c>
      <c r="AD36" s="77"/>
      <c r="AE36" s="77">
        <v>1</v>
      </c>
      <c r="AF36" s="78">
        <v>1</v>
      </c>
      <c r="AG36" s="77">
        <v>13</v>
      </c>
      <c r="AH36" s="4"/>
    </row>
    <row r="37" spans="1:34">
      <c r="A37" s="1"/>
      <c r="B37" s="69" t="s">
        <v>37</v>
      </c>
      <c r="C37" s="80">
        <f>SUM(C38:C54)</f>
        <v>1</v>
      </c>
      <c r="D37" s="80">
        <f t="shared" ref="D37:AG37" si="13">SUM(D38:D54)</f>
        <v>4</v>
      </c>
      <c r="E37" s="80">
        <f t="shared" si="13"/>
        <v>5</v>
      </c>
      <c r="F37" s="80">
        <f t="shared" si="13"/>
        <v>45</v>
      </c>
      <c r="G37" s="80">
        <f t="shared" si="13"/>
        <v>17</v>
      </c>
      <c r="H37" s="80">
        <f t="shared" si="13"/>
        <v>62</v>
      </c>
      <c r="I37" s="80">
        <f t="shared" si="13"/>
        <v>19</v>
      </c>
      <c r="J37" s="80">
        <f t="shared" si="13"/>
        <v>18</v>
      </c>
      <c r="K37" s="80">
        <f t="shared" si="13"/>
        <v>37</v>
      </c>
      <c r="L37" s="80">
        <f t="shared" si="13"/>
        <v>165</v>
      </c>
      <c r="M37" s="80">
        <f t="shared" si="13"/>
        <v>47</v>
      </c>
      <c r="N37" s="80">
        <f t="shared" si="13"/>
        <v>212</v>
      </c>
      <c r="O37" s="80">
        <f t="shared" si="13"/>
        <v>69</v>
      </c>
      <c r="P37" s="80">
        <f t="shared" si="13"/>
        <v>17</v>
      </c>
      <c r="Q37" s="80">
        <f t="shared" si="13"/>
        <v>86</v>
      </c>
      <c r="R37" s="80">
        <f t="shared" si="13"/>
        <v>33</v>
      </c>
      <c r="S37" s="80">
        <f t="shared" si="13"/>
        <v>5</v>
      </c>
      <c r="T37" s="80">
        <f t="shared" si="13"/>
        <v>38</v>
      </c>
      <c r="U37" s="80">
        <f t="shared" si="13"/>
        <v>0</v>
      </c>
      <c r="V37" s="80">
        <f t="shared" si="13"/>
        <v>7</v>
      </c>
      <c r="W37" s="80">
        <f t="shared" si="13"/>
        <v>7</v>
      </c>
      <c r="X37" s="80">
        <f t="shared" si="13"/>
        <v>4</v>
      </c>
      <c r="Y37" s="80">
        <f t="shared" si="13"/>
        <v>3</v>
      </c>
      <c r="Z37" s="80">
        <f t="shared" si="13"/>
        <v>7</v>
      </c>
      <c r="AA37" s="80">
        <f t="shared" si="13"/>
        <v>137</v>
      </c>
      <c r="AB37" s="80">
        <f t="shared" si="13"/>
        <v>50</v>
      </c>
      <c r="AC37" s="80">
        <f t="shared" si="13"/>
        <v>187</v>
      </c>
      <c r="AD37" s="80">
        <f t="shared" si="13"/>
        <v>6</v>
      </c>
      <c r="AE37" s="80">
        <f t="shared" si="13"/>
        <v>19</v>
      </c>
      <c r="AF37" s="80">
        <f t="shared" si="13"/>
        <v>25</v>
      </c>
      <c r="AG37" s="80">
        <f t="shared" si="13"/>
        <v>666</v>
      </c>
      <c r="AH37" s="4"/>
    </row>
    <row r="38" spans="1:34">
      <c r="A38" s="1"/>
      <c r="B38" s="76" t="s">
        <v>75</v>
      </c>
      <c r="C38" s="77"/>
      <c r="D38" s="77"/>
      <c r="E38" s="78"/>
      <c r="F38" s="79">
        <v>2</v>
      </c>
      <c r="G38" s="79">
        <v>3</v>
      </c>
      <c r="H38" s="91">
        <v>5</v>
      </c>
      <c r="I38" s="77"/>
      <c r="J38" s="77"/>
      <c r="K38" s="78"/>
      <c r="L38" s="77">
        <v>5</v>
      </c>
      <c r="M38" s="77"/>
      <c r="N38" s="78">
        <v>5</v>
      </c>
      <c r="O38" s="77">
        <v>1</v>
      </c>
      <c r="P38" s="77"/>
      <c r="Q38" s="78">
        <v>1</v>
      </c>
      <c r="R38" s="77"/>
      <c r="S38" s="77"/>
      <c r="T38" s="78"/>
      <c r="U38" s="77"/>
      <c r="V38" s="77"/>
      <c r="W38" s="78"/>
      <c r="X38" s="77"/>
      <c r="Y38" s="77"/>
      <c r="Z38" s="78"/>
      <c r="AA38" s="77">
        <v>3</v>
      </c>
      <c r="AB38" s="77">
        <v>4</v>
      </c>
      <c r="AC38" s="78">
        <v>7</v>
      </c>
      <c r="AD38" s="77"/>
      <c r="AE38" s="77"/>
      <c r="AF38" s="78"/>
      <c r="AG38" s="77">
        <v>18</v>
      </c>
      <c r="AH38" s="4"/>
    </row>
    <row r="39" spans="1:34">
      <c r="A39" s="1"/>
      <c r="B39" s="76" t="s">
        <v>76</v>
      </c>
      <c r="C39" s="77"/>
      <c r="D39" s="77">
        <v>1</v>
      </c>
      <c r="E39" s="78">
        <v>1</v>
      </c>
      <c r="F39" s="79">
        <v>8</v>
      </c>
      <c r="G39" s="79">
        <v>4</v>
      </c>
      <c r="H39" s="91">
        <v>12</v>
      </c>
      <c r="I39" s="77">
        <v>4</v>
      </c>
      <c r="J39" s="77">
        <v>4</v>
      </c>
      <c r="K39" s="78">
        <v>8</v>
      </c>
      <c r="L39" s="77">
        <v>7</v>
      </c>
      <c r="M39" s="77">
        <v>4</v>
      </c>
      <c r="N39" s="78">
        <v>11</v>
      </c>
      <c r="O39" s="77">
        <v>3</v>
      </c>
      <c r="P39" s="77"/>
      <c r="Q39" s="78">
        <v>3</v>
      </c>
      <c r="R39" s="77">
        <v>1</v>
      </c>
      <c r="S39" s="77"/>
      <c r="T39" s="78">
        <v>1</v>
      </c>
      <c r="U39" s="77"/>
      <c r="V39" s="77">
        <v>1</v>
      </c>
      <c r="W39" s="78">
        <v>1</v>
      </c>
      <c r="X39" s="77"/>
      <c r="Y39" s="77"/>
      <c r="Z39" s="78"/>
      <c r="AA39" s="77">
        <v>12</v>
      </c>
      <c r="AB39" s="77">
        <v>7</v>
      </c>
      <c r="AC39" s="78">
        <v>19</v>
      </c>
      <c r="AD39" s="77"/>
      <c r="AE39" s="77">
        <v>1</v>
      </c>
      <c r="AF39" s="78">
        <v>1</v>
      </c>
      <c r="AG39" s="77">
        <v>57</v>
      </c>
      <c r="AH39" s="4"/>
    </row>
    <row r="40" spans="1:34">
      <c r="A40" s="1"/>
      <c r="B40" s="76" t="s">
        <v>77</v>
      </c>
      <c r="C40" s="77"/>
      <c r="D40" s="77"/>
      <c r="E40" s="78"/>
      <c r="F40" s="79">
        <v>4</v>
      </c>
      <c r="G40" s="79"/>
      <c r="H40" s="91">
        <v>4</v>
      </c>
      <c r="I40" s="77"/>
      <c r="J40" s="77">
        <v>2</v>
      </c>
      <c r="K40" s="78">
        <v>2</v>
      </c>
      <c r="L40" s="77">
        <v>9</v>
      </c>
      <c r="M40" s="77">
        <v>1</v>
      </c>
      <c r="N40" s="78">
        <v>10</v>
      </c>
      <c r="O40" s="77">
        <v>4</v>
      </c>
      <c r="P40" s="77"/>
      <c r="Q40" s="78">
        <v>4</v>
      </c>
      <c r="R40" s="77">
        <v>2</v>
      </c>
      <c r="S40" s="77">
        <v>1</v>
      </c>
      <c r="T40" s="78">
        <v>3</v>
      </c>
      <c r="U40" s="77"/>
      <c r="V40" s="77"/>
      <c r="W40" s="78"/>
      <c r="X40" s="77">
        <v>1</v>
      </c>
      <c r="Y40" s="77"/>
      <c r="Z40" s="78">
        <v>1</v>
      </c>
      <c r="AA40" s="77">
        <v>9</v>
      </c>
      <c r="AB40" s="77">
        <v>3</v>
      </c>
      <c r="AC40" s="78">
        <v>12</v>
      </c>
      <c r="AD40" s="77">
        <v>1</v>
      </c>
      <c r="AE40" s="77">
        <v>1</v>
      </c>
      <c r="AF40" s="78">
        <v>2</v>
      </c>
      <c r="AG40" s="77">
        <v>38</v>
      </c>
      <c r="AH40" s="4"/>
    </row>
    <row r="41" spans="1:34">
      <c r="A41" s="1"/>
      <c r="B41" s="76" t="s">
        <v>78</v>
      </c>
      <c r="C41" s="77"/>
      <c r="D41" s="77"/>
      <c r="E41" s="78"/>
      <c r="F41" s="79">
        <v>1</v>
      </c>
      <c r="G41" s="79"/>
      <c r="H41" s="91">
        <v>1</v>
      </c>
      <c r="I41" s="77"/>
      <c r="J41" s="77">
        <v>1</v>
      </c>
      <c r="K41" s="78">
        <v>1</v>
      </c>
      <c r="L41" s="77">
        <v>6</v>
      </c>
      <c r="M41" s="77">
        <v>1</v>
      </c>
      <c r="N41" s="78">
        <v>7</v>
      </c>
      <c r="O41" s="77">
        <v>1</v>
      </c>
      <c r="P41" s="77"/>
      <c r="Q41" s="78">
        <v>1</v>
      </c>
      <c r="R41" s="77"/>
      <c r="S41" s="77"/>
      <c r="T41" s="78"/>
      <c r="U41" s="77"/>
      <c r="V41" s="77"/>
      <c r="W41" s="78"/>
      <c r="X41" s="77"/>
      <c r="Y41" s="77"/>
      <c r="Z41" s="78"/>
      <c r="AA41" s="77">
        <v>3</v>
      </c>
      <c r="AB41" s="77">
        <v>1</v>
      </c>
      <c r="AC41" s="78">
        <v>4</v>
      </c>
      <c r="AD41" s="77"/>
      <c r="AE41" s="77"/>
      <c r="AF41" s="78"/>
      <c r="AG41" s="77">
        <v>14</v>
      </c>
      <c r="AH41" s="4"/>
    </row>
    <row r="42" spans="1:34">
      <c r="A42" s="1"/>
      <c r="B42" s="76" t="s">
        <v>79</v>
      </c>
      <c r="C42" s="77"/>
      <c r="D42" s="77"/>
      <c r="E42" s="78"/>
      <c r="F42" s="79"/>
      <c r="G42" s="79"/>
      <c r="H42" s="91"/>
      <c r="I42" s="77"/>
      <c r="J42" s="77"/>
      <c r="K42" s="78"/>
      <c r="L42" s="77">
        <v>9</v>
      </c>
      <c r="M42" s="77">
        <v>2</v>
      </c>
      <c r="N42" s="78">
        <v>11</v>
      </c>
      <c r="O42" s="77">
        <v>5</v>
      </c>
      <c r="P42" s="77">
        <v>2</v>
      </c>
      <c r="Q42" s="78">
        <v>7</v>
      </c>
      <c r="R42" s="77">
        <v>1</v>
      </c>
      <c r="S42" s="77"/>
      <c r="T42" s="78">
        <v>1</v>
      </c>
      <c r="U42" s="77"/>
      <c r="V42" s="77"/>
      <c r="W42" s="78"/>
      <c r="X42" s="77"/>
      <c r="Y42" s="77"/>
      <c r="Z42" s="78"/>
      <c r="AA42" s="77">
        <v>6</v>
      </c>
      <c r="AB42" s="77">
        <v>2</v>
      </c>
      <c r="AC42" s="78">
        <v>8</v>
      </c>
      <c r="AD42" s="77">
        <v>1</v>
      </c>
      <c r="AE42" s="77"/>
      <c r="AF42" s="78">
        <v>1</v>
      </c>
      <c r="AG42" s="77">
        <v>28</v>
      </c>
      <c r="AH42" s="4"/>
    </row>
    <row r="43" spans="1:34">
      <c r="A43" s="1"/>
      <c r="B43" s="76" t="s">
        <v>80</v>
      </c>
      <c r="C43" s="77"/>
      <c r="D43" s="77"/>
      <c r="E43" s="78"/>
      <c r="F43" s="79"/>
      <c r="G43" s="79"/>
      <c r="H43" s="91"/>
      <c r="I43" s="77">
        <v>1</v>
      </c>
      <c r="J43" s="77"/>
      <c r="K43" s="78">
        <v>1</v>
      </c>
      <c r="L43" s="77">
        <v>13</v>
      </c>
      <c r="M43" s="77">
        <v>3</v>
      </c>
      <c r="N43" s="78">
        <v>16</v>
      </c>
      <c r="O43" s="77">
        <v>9</v>
      </c>
      <c r="P43" s="77"/>
      <c r="Q43" s="78">
        <v>9</v>
      </c>
      <c r="R43" s="77">
        <v>3</v>
      </c>
      <c r="S43" s="77"/>
      <c r="T43" s="78">
        <v>3</v>
      </c>
      <c r="U43" s="77"/>
      <c r="V43" s="77"/>
      <c r="W43" s="78"/>
      <c r="X43" s="77"/>
      <c r="Y43" s="77"/>
      <c r="Z43" s="78"/>
      <c r="AA43" s="77">
        <v>7</v>
      </c>
      <c r="AB43" s="77">
        <v>4</v>
      </c>
      <c r="AC43" s="78">
        <v>11</v>
      </c>
      <c r="AD43" s="77"/>
      <c r="AE43" s="77"/>
      <c r="AF43" s="78"/>
      <c r="AG43" s="77">
        <v>40</v>
      </c>
      <c r="AH43" s="4"/>
    </row>
    <row r="44" spans="1:34">
      <c r="A44" s="1"/>
      <c r="B44" s="76" t="s">
        <v>81</v>
      </c>
      <c r="C44" s="77"/>
      <c r="D44" s="77"/>
      <c r="E44" s="78"/>
      <c r="F44" s="79"/>
      <c r="G44" s="79"/>
      <c r="H44" s="91"/>
      <c r="I44" s="77"/>
      <c r="J44" s="77"/>
      <c r="K44" s="78"/>
      <c r="L44" s="77">
        <v>3</v>
      </c>
      <c r="M44" s="77">
        <v>2</v>
      </c>
      <c r="N44" s="78">
        <v>5</v>
      </c>
      <c r="O44" s="77"/>
      <c r="P44" s="77"/>
      <c r="Q44" s="78"/>
      <c r="R44" s="77"/>
      <c r="S44" s="77"/>
      <c r="T44" s="78"/>
      <c r="U44" s="77"/>
      <c r="V44" s="77"/>
      <c r="W44" s="78"/>
      <c r="X44" s="77">
        <v>1</v>
      </c>
      <c r="Y44" s="77"/>
      <c r="Z44" s="78">
        <v>1</v>
      </c>
      <c r="AA44" s="77">
        <v>4</v>
      </c>
      <c r="AB44" s="77"/>
      <c r="AC44" s="78">
        <v>4</v>
      </c>
      <c r="AD44" s="77"/>
      <c r="AE44" s="77"/>
      <c r="AF44" s="78"/>
      <c r="AG44" s="77">
        <v>10</v>
      </c>
      <c r="AH44" s="4"/>
    </row>
    <row r="45" spans="1:34">
      <c r="A45" s="1"/>
      <c r="B45" s="76" t="s">
        <v>82</v>
      </c>
      <c r="C45" s="77"/>
      <c r="D45" s="77">
        <v>1</v>
      </c>
      <c r="E45" s="78">
        <v>1</v>
      </c>
      <c r="F45" s="79"/>
      <c r="G45" s="79"/>
      <c r="H45" s="91"/>
      <c r="I45" s="77"/>
      <c r="J45" s="77"/>
      <c r="K45" s="78"/>
      <c r="L45" s="77">
        <v>4</v>
      </c>
      <c r="M45" s="77">
        <v>2</v>
      </c>
      <c r="N45" s="78">
        <v>6</v>
      </c>
      <c r="O45" s="77">
        <v>2</v>
      </c>
      <c r="P45" s="77"/>
      <c r="Q45" s="78">
        <v>2</v>
      </c>
      <c r="R45" s="77"/>
      <c r="S45" s="77"/>
      <c r="T45" s="78"/>
      <c r="U45" s="77"/>
      <c r="V45" s="77"/>
      <c r="W45" s="78"/>
      <c r="X45" s="77"/>
      <c r="Y45" s="77"/>
      <c r="Z45" s="78"/>
      <c r="AA45" s="77">
        <v>4</v>
      </c>
      <c r="AB45" s="77">
        <v>1</v>
      </c>
      <c r="AC45" s="78">
        <v>5</v>
      </c>
      <c r="AD45" s="77"/>
      <c r="AE45" s="77">
        <v>1</v>
      </c>
      <c r="AF45" s="78">
        <v>1</v>
      </c>
      <c r="AG45" s="77">
        <v>15</v>
      </c>
      <c r="AH45" s="4"/>
    </row>
    <row r="46" spans="1:34">
      <c r="A46" s="1"/>
      <c r="B46" s="76" t="s">
        <v>83</v>
      </c>
      <c r="C46" s="77"/>
      <c r="D46" s="77"/>
      <c r="E46" s="78"/>
      <c r="F46" s="79">
        <v>4</v>
      </c>
      <c r="G46" s="79"/>
      <c r="H46" s="91">
        <v>4</v>
      </c>
      <c r="I46" s="77">
        <v>1</v>
      </c>
      <c r="J46" s="77"/>
      <c r="K46" s="78">
        <v>1</v>
      </c>
      <c r="L46" s="77">
        <v>4</v>
      </c>
      <c r="M46" s="77"/>
      <c r="N46" s="78">
        <v>4</v>
      </c>
      <c r="O46" s="77">
        <v>2</v>
      </c>
      <c r="P46" s="77">
        <v>1</v>
      </c>
      <c r="Q46" s="78">
        <v>3</v>
      </c>
      <c r="R46" s="77"/>
      <c r="S46" s="77"/>
      <c r="T46" s="78"/>
      <c r="U46" s="77"/>
      <c r="V46" s="77"/>
      <c r="W46" s="78"/>
      <c r="X46" s="77"/>
      <c r="Y46" s="77"/>
      <c r="Z46" s="78"/>
      <c r="AA46" s="77">
        <v>3</v>
      </c>
      <c r="AB46" s="77">
        <v>1</v>
      </c>
      <c r="AC46" s="78">
        <v>4</v>
      </c>
      <c r="AD46" s="77"/>
      <c r="AE46" s="77">
        <v>1</v>
      </c>
      <c r="AF46" s="78">
        <v>1</v>
      </c>
      <c r="AG46" s="77">
        <v>17</v>
      </c>
      <c r="AH46" s="4"/>
    </row>
    <row r="47" spans="1:34">
      <c r="A47" s="1"/>
      <c r="B47" s="76" t="s">
        <v>84</v>
      </c>
      <c r="C47" s="77"/>
      <c r="D47" s="77"/>
      <c r="E47" s="78"/>
      <c r="F47" s="79">
        <v>4</v>
      </c>
      <c r="G47" s="79">
        <v>2</v>
      </c>
      <c r="H47" s="91">
        <v>6</v>
      </c>
      <c r="I47" s="77">
        <v>1</v>
      </c>
      <c r="J47" s="77">
        <v>4</v>
      </c>
      <c r="K47" s="78">
        <v>5</v>
      </c>
      <c r="L47" s="77">
        <v>10</v>
      </c>
      <c r="M47" s="77">
        <v>7</v>
      </c>
      <c r="N47" s="78">
        <v>17</v>
      </c>
      <c r="O47" s="77">
        <v>2</v>
      </c>
      <c r="P47" s="77">
        <v>2</v>
      </c>
      <c r="Q47" s="78">
        <v>4</v>
      </c>
      <c r="R47" s="77">
        <v>5</v>
      </c>
      <c r="S47" s="77"/>
      <c r="T47" s="78">
        <v>5</v>
      </c>
      <c r="U47" s="77"/>
      <c r="V47" s="77"/>
      <c r="W47" s="78"/>
      <c r="X47" s="77"/>
      <c r="Y47" s="77"/>
      <c r="Z47" s="78"/>
      <c r="AA47" s="77">
        <v>19</v>
      </c>
      <c r="AB47" s="77">
        <v>3</v>
      </c>
      <c r="AC47" s="78">
        <v>22</v>
      </c>
      <c r="AD47" s="77">
        <v>2</v>
      </c>
      <c r="AE47" s="77">
        <v>3</v>
      </c>
      <c r="AF47" s="78">
        <v>5</v>
      </c>
      <c r="AG47" s="77">
        <v>64</v>
      </c>
      <c r="AH47" s="4"/>
    </row>
    <row r="48" spans="1:34">
      <c r="A48" s="1"/>
      <c r="B48" s="76" t="s">
        <v>85</v>
      </c>
      <c r="C48" s="77"/>
      <c r="D48" s="77"/>
      <c r="E48" s="78"/>
      <c r="F48" s="79">
        <v>3</v>
      </c>
      <c r="G48" s="79"/>
      <c r="H48" s="91">
        <v>3</v>
      </c>
      <c r="I48" s="77">
        <v>1</v>
      </c>
      <c r="J48" s="77"/>
      <c r="K48" s="78">
        <v>1</v>
      </c>
      <c r="L48" s="77">
        <v>16</v>
      </c>
      <c r="M48" s="77">
        <v>6</v>
      </c>
      <c r="N48" s="78">
        <v>22</v>
      </c>
      <c r="O48" s="77">
        <v>7</v>
      </c>
      <c r="P48" s="77">
        <v>4</v>
      </c>
      <c r="Q48" s="78">
        <v>11</v>
      </c>
      <c r="R48" s="77">
        <v>3</v>
      </c>
      <c r="S48" s="77">
        <v>1</v>
      </c>
      <c r="T48" s="78">
        <v>4</v>
      </c>
      <c r="U48" s="77"/>
      <c r="V48" s="77">
        <v>1</v>
      </c>
      <c r="W48" s="78">
        <v>1</v>
      </c>
      <c r="X48" s="77"/>
      <c r="Y48" s="77"/>
      <c r="Z48" s="78"/>
      <c r="AA48" s="77">
        <v>10</v>
      </c>
      <c r="AB48" s="77">
        <v>5</v>
      </c>
      <c r="AC48" s="78">
        <v>15</v>
      </c>
      <c r="AD48" s="77"/>
      <c r="AE48" s="77">
        <v>3</v>
      </c>
      <c r="AF48" s="78">
        <v>3</v>
      </c>
      <c r="AG48" s="77">
        <v>60</v>
      </c>
      <c r="AH48" s="4"/>
    </row>
    <row r="49" spans="1:34">
      <c r="A49" s="92"/>
      <c r="B49" s="93" t="s">
        <v>86</v>
      </c>
      <c r="C49" s="94"/>
      <c r="D49" s="94"/>
      <c r="E49" s="95"/>
      <c r="F49" s="87">
        <v>3</v>
      </c>
      <c r="G49" s="87"/>
      <c r="H49" s="91">
        <v>3</v>
      </c>
      <c r="I49" s="87"/>
      <c r="J49" s="87"/>
      <c r="K49" s="78"/>
      <c r="L49" s="87">
        <v>4</v>
      </c>
      <c r="M49" s="87">
        <v>1</v>
      </c>
      <c r="N49" s="78">
        <v>5</v>
      </c>
      <c r="O49" s="87">
        <v>2</v>
      </c>
      <c r="P49" s="87"/>
      <c r="Q49" s="78">
        <v>2</v>
      </c>
      <c r="R49" s="87"/>
      <c r="S49" s="87">
        <v>1</v>
      </c>
      <c r="T49" s="78">
        <v>1</v>
      </c>
      <c r="U49" s="87"/>
      <c r="V49" s="87"/>
      <c r="W49" s="78"/>
      <c r="X49" s="87"/>
      <c r="Y49" s="87"/>
      <c r="Z49" s="78"/>
      <c r="AA49" s="87">
        <v>5</v>
      </c>
      <c r="AB49" s="87">
        <v>1</v>
      </c>
      <c r="AC49" s="78">
        <v>6</v>
      </c>
      <c r="AD49" s="87"/>
      <c r="AE49" s="87"/>
      <c r="AF49" s="78"/>
      <c r="AG49" s="87">
        <v>17</v>
      </c>
      <c r="AH49" s="96"/>
    </row>
    <row r="50" spans="1:34">
      <c r="A50" s="1"/>
      <c r="B50" s="76" t="s">
        <v>87</v>
      </c>
      <c r="C50" s="77"/>
      <c r="D50" s="77"/>
      <c r="E50" s="78"/>
      <c r="F50" s="79">
        <v>5</v>
      </c>
      <c r="G50" s="79">
        <v>1</v>
      </c>
      <c r="H50" s="91">
        <v>6</v>
      </c>
      <c r="I50" s="77">
        <v>4</v>
      </c>
      <c r="J50" s="77">
        <v>3</v>
      </c>
      <c r="K50" s="78">
        <v>7</v>
      </c>
      <c r="L50" s="77">
        <v>21</v>
      </c>
      <c r="M50" s="77">
        <v>3</v>
      </c>
      <c r="N50" s="78">
        <v>24</v>
      </c>
      <c r="O50" s="77">
        <v>12</v>
      </c>
      <c r="P50" s="77">
        <v>2</v>
      </c>
      <c r="Q50" s="78">
        <v>14</v>
      </c>
      <c r="R50" s="77">
        <v>4</v>
      </c>
      <c r="S50" s="77">
        <v>1</v>
      </c>
      <c r="T50" s="78">
        <v>5</v>
      </c>
      <c r="U50" s="77"/>
      <c r="V50" s="77">
        <v>4</v>
      </c>
      <c r="W50" s="78">
        <v>4</v>
      </c>
      <c r="X50" s="77"/>
      <c r="Y50" s="77">
        <v>2</v>
      </c>
      <c r="Z50" s="78">
        <v>2</v>
      </c>
      <c r="AA50" s="77">
        <v>17</v>
      </c>
      <c r="AB50" s="77">
        <v>9</v>
      </c>
      <c r="AC50" s="78">
        <v>26</v>
      </c>
      <c r="AD50" s="77"/>
      <c r="AE50" s="77">
        <v>3</v>
      </c>
      <c r="AF50" s="78">
        <v>3</v>
      </c>
      <c r="AG50" s="77">
        <v>91</v>
      </c>
      <c r="AH50" s="4"/>
    </row>
    <row r="51" spans="1:34">
      <c r="A51" s="1"/>
      <c r="B51" s="76" t="s">
        <v>88</v>
      </c>
      <c r="C51" s="77"/>
      <c r="D51" s="77"/>
      <c r="E51" s="78"/>
      <c r="F51" s="79">
        <v>6</v>
      </c>
      <c r="G51" s="79">
        <v>3</v>
      </c>
      <c r="H51" s="91">
        <v>9</v>
      </c>
      <c r="I51" s="77">
        <v>3</v>
      </c>
      <c r="J51" s="77">
        <v>1</v>
      </c>
      <c r="K51" s="78">
        <v>4</v>
      </c>
      <c r="L51" s="77">
        <v>14</v>
      </c>
      <c r="M51" s="77">
        <v>12</v>
      </c>
      <c r="N51" s="78">
        <v>26</v>
      </c>
      <c r="O51" s="77">
        <v>7</v>
      </c>
      <c r="P51" s="77"/>
      <c r="Q51" s="78">
        <v>7</v>
      </c>
      <c r="R51" s="77">
        <v>7</v>
      </c>
      <c r="S51" s="77"/>
      <c r="T51" s="78">
        <v>7</v>
      </c>
      <c r="U51" s="77"/>
      <c r="V51" s="77">
        <v>1</v>
      </c>
      <c r="W51" s="78">
        <v>1</v>
      </c>
      <c r="X51" s="77">
        <v>2</v>
      </c>
      <c r="Y51" s="77"/>
      <c r="Z51" s="78">
        <v>2</v>
      </c>
      <c r="AA51" s="77">
        <v>9</v>
      </c>
      <c r="AB51" s="77">
        <v>3</v>
      </c>
      <c r="AC51" s="78">
        <v>12</v>
      </c>
      <c r="AD51" s="77">
        <v>1</v>
      </c>
      <c r="AE51" s="77">
        <v>1</v>
      </c>
      <c r="AF51" s="78">
        <v>2</v>
      </c>
      <c r="AG51" s="77">
        <v>70</v>
      </c>
      <c r="AH51" s="4"/>
    </row>
    <row r="52" spans="1:34">
      <c r="A52" s="1"/>
      <c r="B52" s="76" t="s">
        <v>89</v>
      </c>
      <c r="C52" s="77"/>
      <c r="D52" s="77"/>
      <c r="E52" s="78"/>
      <c r="F52" s="79">
        <v>1</v>
      </c>
      <c r="G52" s="79"/>
      <c r="H52" s="91">
        <v>1</v>
      </c>
      <c r="I52" s="77"/>
      <c r="J52" s="77"/>
      <c r="K52" s="78"/>
      <c r="L52" s="77">
        <v>2</v>
      </c>
      <c r="M52" s="77"/>
      <c r="N52" s="78">
        <v>2</v>
      </c>
      <c r="O52" s="77"/>
      <c r="P52" s="77"/>
      <c r="Q52" s="78"/>
      <c r="R52" s="77"/>
      <c r="S52" s="77"/>
      <c r="T52" s="78"/>
      <c r="U52" s="77"/>
      <c r="V52" s="77"/>
      <c r="W52" s="78"/>
      <c r="X52" s="77"/>
      <c r="Y52" s="77"/>
      <c r="Z52" s="78"/>
      <c r="AA52" s="77">
        <v>1</v>
      </c>
      <c r="AB52" s="77">
        <v>1</v>
      </c>
      <c r="AC52" s="78">
        <v>2</v>
      </c>
      <c r="AD52" s="77"/>
      <c r="AE52" s="77"/>
      <c r="AF52" s="78"/>
      <c r="AG52" s="77">
        <v>5</v>
      </c>
      <c r="AH52" s="4"/>
    </row>
    <row r="53" spans="1:34">
      <c r="A53" s="1"/>
      <c r="B53" s="76" t="s">
        <v>90</v>
      </c>
      <c r="C53" s="77"/>
      <c r="D53" s="77">
        <v>1</v>
      </c>
      <c r="E53" s="78">
        <v>1</v>
      </c>
      <c r="F53" s="79">
        <v>2</v>
      </c>
      <c r="G53" s="79">
        <v>2</v>
      </c>
      <c r="H53" s="91">
        <v>4</v>
      </c>
      <c r="I53" s="77">
        <v>3</v>
      </c>
      <c r="J53" s="77">
        <v>1</v>
      </c>
      <c r="K53" s="78">
        <v>4</v>
      </c>
      <c r="L53" s="77">
        <v>11</v>
      </c>
      <c r="M53" s="77">
        <v>1</v>
      </c>
      <c r="N53" s="78">
        <v>12</v>
      </c>
      <c r="O53" s="77">
        <v>7</v>
      </c>
      <c r="P53" s="77">
        <v>3</v>
      </c>
      <c r="Q53" s="78">
        <v>10</v>
      </c>
      <c r="R53" s="77"/>
      <c r="S53" s="77"/>
      <c r="T53" s="78"/>
      <c r="U53" s="77"/>
      <c r="V53" s="77"/>
      <c r="W53" s="78"/>
      <c r="X53" s="77"/>
      <c r="Y53" s="77">
        <v>1</v>
      </c>
      <c r="Z53" s="78">
        <v>1</v>
      </c>
      <c r="AA53" s="77">
        <v>3</v>
      </c>
      <c r="AB53" s="77">
        <v>1</v>
      </c>
      <c r="AC53" s="78">
        <v>4</v>
      </c>
      <c r="AD53" s="77"/>
      <c r="AE53" s="77">
        <v>1</v>
      </c>
      <c r="AF53" s="78">
        <v>1</v>
      </c>
      <c r="AG53" s="77">
        <v>37</v>
      </c>
      <c r="AH53" s="4"/>
    </row>
    <row r="54" spans="1:34">
      <c r="A54" s="1"/>
      <c r="B54" s="76" t="s">
        <v>91</v>
      </c>
      <c r="C54" s="77">
        <v>1</v>
      </c>
      <c r="D54" s="77">
        <v>1</v>
      </c>
      <c r="E54" s="78">
        <v>2</v>
      </c>
      <c r="F54" s="79">
        <v>2</v>
      </c>
      <c r="G54" s="79">
        <v>2</v>
      </c>
      <c r="H54" s="91">
        <v>4</v>
      </c>
      <c r="I54" s="77">
        <v>1</v>
      </c>
      <c r="J54" s="77">
        <v>2</v>
      </c>
      <c r="K54" s="78">
        <v>3</v>
      </c>
      <c r="L54" s="77">
        <v>27</v>
      </c>
      <c r="M54" s="77">
        <v>2</v>
      </c>
      <c r="N54" s="78">
        <v>29</v>
      </c>
      <c r="O54" s="77">
        <v>5</v>
      </c>
      <c r="P54" s="77">
        <v>3</v>
      </c>
      <c r="Q54" s="78">
        <v>8</v>
      </c>
      <c r="R54" s="77">
        <v>7</v>
      </c>
      <c r="S54" s="77">
        <v>1</v>
      </c>
      <c r="T54" s="78">
        <v>8</v>
      </c>
      <c r="U54" s="77"/>
      <c r="V54" s="77"/>
      <c r="W54" s="78"/>
      <c r="X54" s="77"/>
      <c r="Y54" s="77"/>
      <c r="Z54" s="78"/>
      <c r="AA54" s="77">
        <v>22</v>
      </c>
      <c r="AB54" s="77">
        <v>4</v>
      </c>
      <c r="AC54" s="78">
        <v>26</v>
      </c>
      <c r="AD54" s="77">
        <v>1</v>
      </c>
      <c r="AE54" s="77">
        <v>4</v>
      </c>
      <c r="AF54" s="78">
        <v>5</v>
      </c>
      <c r="AG54" s="77">
        <v>85</v>
      </c>
      <c r="AH54" s="4"/>
    </row>
    <row r="55" spans="1:34">
      <c r="A55" s="1"/>
      <c r="B55" s="69" t="s">
        <v>38</v>
      </c>
      <c r="C55" s="80">
        <f>SUM(C56:C74)</f>
        <v>9</v>
      </c>
      <c r="D55" s="80">
        <f t="shared" ref="D55:AG55" si="14">SUM(D56:D74)</f>
        <v>7</v>
      </c>
      <c r="E55" s="80">
        <f t="shared" si="14"/>
        <v>16</v>
      </c>
      <c r="F55" s="80">
        <f t="shared" si="14"/>
        <v>90</v>
      </c>
      <c r="G55" s="80">
        <f t="shared" si="14"/>
        <v>21</v>
      </c>
      <c r="H55" s="80">
        <f t="shared" si="14"/>
        <v>111</v>
      </c>
      <c r="I55" s="80">
        <f t="shared" si="14"/>
        <v>28</v>
      </c>
      <c r="J55" s="80">
        <f t="shared" si="14"/>
        <v>26</v>
      </c>
      <c r="K55" s="80">
        <f t="shared" si="14"/>
        <v>54</v>
      </c>
      <c r="L55" s="80">
        <f t="shared" si="14"/>
        <v>257</v>
      </c>
      <c r="M55" s="80">
        <f t="shared" si="14"/>
        <v>74</v>
      </c>
      <c r="N55" s="80">
        <f t="shared" si="14"/>
        <v>331</v>
      </c>
      <c r="O55" s="80">
        <f t="shared" si="14"/>
        <v>94</v>
      </c>
      <c r="P55" s="80">
        <f t="shared" si="14"/>
        <v>27</v>
      </c>
      <c r="Q55" s="80">
        <f t="shared" si="14"/>
        <v>121</v>
      </c>
      <c r="R55" s="80">
        <f t="shared" si="14"/>
        <v>54</v>
      </c>
      <c r="S55" s="80">
        <f t="shared" si="14"/>
        <v>1</v>
      </c>
      <c r="T55" s="80">
        <f t="shared" si="14"/>
        <v>55</v>
      </c>
      <c r="U55" s="80">
        <f t="shared" si="14"/>
        <v>0</v>
      </c>
      <c r="V55" s="80">
        <f t="shared" si="14"/>
        <v>7</v>
      </c>
      <c r="W55" s="80">
        <f t="shared" si="14"/>
        <v>7</v>
      </c>
      <c r="X55" s="80">
        <f t="shared" si="14"/>
        <v>2</v>
      </c>
      <c r="Y55" s="80">
        <f t="shared" si="14"/>
        <v>8</v>
      </c>
      <c r="Z55" s="80">
        <f t="shared" si="14"/>
        <v>10</v>
      </c>
      <c r="AA55" s="80">
        <f t="shared" si="14"/>
        <v>167</v>
      </c>
      <c r="AB55" s="80">
        <f t="shared" si="14"/>
        <v>72</v>
      </c>
      <c r="AC55" s="80">
        <f t="shared" si="14"/>
        <v>239</v>
      </c>
      <c r="AD55" s="80">
        <f t="shared" si="14"/>
        <v>7</v>
      </c>
      <c r="AE55" s="80">
        <f t="shared" si="14"/>
        <v>27</v>
      </c>
      <c r="AF55" s="80">
        <f t="shared" si="14"/>
        <v>34</v>
      </c>
      <c r="AG55" s="80">
        <f t="shared" si="14"/>
        <v>978</v>
      </c>
      <c r="AH55" s="4"/>
    </row>
    <row r="56" spans="1:34">
      <c r="A56" s="1"/>
      <c r="B56" s="97" t="s">
        <v>92</v>
      </c>
      <c r="C56" s="98"/>
      <c r="D56" s="98"/>
      <c r="E56" s="95"/>
      <c r="F56" s="79">
        <v>2</v>
      </c>
      <c r="G56" s="98">
        <v>1</v>
      </c>
      <c r="H56" s="99">
        <v>3</v>
      </c>
      <c r="I56" s="98"/>
      <c r="J56" s="77">
        <v>1</v>
      </c>
      <c r="K56" s="95">
        <v>1</v>
      </c>
      <c r="L56" s="79"/>
      <c r="M56" s="98"/>
      <c r="N56" s="95"/>
      <c r="O56" s="98"/>
      <c r="P56" s="98"/>
      <c r="Q56" s="95"/>
      <c r="R56" s="98"/>
      <c r="S56" s="98"/>
      <c r="T56" s="95"/>
      <c r="V56" s="77"/>
      <c r="W56" s="95"/>
      <c r="X56" s="98"/>
      <c r="Y56" s="98"/>
      <c r="Z56" s="95"/>
      <c r="AA56" s="98"/>
      <c r="AB56" s="98"/>
      <c r="AC56" s="95"/>
      <c r="AD56" s="98"/>
      <c r="AE56" s="98">
        <v>1</v>
      </c>
      <c r="AF56" s="95">
        <v>1</v>
      </c>
      <c r="AG56" s="79">
        <v>5</v>
      </c>
      <c r="AH56" s="4"/>
    </row>
    <row r="57" spans="1:34">
      <c r="A57" s="1"/>
      <c r="B57" s="76" t="s">
        <v>93</v>
      </c>
      <c r="C57" s="77">
        <v>3</v>
      </c>
      <c r="D57" s="77"/>
      <c r="E57" s="95">
        <v>3</v>
      </c>
      <c r="F57" s="79">
        <v>12</v>
      </c>
      <c r="G57" s="79">
        <v>4</v>
      </c>
      <c r="H57" s="99">
        <v>16</v>
      </c>
      <c r="I57" s="77">
        <v>3</v>
      </c>
      <c r="J57" s="77">
        <v>6</v>
      </c>
      <c r="K57" s="95">
        <v>9</v>
      </c>
      <c r="L57" s="77">
        <v>32</v>
      </c>
      <c r="M57" s="77">
        <v>14</v>
      </c>
      <c r="N57" s="95">
        <v>46</v>
      </c>
      <c r="O57" s="77">
        <v>14</v>
      </c>
      <c r="P57" s="77">
        <v>9</v>
      </c>
      <c r="Q57" s="95">
        <v>23</v>
      </c>
      <c r="R57" s="77">
        <v>12</v>
      </c>
      <c r="S57" s="77"/>
      <c r="T57" s="95">
        <v>12</v>
      </c>
      <c r="U57" s="77"/>
      <c r="V57" s="77">
        <v>2</v>
      </c>
      <c r="W57" s="95">
        <v>2</v>
      </c>
      <c r="X57" s="77"/>
      <c r="Y57" s="77">
        <v>5</v>
      </c>
      <c r="Z57" s="95">
        <v>5</v>
      </c>
      <c r="AA57" s="77">
        <v>43</v>
      </c>
      <c r="AB57" s="77">
        <v>24</v>
      </c>
      <c r="AC57" s="95">
        <v>67</v>
      </c>
      <c r="AD57" s="77">
        <v>2</v>
      </c>
      <c r="AE57" s="77">
        <v>7</v>
      </c>
      <c r="AF57" s="95">
        <v>9</v>
      </c>
      <c r="AG57" s="77">
        <v>192</v>
      </c>
      <c r="AH57" s="4"/>
    </row>
    <row r="58" spans="1:34">
      <c r="A58" s="1"/>
      <c r="B58" s="76" t="s">
        <v>94</v>
      </c>
      <c r="C58" s="77"/>
      <c r="D58" s="77"/>
      <c r="E58" s="95"/>
      <c r="F58" s="79"/>
      <c r="G58" s="79"/>
      <c r="H58" s="99"/>
      <c r="I58" s="77">
        <v>1</v>
      </c>
      <c r="J58" s="77"/>
      <c r="K58" s="95">
        <v>1</v>
      </c>
      <c r="L58" s="77">
        <v>3</v>
      </c>
      <c r="M58" s="77">
        <v>1</v>
      </c>
      <c r="N58" s="95">
        <v>4</v>
      </c>
      <c r="O58" s="77">
        <v>1</v>
      </c>
      <c r="P58" s="77">
        <v>1</v>
      </c>
      <c r="Q58" s="95">
        <v>2</v>
      </c>
      <c r="R58" s="77"/>
      <c r="S58" s="77"/>
      <c r="T58" s="95"/>
      <c r="U58" s="77"/>
      <c r="V58" s="77"/>
      <c r="W58" s="95"/>
      <c r="X58" s="77"/>
      <c r="Y58" s="77">
        <v>1</v>
      </c>
      <c r="Z58" s="95">
        <v>1</v>
      </c>
      <c r="AA58" s="77">
        <v>2</v>
      </c>
      <c r="AB58" s="77"/>
      <c r="AC58" s="95">
        <v>2</v>
      </c>
      <c r="AD58" s="77"/>
      <c r="AE58" s="77">
        <v>1</v>
      </c>
      <c r="AF58" s="95">
        <v>1</v>
      </c>
      <c r="AG58" s="77">
        <v>11</v>
      </c>
      <c r="AH58" s="4"/>
    </row>
    <row r="59" spans="1:34">
      <c r="A59" s="1"/>
      <c r="B59" s="76" t="s">
        <v>95</v>
      </c>
      <c r="C59" s="77">
        <v>1</v>
      </c>
      <c r="D59" s="77"/>
      <c r="E59" s="95">
        <v>1</v>
      </c>
      <c r="F59" s="79">
        <v>1</v>
      </c>
      <c r="G59" s="79">
        <v>1</v>
      </c>
      <c r="H59" s="99">
        <v>2</v>
      </c>
      <c r="I59" s="77">
        <v>1</v>
      </c>
      <c r="J59" s="77">
        <v>1</v>
      </c>
      <c r="K59" s="95">
        <v>2</v>
      </c>
      <c r="L59" s="77">
        <v>7</v>
      </c>
      <c r="M59" s="77">
        <v>3</v>
      </c>
      <c r="N59" s="95">
        <v>10</v>
      </c>
      <c r="O59" s="77"/>
      <c r="P59" s="77"/>
      <c r="Q59" s="95"/>
      <c r="R59" s="77">
        <v>3</v>
      </c>
      <c r="S59" s="77"/>
      <c r="T59" s="95">
        <v>3</v>
      </c>
      <c r="U59" s="77"/>
      <c r="V59" s="77"/>
      <c r="W59" s="95"/>
      <c r="X59" s="77"/>
      <c r="Y59" s="77"/>
      <c r="Z59" s="95"/>
      <c r="AA59" s="77">
        <v>6</v>
      </c>
      <c r="AB59" s="77">
        <v>3</v>
      </c>
      <c r="AC59" s="95">
        <v>9</v>
      </c>
      <c r="AD59" s="77"/>
      <c r="AE59" s="77">
        <v>3</v>
      </c>
      <c r="AF59" s="95">
        <v>3</v>
      </c>
      <c r="AG59" s="77">
        <v>30</v>
      </c>
      <c r="AH59" s="4"/>
    </row>
    <row r="60" spans="1:34">
      <c r="A60" s="1"/>
      <c r="B60" s="76" t="s">
        <v>96</v>
      </c>
      <c r="C60" s="79"/>
      <c r="D60" s="79"/>
      <c r="E60" s="95"/>
      <c r="F60" s="79"/>
      <c r="G60" s="79">
        <v>1</v>
      </c>
      <c r="H60" s="99">
        <v>1</v>
      </c>
      <c r="I60" s="79"/>
      <c r="J60" s="79">
        <v>1</v>
      </c>
      <c r="K60" s="95">
        <v>1</v>
      </c>
      <c r="L60" s="79">
        <v>5</v>
      </c>
      <c r="M60" s="79">
        <v>4</v>
      </c>
      <c r="N60" s="95">
        <v>9</v>
      </c>
      <c r="O60" s="79">
        <v>3</v>
      </c>
      <c r="P60" s="79">
        <v>1</v>
      </c>
      <c r="Q60" s="95">
        <v>4</v>
      </c>
      <c r="R60" s="79">
        <v>4</v>
      </c>
      <c r="S60" s="79"/>
      <c r="T60" s="95">
        <v>4</v>
      </c>
      <c r="U60" s="79"/>
      <c r="V60" s="79"/>
      <c r="W60" s="95"/>
      <c r="X60" s="79">
        <v>1</v>
      </c>
      <c r="Y60" s="79"/>
      <c r="Z60" s="95">
        <v>1</v>
      </c>
      <c r="AA60" s="79">
        <v>3</v>
      </c>
      <c r="AB60" s="79">
        <v>2</v>
      </c>
      <c r="AC60" s="95">
        <v>5</v>
      </c>
      <c r="AD60" s="79"/>
      <c r="AE60" s="79">
        <v>1</v>
      </c>
      <c r="AF60" s="95">
        <v>1</v>
      </c>
      <c r="AG60" s="79">
        <v>26</v>
      </c>
      <c r="AH60" s="4"/>
    </row>
    <row r="61" spans="1:34">
      <c r="A61" s="1"/>
      <c r="B61" s="76" t="s">
        <v>97</v>
      </c>
      <c r="C61" s="77">
        <v>1</v>
      </c>
      <c r="D61" s="77">
        <v>2</v>
      </c>
      <c r="E61" s="95">
        <v>3</v>
      </c>
      <c r="F61" s="79">
        <v>6</v>
      </c>
      <c r="G61" s="79">
        <v>2</v>
      </c>
      <c r="H61" s="99">
        <v>8</v>
      </c>
      <c r="I61" s="77">
        <v>1</v>
      </c>
      <c r="J61" s="77"/>
      <c r="K61" s="95">
        <v>1</v>
      </c>
      <c r="L61" s="77">
        <v>12</v>
      </c>
      <c r="M61" s="77">
        <v>3</v>
      </c>
      <c r="N61" s="95">
        <v>15</v>
      </c>
      <c r="O61" s="77">
        <v>1</v>
      </c>
      <c r="P61" s="77">
        <v>2</v>
      </c>
      <c r="Q61" s="95">
        <v>3</v>
      </c>
      <c r="R61" s="77">
        <v>1</v>
      </c>
      <c r="S61" s="77"/>
      <c r="T61" s="95">
        <v>1</v>
      </c>
      <c r="U61" s="77"/>
      <c r="V61" s="77"/>
      <c r="W61" s="95"/>
      <c r="X61" s="77"/>
      <c r="Y61" s="77"/>
      <c r="Z61" s="95"/>
      <c r="AA61" s="77">
        <v>11</v>
      </c>
      <c r="AB61" s="77">
        <v>1</v>
      </c>
      <c r="AC61" s="95">
        <v>12</v>
      </c>
      <c r="AD61" s="77"/>
      <c r="AE61" s="77"/>
      <c r="AF61" s="95"/>
      <c r="AG61" s="77">
        <v>43</v>
      </c>
      <c r="AH61" s="4"/>
    </row>
    <row r="62" spans="1:34">
      <c r="A62" s="1"/>
      <c r="B62" s="76" t="s">
        <v>98</v>
      </c>
      <c r="C62" s="77">
        <v>2</v>
      </c>
      <c r="D62" s="77">
        <v>2</v>
      </c>
      <c r="E62" s="95">
        <v>4</v>
      </c>
      <c r="F62" s="79">
        <v>5</v>
      </c>
      <c r="G62" s="79">
        <v>1</v>
      </c>
      <c r="H62" s="99">
        <v>6</v>
      </c>
      <c r="I62" s="77">
        <v>2</v>
      </c>
      <c r="J62" s="77">
        <v>3</v>
      </c>
      <c r="K62" s="95">
        <v>5</v>
      </c>
      <c r="L62" s="77">
        <v>19</v>
      </c>
      <c r="M62" s="77">
        <v>6</v>
      </c>
      <c r="N62" s="95">
        <v>25</v>
      </c>
      <c r="O62" s="77">
        <v>5</v>
      </c>
      <c r="P62" s="77"/>
      <c r="Q62" s="95">
        <v>5</v>
      </c>
      <c r="R62" s="77">
        <v>3</v>
      </c>
      <c r="S62" s="77"/>
      <c r="T62" s="95">
        <v>3</v>
      </c>
      <c r="U62" s="77"/>
      <c r="V62" s="77">
        <v>2</v>
      </c>
      <c r="W62" s="95">
        <v>2</v>
      </c>
      <c r="X62" s="77"/>
      <c r="Y62" s="77"/>
      <c r="Z62" s="95"/>
      <c r="AA62" s="77">
        <v>6</v>
      </c>
      <c r="AB62" s="77">
        <v>2</v>
      </c>
      <c r="AC62" s="95">
        <v>8</v>
      </c>
      <c r="AD62" s="77"/>
      <c r="AE62" s="77"/>
      <c r="AF62" s="95"/>
      <c r="AG62" s="77">
        <v>58</v>
      </c>
      <c r="AH62" s="4"/>
    </row>
    <row r="63" spans="1:34">
      <c r="A63" s="1"/>
      <c r="B63" s="100" t="s">
        <v>99</v>
      </c>
      <c r="C63" s="79"/>
      <c r="D63" s="79">
        <v>1</v>
      </c>
      <c r="E63" s="95">
        <v>1</v>
      </c>
      <c r="F63" s="79">
        <v>15</v>
      </c>
      <c r="G63" s="79">
        <v>3</v>
      </c>
      <c r="H63" s="99">
        <v>18</v>
      </c>
      <c r="I63" s="79">
        <v>6</v>
      </c>
      <c r="J63" s="79">
        <v>2</v>
      </c>
      <c r="K63" s="95">
        <v>8</v>
      </c>
      <c r="L63" s="79">
        <v>22</v>
      </c>
      <c r="M63" s="79">
        <v>10</v>
      </c>
      <c r="N63" s="95">
        <v>32</v>
      </c>
      <c r="O63" s="79">
        <v>9</v>
      </c>
      <c r="P63" s="79">
        <v>5</v>
      </c>
      <c r="Q63" s="95">
        <v>14</v>
      </c>
      <c r="R63" s="79">
        <v>5</v>
      </c>
      <c r="S63" s="79"/>
      <c r="T63" s="95">
        <v>5</v>
      </c>
      <c r="U63" s="79"/>
      <c r="V63" s="79">
        <v>1</v>
      </c>
      <c r="W63" s="95">
        <v>1</v>
      </c>
      <c r="X63" s="79">
        <v>1</v>
      </c>
      <c r="Y63" s="79"/>
      <c r="Z63" s="95">
        <v>1</v>
      </c>
      <c r="AA63" s="79">
        <v>20</v>
      </c>
      <c r="AB63" s="79">
        <v>7</v>
      </c>
      <c r="AC63" s="95">
        <v>27</v>
      </c>
      <c r="AD63" s="79">
        <v>1</v>
      </c>
      <c r="AE63" s="79">
        <v>2</v>
      </c>
      <c r="AF63" s="95">
        <v>3</v>
      </c>
      <c r="AG63" s="79">
        <v>110</v>
      </c>
      <c r="AH63" s="4"/>
    </row>
    <row r="64" spans="1:34">
      <c r="A64" s="1"/>
      <c r="B64" s="76" t="s">
        <v>100</v>
      </c>
      <c r="C64" s="79"/>
      <c r="D64" s="79"/>
      <c r="E64" s="95"/>
      <c r="F64" s="79">
        <v>1</v>
      </c>
      <c r="G64" s="79"/>
      <c r="H64" s="99">
        <v>1</v>
      </c>
      <c r="I64" s="79">
        <v>1</v>
      </c>
      <c r="J64" s="79"/>
      <c r="K64" s="95">
        <v>1</v>
      </c>
      <c r="L64" s="79">
        <v>3</v>
      </c>
      <c r="M64" s="79">
        <v>1</v>
      </c>
      <c r="N64" s="95">
        <v>4</v>
      </c>
      <c r="O64" s="79">
        <v>3</v>
      </c>
      <c r="P64" s="79"/>
      <c r="Q64" s="95">
        <v>3</v>
      </c>
      <c r="R64" s="79">
        <v>1</v>
      </c>
      <c r="S64" s="79"/>
      <c r="T64" s="95">
        <v>1</v>
      </c>
      <c r="U64" s="79"/>
      <c r="V64" s="79"/>
      <c r="W64" s="95"/>
      <c r="X64" s="79"/>
      <c r="Y64" s="79">
        <v>1</v>
      </c>
      <c r="Z64" s="95">
        <v>1</v>
      </c>
      <c r="AA64" s="79">
        <v>2</v>
      </c>
      <c r="AB64" s="79"/>
      <c r="AC64" s="95">
        <v>2</v>
      </c>
      <c r="AD64" s="79"/>
      <c r="AE64" s="79"/>
      <c r="AF64" s="95"/>
      <c r="AG64" s="79">
        <v>13</v>
      </c>
      <c r="AH64" s="4"/>
    </row>
    <row r="65" spans="1:34">
      <c r="A65" s="1"/>
      <c r="B65" s="76" t="s">
        <v>101</v>
      </c>
      <c r="C65" s="77"/>
      <c r="D65" s="77"/>
      <c r="E65" s="95"/>
      <c r="F65" s="79">
        <v>7</v>
      </c>
      <c r="G65" s="79"/>
      <c r="H65" s="99">
        <v>7</v>
      </c>
      <c r="I65" s="77">
        <v>5</v>
      </c>
      <c r="J65" s="77">
        <v>1</v>
      </c>
      <c r="K65" s="95">
        <v>6</v>
      </c>
      <c r="L65" s="77">
        <v>23</v>
      </c>
      <c r="M65" s="77">
        <v>6</v>
      </c>
      <c r="N65" s="95">
        <v>29</v>
      </c>
      <c r="O65" s="77">
        <v>6</v>
      </c>
      <c r="P65" s="77">
        <v>2</v>
      </c>
      <c r="Q65" s="95">
        <v>8</v>
      </c>
      <c r="R65" s="77">
        <v>1</v>
      </c>
      <c r="S65" s="77"/>
      <c r="T65" s="95">
        <v>1</v>
      </c>
      <c r="U65" s="77"/>
      <c r="V65" s="77"/>
      <c r="W65" s="95"/>
      <c r="X65" s="77"/>
      <c r="Y65" s="77"/>
      <c r="Z65" s="95"/>
      <c r="AA65" s="77">
        <v>9</v>
      </c>
      <c r="AB65" s="77">
        <v>4</v>
      </c>
      <c r="AC65" s="95">
        <v>13</v>
      </c>
      <c r="AD65" s="77"/>
      <c r="AE65" s="77">
        <v>2</v>
      </c>
      <c r="AF65" s="95">
        <v>2</v>
      </c>
      <c r="AG65" s="77">
        <v>66</v>
      </c>
      <c r="AH65" s="4"/>
    </row>
    <row r="66" spans="1:34">
      <c r="A66" s="1"/>
      <c r="B66" s="76" t="s">
        <v>102</v>
      </c>
      <c r="C66" s="77"/>
      <c r="D66" s="77"/>
      <c r="E66" s="95"/>
      <c r="F66" s="79">
        <v>1</v>
      </c>
      <c r="G66" s="79"/>
      <c r="H66" s="99">
        <v>1</v>
      </c>
      <c r="I66" s="77"/>
      <c r="J66" s="77"/>
      <c r="K66" s="95"/>
      <c r="L66" s="77">
        <v>6</v>
      </c>
      <c r="M66" s="77"/>
      <c r="N66" s="95">
        <v>6</v>
      </c>
      <c r="O66" s="77">
        <v>2</v>
      </c>
      <c r="P66" s="77"/>
      <c r="Q66" s="95">
        <v>2</v>
      </c>
      <c r="R66" s="77"/>
      <c r="S66" s="77"/>
      <c r="T66" s="95"/>
      <c r="U66" s="77"/>
      <c r="V66" s="77"/>
      <c r="W66" s="95"/>
      <c r="X66" s="77"/>
      <c r="Y66" s="77"/>
      <c r="Z66" s="95"/>
      <c r="AA66" s="77"/>
      <c r="AB66" s="77">
        <v>1</v>
      </c>
      <c r="AC66" s="95">
        <v>1</v>
      </c>
      <c r="AD66" s="77"/>
      <c r="AE66" s="77"/>
      <c r="AF66" s="95"/>
      <c r="AG66" s="77">
        <v>10</v>
      </c>
      <c r="AH66" s="4"/>
    </row>
    <row r="67" spans="1:34">
      <c r="A67" s="1"/>
      <c r="B67" s="76" t="s">
        <v>103</v>
      </c>
      <c r="C67" s="77">
        <v>1</v>
      </c>
      <c r="D67" s="77">
        <v>2</v>
      </c>
      <c r="E67" s="95">
        <v>3</v>
      </c>
      <c r="F67" s="79">
        <v>16</v>
      </c>
      <c r="G67" s="79">
        <v>3</v>
      </c>
      <c r="H67" s="99">
        <v>19</v>
      </c>
      <c r="I67" s="77">
        <v>5</v>
      </c>
      <c r="J67" s="77">
        <v>5</v>
      </c>
      <c r="K67" s="95">
        <v>10</v>
      </c>
      <c r="L67" s="77">
        <v>44</v>
      </c>
      <c r="M67" s="77">
        <v>12</v>
      </c>
      <c r="N67" s="95">
        <v>56</v>
      </c>
      <c r="O67" s="77">
        <v>13</v>
      </c>
      <c r="P67" s="77">
        <v>2</v>
      </c>
      <c r="Q67" s="95">
        <v>15</v>
      </c>
      <c r="R67" s="77">
        <v>8</v>
      </c>
      <c r="S67" s="77"/>
      <c r="T67" s="95">
        <v>8</v>
      </c>
      <c r="U67" s="77"/>
      <c r="V67" s="77">
        <v>1</v>
      </c>
      <c r="W67" s="95">
        <v>1</v>
      </c>
      <c r="X67" s="77"/>
      <c r="Y67" s="77">
        <v>1</v>
      </c>
      <c r="Z67" s="95">
        <v>1</v>
      </c>
      <c r="AA67" s="77">
        <v>25</v>
      </c>
      <c r="AB67" s="77">
        <v>13</v>
      </c>
      <c r="AC67" s="95">
        <v>38</v>
      </c>
      <c r="AD67" s="77"/>
      <c r="AE67" s="77">
        <v>3</v>
      </c>
      <c r="AF67" s="95">
        <v>3</v>
      </c>
      <c r="AG67" s="77">
        <v>154</v>
      </c>
      <c r="AH67" s="4"/>
    </row>
    <row r="68" spans="1:34">
      <c r="A68" s="1"/>
      <c r="B68" s="101" t="s">
        <v>104</v>
      </c>
      <c r="C68" s="79"/>
      <c r="D68" s="79"/>
      <c r="E68" s="95"/>
      <c r="F68" s="79"/>
      <c r="G68" s="79"/>
      <c r="H68" s="99"/>
      <c r="I68" s="79"/>
      <c r="J68" s="79"/>
      <c r="K68" s="95"/>
      <c r="L68" s="79"/>
      <c r="M68" s="79"/>
      <c r="N68" s="95"/>
      <c r="O68" s="79"/>
      <c r="P68" s="79"/>
      <c r="Q68" s="95"/>
      <c r="R68" s="79"/>
      <c r="S68" s="79"/>
      <c r="T68" s="95"/>
      <c r="U68" s="79"/>
      <c r="V68" s="79"/>
      <c r="W68" s="95"/>
      <c r="X68" s="79"/>
      <c r="Y68" s="79"/>
      <c r="Z68" s="95"/>
      <c r="AA68" s="79"/>
      <c r="AB68" s="79"/>
      <c r="AC68" s="95"/>
      <c r="AD68" s="79"/>
      <c r="AE68" s="79"/>
      <c r="AF68" s="95"/>
      <c r="AG68" s="79"/>
      <c r="AH68" s="4"/>
    </row>
    <row r="69" spans="1:34">
      <c r="A69" s="1"/>
      <c r="B69" s="100" t="s">
        <v>105</v>
      </c>
      <c r="C69" s="79"/>
      <c r="D69" s="79"/>
      <c r="E69" s="95"/>
      <c r="F69" s="79"/>
      <c r="G69" s="79"/>
      <c r="H69" s="99"/>
      <c r="I69" s="79"/>
      <c r="J69" s="79"/>
      <c r="K69" s="95"/>
      <c r="L69" s="79">
        <v>1</v>
      </c>
      <c r="M69" s="79"/>
      <c r="N69" s="95">
        <v>1</v>
      </c>
      <c r="O69" s="79"/>
      <c r="P69" s="79"/>
      <c r="Q69" s="95"/>
      <c r="R69" s="79">
        <v>1</v>
      </c>
      <c r="S69" s="79"/>
      <c r="T69" s="95">
        <v>1</v>
      </c>
      <c r="U69" s="79"/>
      <c r="V69" s="79"/>
      <c r="W69" s="95"/>
      <c r="X69" s="79"/>
      <c r="Y69" s="79"/>
      <c r="Z69" s="95"/>
      <c r="AA69" s="79"/>
      <c r="AB69" s="79"/>
      <c r="AC69" s="95"/>
      <c r="AD69" s="79"/>
      <c r="AE69" s="79">
        <v>1</v>
      </c>
      <c r="AF69" s="95">
        <v>1</v>
      </c>
      <c r="AG69" s="79">
        <v>3</v>
      </c>
      <c r="AH69" s="4"/>
    </row>
    <row r="70" spans="1:34">
      <c r="A70" s="1"/>
      <c r="B70" s="76" t="s">
        <v>106</v>
      </c>
      <c r="C70" s="77">
        <v>1</v>
      </c>
      <c r="D70" s="77"/>
      <c r="E70" s="95">
        <v>1</v>
      </c>
      <c r="F70" s="79">
        <v>2</v>
      </c>
      <c r="G70" s="79">
        <v>2</v>
      </c>
      <c r="H70" s="99">
        <v>4</v>
      </c>
      <c r="I70" s="77">
        <v>1</v>
      </c>
      <c r="J70" s="77"/>
      <c r="K70" s="95">
        <v>1</v>
      </c>
      <c r="L70" s="77">
        <v>12</v>
      </c>
      <c r="M70" s="77">
        <v>1</v>
      </c>
      <c r="N70" s="95">
        <v>13</v>
      </c>
      <c r="O70" s="77">
        <v>7</v>
      </c>
      <c r="P70" s="77">
        <v>1</v>
      </c>
      <c r="Q70" s="95">
        <v>8</v>
      </c>
      <c r="R70" s="77">
        <v>2</v>
      </c>
      <c r="S70" s="77"/>
      <c r="T70" s="95">
        <v>2</v>
      </c>
      <c r="U70" s="77"/>
      <c r="V70" s="77"/>
      <c r="W70" s="95"/>
      <c r="X70" s="77"/>
      <c r="Y70" s="77"/>
      <c r="Z70" s="95"/>
      <c r="AA70" s="77">
        <v>11</v>
      </c>
      <c r="AB70" s="77">
        <v>4</v>
      </c>
      <c r="AC70" s="95">
        <v>15</v>
      </c>
      <c r="AD70" s="77">
        <v>1</v>
      </c>
      <c r="AE70" s="77">
        <v>4</v>
      </c>
      <c r="AF70" s="95">
        <v>5</v>
      </c>
      <c r="AG70" s="77">
        <v>49</v>
      </c>
      <c r="AH70" s="4"/>
    </row>
    <row r="71" spans="1:34">
      <c r="A71" s="1"/>
      <c r="B71" s="76" t="s">
        <v>107</v>
      </c>
      <c r="C71" s="77"/>
      <c r="D71" s="77"/>
      <c r="E71" s="95"/>
      <c r="F71" s="79">
        <v>8</v>
      </c>
      <c r="G71" s="79"/>
      <c r="H71" s="99">
        <v>8</v>
      </c>
      <c r="I71" s="77">
        <v>1</v>
      </c>
      <c r="J71" s="77">
        <v>2</v>
      </c>
      <c r="K71" s="95">
        <v>3</v>
      </c>
      <c r="L71" s="77">
        <v>17</v>
      </c>
      <c r="M71" s="77">
        <v>3</v>
      </c>
      <c r="N71" s="95">
        <v>20</v>
      </c>
      <c r="O71" s="77">
        <v>13</v>
      </c>
      <c r="P71" s="77">
        <v>2</v>
      </c>
      <c r="Q71" s="95">
        <v>15</v>
      </c>
      <c r="R71" s="77">
        <v>4</v>
      </c>
      <c r="S71" s="77"/>
      <c r="T71" s="95">
        <v>4</v>
      </c>
      <c r="U71" s="77"/>
      <c r="V71" s="77"/>
      <c r="W71" s="95"/>
      <c r="X71" s="77"/>
      <c r="Y71" s="77"/>
      <c r="Z71" s="95"/>
      <c r="AA71" s="77">
        <v>10</v>
      </c>
      <c r="AB71" s="77">
        <v>3</v>
      </c>
      <c r="AC71" s="95">
        <v>13</v>
      </c>
      <c r="AD71" s="77">
        <v>2</v>
      </c>
      <c r="AE71" s="77"/>
      <c r="AF71" s="95">
        <v>2</v>
      </c>
      <c r="AG71" s="77">
        <v>65</v>
      </c>
      <c r="AH71" s="4"/>
    </row>
    <row r="72" spans="1:34">
      <c r="A72" s="1"/>
      <c r="B72" s="76" t="s">
        <v>108</v>
      </c>
      <c r="C72" s="77"/>
      <c r="D72" s="77"/>
      <c r="E72" s="95"/>
      <c r="F72" s="79">
        <v>6</v>
      </c>
      <c r="G72" s="79"/>
      <c r="H72" s="99">
        <v>6</v>
      </c>
      <c r="I72" s="77"/>
      <c r="J72" s="77">
        <v>2</v>
      </c>
      <c r="K72" s="95">
        <v>2</v>
      </c>
      <c r="L72" s="77">
        <v>17</v>
      </c>
      <c r="M72" s="77">
        <v>3</v>
      </c>
      <c r="N72" s="95">
        <v>20</v>
      </c>
      <c r="O72" s="77">
        <v>6</v>
      </c>
      <c r="P72" s="77">
        <v>1</v>
      </c>
      <c r="Q72" s="95">
        <v>7</v>
      </c>
      <c r="R72" s="77">
        <v>2</v>
      </c>
      <c r="S72" s="77">
        <v>1</v>
      </c>
      <c r="T72" s="95">
        <v>3</v>
      </c>
      <c r="U72" s="77"/>
      <c r="V72" s="77">
        <v>1</v>
      </c>
      <c r="W72" s="95">
        <v>1</v>
      </c>
      <c r="X72" s="77"/>
      <c r="Y72" s="77"/>
      <c r="Z72" s="95"/>
      <c r="AA72" s="77">
        <v>7</v>
      </c>
      <c r="AB72" s="77">
        <v>7</v>
      </c>
      <c r="AC72" s="95">
        <v>14</v>
      </c>
      <c r="AD72" s="77"/>
      <c r="AE72" s="77">
        <v>2</v>
      </c>
      <c r="AF72" s="95">
        <v>2</v>
      </c>
      <c r="AG72" s="77">
        <v>55</v>
      </c>
      <c r="AH72" s="4"/>
    </row>
    <row r="73" spans="1:34">
      <c r="A73" s="1"/>
      <c r="B73" s="76" t="s">
        <v>109</v>
      </c>
      <c r="C73" s="77"/>
      <c r="D73" s="77"/>
      <c r="E73" s="95"/>
      <c r="F73" s="79">
        <v>5</v>
      </c>
      <c r="G73" s="79">
        <v>2</v>
      </c>
      <c r="H73" s="99">
        <v>7</v>
      </c>
      <c r="I73" s="77">
        <v>1</v>
      </c>
      <c r="J73" s="77">
        <v>2</v>
      </c>
      <c r="K73" s="95">
        <v>3</v>
      </c>
      <c r="L73" s="77">
        <v>23</v>
      </c>
      <c r="M73" s="77">
        <v>6</v>
      </c>
      <c r="N73" s="95">
        <v>29</v>
      </c>
      <c r="O73" s="77">
        <v>9</v>
      </c>
      <c r="P73" s="77">
        <v>1</v>
      </c>
      <c r="Q73" s="95">
        <v>10</v>
      </c>
      <c r="R73" s="77">
        <v>3</v>
      </c>
      <c r="S73" s="77"/>
      <c r="T73" s="95">
        <v>3</v>
      </c>
      <c r="U73" s="77"/>
      <c r="V73" s="77"/>
      <c r="W73" s="95"/>
      <c r="X73" s="77"/>
      <c r="Y73" s="77"/>
      <c r="Z73" s="95"/>
      <c r="AA73" s="77">
        <v>7</v>
      </c>
      <c r="AB73" s="77"/>
      <c r="AC73" s="95">
        <v>7</v>
      </c>
      <c r="AD73" s="77"/>
      <c r="AE73" s="77"/>
      <c r="AF73" s="95"/>
      <c r="AG73" s="77">
        <v>59</v>
      </c>
      <c r="AH73" s="4"/>
    </row>
    <row r="74" spans="1:34">
      <c r="A74" s="1"/>
      <c r="B74" s="102" t="s">
        <v>110</v>
      </c>
      <c r="C74" s="79"/>
      <c r="D74" s="79"/>
      <c r="E74" s="99"/>
      <c r="F74" s="79">
        <v>3</v>
      </c>
      <c r="G74" s="79">
        <v>1</v>
      </c>
      <c r="H74" s="99">
        <v>4</v>
      </c>
      <c r="I74" s="79"/>
      <c r="J74" s="79"/>
      <c r="K74" s="99"/>
      <c r="L74" s="79">
        <v>11</v>
      </c>
      <c r="M74" s="79">
        <v>1</v>
      </c>
      <c r="N74" s="99">
        <v>12</v>
      </c>
      <c r="O74" s="79">
        <v>2</v>
      </c>
      <c r="P74" s="79"/>
      <c r="Q74" s="99">
        <v>2</v>
      </c>
      <c r="R74" s="79">
        <v>4</v>
      </c>
      <c r="S74" s="79"/>
      <c r="T74" s="99">
        <v>4</v>
      </c>
      <c r="U74" s="79"/>
      <c r="V74" s="79"/>
      <c r="W74" s="99"/>
      <c r="X74" s="79"/>
      <c r="Y74" s="79"/>
      <c r="Z74" s="99"/>
      <c r="AA74" s="79">
        <v>5</v>
      </c>
      <c r="AB74" s="79">
        <v>1</v>
      </c>
      <c r="AC74" s="99">
        <v>6</v>
      </c>
      <c r="AD74" s="79">
        <v>1</v>
      </c>
      <c r="AE74" s="79"/>
      <c r="AF74" s="99">
        <v>1</v>
      </c>
      <c r="AG74" s="79">
        <v>29</v>
      </c>
      <c r="AH74" s="4"/>
    </row>
    <row r="75" spans="1:34">
      <c r="A75" s="1"/>
      <c r="B75" s="69" t="s">
        <v>39</v>
      </c>
      <c r="C75" s="80">
        <f>SUM(C76:C98)</f>
        <v>8</v>
      </c>
      <c r="D75" s="80">
        <f t="shared" ref="D75:AG75" si="15">SUM(D76:D98)</f>
        <v>6</v>
      </c>
      <c r="E75" s="80">
        <f t="shared" si="15"/>
        <v>14</v>
      </c>
      <c r="F75" s="80">
        <f t="shared" si="15"/>
        <v>114</v>
      </c>
      <c r="G75" s="80">
        <f t="shared" si="15"/>
        <v>16</v>
      </c>
      <c r="H75" s="80">
        <f t="shared" si="15"/>
        <v>130</v>
      </c>
      <c r="I75" s="80">
        <f t="shared" si="15"/>
        <v>18</v>
      </c>
      <c r="J75" s="80">
        <f t="shared" si="15"/>
        <v>32</v>
      </c>
      <c r="K75" s="80">
        <f t="shared" si="15"/>
        <v>50</v>
      </c>
      <c r="L75" s="80">
        <f t="shared" si="15"/>
        <v>436</v>
      </c>
      <c r="M75" s="80">
        <f t="shared" si="15"/>
        <v>102</v>
      </c>
      <c r="N75" s="80">
        <f t="shared" si="15"/>
        <v>538</v>
      </c>
      <c r="O75" s="80">
        <f t="shared" si="15"/>
        <v>154</v>
      </c>
      <c r="P75" s="80">
        <f t="shared" si="15"/>
        <v>27</v>
      </c>
      <c r="Q75" s="80">
        <f t="shared" si="15"/>
        <v>181</v>
      </c>
      <c r="R75" s="80">
        <f t="shared" si="15"/>
        <v>72</v>
      </c>
      <c r="S75" s="80">
        <f t="shared" si="15"/>
        <v>2</v>
      </c>
      <c r="T75" s="80">
        <f t="shared" si="15"/>
        <v>74</v>
      </c>
      <c r="U75" s="80">
        <f t="shared" si="15"/>
        <v>1</v>
      </c>
      <c r="V75" s="80">
        <f t="shared" si="15"/>
        <v>13</v>
      </c>
      <c r="W75" s="80">
        <f t="shared" si="15"/>
        <v>14</v>
      </c>
      <c r="X75" s="80">
        <f t="shared" si="15"/>
        <v>8</v>
      </c>
      <c r="Y75" s="80">
        <f t="shared" si="15"/>
        <v>13</v>
      </c>
      <c r="Z75" s="80">
        <f t="shared" si="15"/>
        <v>21</v>
      </c>
      <c r="AA75" s="80">
        <f t="shared" si="15"/>
        <v>288</v>
      </c>
      <c r="AB75" s="80">
        <f t="shared" si="15"/>
        <v>149</v>
      </c>
      <c r="AC75" s="80">
        <f t="shared" si="15"/>
        <v>437</v>
      </c>
      <c r="AD75" s="80">
        <f t="shared" si="15"/>
        <v>15</v>
      </c>
      <c r="AE75" s="80">
        <f t="shared" si="15"/>
        <v>54</v>
      </c>
      <c r="AF75" s="80">
        <f t="shared" si="15"/>
        <v>69</v>
      </c>
      <c r="AG75" s="80">
        <f t="shared" si="15"/>
        <v>1528</v>
      </c>
      <c r="AH75" s="4"/>
    </row>
    <row r="76" spans="1:34">
      <c r="A76" s="1"/>
      <c r="B76" s="76" t="s">
        <v>111</v>
      </c>
      <c r="C76" s="77">
        <v>1</v>
      </c>
      <c r="D76" s="77"/>
      <c r="E76" s="78">
        <v>1</v>
      </c>
      <c r="F76" s="79">
        <v>5</v>
      </c>
      <c r="G76" s="79">
        <v>1</v>
      </c>
      <c r="H76" s="91">
        <v>6</v>
      </c>
      <c r="I76" s="77"/>
      <c r="J76" s="77">
        <v>3</v>
      </c>
      <c r="K76" s="78">
        <v>3</v>
      </c>
      <c r="L76" s="77">
        <v>28</v>
      </c>
      <c r="M76" s="77">
        <v>5</v>
      </c>
      <c r="N76" s="78">
        <v>33</v>
      </c>
      <c r="O76" s="77">
        <v>5</v>
      </c>
      <c r="P76" s="77">
        <v>3</v>
      </c>
      <c r="Q76" s="78">
        <v>8</v>
      </c>
      <c r="R76" s="77">
        <v>5</v>
      </c>
      <c r="S76" s="77"/>
      <c r="T76" s="78">
        <v>5</v>
      </c>
      <c r="U76" s="77"/>
      <c r="V76" s="77"/>
      <c r="W76" s="78"/>
      <c r="X76" s="77"/>
      <c r="Y76" s="77">
        <v>1</v>
      </c>
      <c r="Z76" s="78">
        <v>1</v>
      </c>
      <c r="AA76" s="77">
        <v>18</v>
      </c>
      <c r="AB76" s="77">
        <v>8</v>
      </c>
      <c r="AC76" s="78">
        <v>26</v>
      </c>
      <c r="AD76" s="77">
        <v>1</v>
      </c>
      <c r="AE76" s="77">
        <v>4</v>
      </c>
      <c r="AF76" s="78">
        <v>5</v>
      </c>
      <c r="AG76" s="77">
        <v>88</v>
      </c>
      <c r="AH76" s="4"/>
    </row>
    <row r="77" spans="1:34">
      <c r="A77" s="1"/>
      <c r="B77" s="76" t="s">
        <v>112</v>
      </c>
      <c r="C77" s="77"/>
      <c r="D77" s="77"/>
      <c r="E77" s="78"/>
      <c r="F77" s="79">
        <v>2</v>
      </c>
      <c r="G77" s="79">
        <v>1</v>
      </c>
      <c r="H77" s="91">
        <v>3</v>
      </c>
      <c r="I77" s="77">
        <v>2</v>
      </c>
      <c r="J77" s="77">
        <v>2</v>
      </c>
      <c r="K77" s="78">
        <v>4</v>
      </c>
      <c r="L77" s="77">
        <v>4</v>
      </c>
      <c r="M77" s="77">
        <v>7</v>
      </c>
      <c r="N77" s="78">
        <v>11</v>
      </c>
      <c r="O77" s="77">
        <v>1</v>
      </c>
      <c r="P77" s="77"/>
      <c r="Q77" s="78">
        <v>1</v>
      </c>
      <c r="R77" s="77">
        <v>2</v>
      </c>
      <c r="S77" s="77"/>
      <c r="T77" s="78">
        <v>2</v>
      </c>
      <c r="U77" s="77"/>
      <c r="V77" s="77"/>
      <c r="W77" s="78"/>
      <c r="X77" s="77">
        <v>1</v>
      </c>
      <c r="Y77" s="77"/>
      <c r="Z77" s="78">
        <v>1</v>
      </c>
      <c r="AA77" s="77">
        <v>1</v>
      </c>
      <c r="AB77" s="77">
        <v>5</v>
      </c>
      <c r="AC77" s="78">
        <v>6</v>
      </c>
      <c r="AD77" s="77"/>
      <c r="AE77" s="77"/>
      <c r="AF77" s="78"/>
      <c r="AG77" s="77">
        <v>28</v>
      </c>
      <c r="AH77" s="4"/>
    </row>
    <row r="78" spans="1:34">
      <c r="A78" s="1"/>
      <c r="B78" s="76" t="s">
        <v>113</v>
      </c>
      <c r="C78" s="77"/>
      <c r="D78" s="77"/>
      <c r="E78" s="78"/>
      <c r="F78" s="79">
        <v>3</v>
      </c>
      <c r="G78" s="79"/>
      <c r="H78" s="91">
        <v>3</v>
      </c>
      <c r="I78" s="77"/>
      <c r="J78" s="77"/>
      <c r="K78" s="78"/>
      <c r="L78" s="82">
        <v>4</v>
      </c>
      <c r="M78" s="82">
        <v>2</v>
      </c>
      <c r="N78" s="78">
        <v>6</v>
      </c>
      <c r="O78" s="82">
        <v>2</v>
      </c>
      <c r="P78" s="82"/>
      <c r="Q78" s="78">
        <v>2</v>
      </c>
      <c r="R78" s="82">
        <v>2</v>
      </c>
      <c r="S78" s="82"/>
      <c r="T78" s="78">
        <v>2</v>
      </c>
      <c r="U78" s="77"/>
      <c r="V78" s="77"/>
      <c r="W78" s="78"/>
      <c r="X78" s="77">
        <v>1</v>
      </c>
      <c r="Y78" s="77"/>
      <c r="Z78" s="78">
        <v>1</v>
      </c>
      <c r="AA78" s="77">
        <v>4</v>
      </c>
      <c r="AB78" s="77"/>
      <c r="AC78" s="78">
        <v>4</v>
      </c>
      <c r="AD78" s="77"/>
      <c r="AE78" s="77"/>
      <c r="AF78" s="78"/>
      <c r="AG78" s="77">
        <v>18</v>
      </c>
      <c r="AH78" s="4"/>
    </row>
    <row r="79" spans="1:34">
      <c r="A79" s="1"/>
      <c r="B79" s="76" t="s">
        <v>114</v>
      </c>
      <c r="C79" s="77"/>
      <c r="D79" s="77">
        <v>1</v>
      </c>
      <c r="E79" s="78">
        <v>1</v>
      </c>
      <c r="F79" s="79">
        <v>3</v>
      </c>
      <c r="G79" s="79">
        <v>1</v>
      </c>
      <c r="H79" s="91">
        <v>4</v>
      </c>
      <c r="I79" s="77">
        <v>1</v>
      </c>
      <c r="J79" s="77"/>
      <c r="K79" s="78">
        <v>1</v>
      </c>
      <c r="L79" s="77">
        <v>9</v>
      </c>
      <c r="M79" s="77"/>
      <c r="N79" s="78">
        <v>9</v>
      </c>
      <c r="O79" s="77">
        <v>4</v>
      </c>
      <c r="P79" s="77"/>
      <c r="Q79" s="78">
        <v>4</v>
      </c>
      <c r="R79" s="77">
        <v>3</v>
      </c>
      <c r="S79" s="77"/>
      <c r="T79" s="78">
        <v>3</v>
      </c>
      <c r="U79" s="77"/>
      <c r="V79" s="77"/>
      <c r="W79" s="78"/>
      <c r="X79" s="77"/>
      <c r="Y79" s="77"/>
      <c r="Z79" s="78"/>
      <c r="AA79" s="77">
        <v>11</v>
      </c>
      <c r="AB79" s="77">
        <v>3</v>
      </c>
      <c r="AC79" s="78">
        <v>14</v>
      </c>
      <c r="AD79" s="77">
        <v>1</v>
      </c>
      <c r="AE79" s="77">
        <v>3</v>
      </c>
      <c r="AF79" s="78">
        <v>4</v>
      </c>
      <c r="AG79" s="77">
        <v>40</v>
      </c>
      <c r="AH79" s="4"/>
    </row>
    <row r="80" spans="1:34">
      <c r="A80" s="1"/>
      <c r="B80" s="76" t="s">
        <v>115</v>
      </c>
      <c r="C80" s="77">
        <v>1</v>
      </c>
      <c r="D80" s="77"/>
      <c r="E80" s="78">
        <v>1</v>
      </c>
      <c r="F80" s="79">
        <v>3</v>
      </c>
      <c r="G80" s="79"/>
      <c r="H80" s="91">
        <v>3</v>
      </c>
      <c r="I80" s="77">
        <v>1</v>
      </c>
      <c r="J80" s="77">
        <v>3</v>
      </c>
      <c r="K80" s="78">
        <v>4</v>
      </c>
      <c r="L80" s="77">
        <v>5</v>
      </c>
      <c r="M80" s="77">
        <v>1</v>
      </c>
      <c r="N80" s="78">
        <v>6</v>
      </c>
      <c r="O80" s="77"/>
      <c r="P80" s="77"/>
      <c r="Q80" s="78"/>
      <c r="R80" s="77"/>
      <c r="S80" s="77"/>
      <c r="T80" s="78"/>
      <c r="U80" s="77"/>
      <c r="V80" s="77"/>
      <c r="W80" s="78"/>
      <c r="X80" s="77"/>
      <c r="Y80" s="77"/>
      <c r="Z80" s="78"/>
      <c r="AA80" s="77">
        <v>5</v>
      </c>
      <c r="AB80" s="77">
        <v>2</v>
      </c>
      <c r="AC80" s="78">
        <v>7</v>
      </c>
      <c r="AD80" s="77"/>
      <c r="AE80" s="77">
        <v>1</v>
      </c>
      <c r="AF80" s="78">
        <v>1</v>
      </c>
      <c r="AG80" s="77">
        <v>22</v>
      </c>
      <c r="AH80" s="4"/>
    </row>
    <row r="81" spans="1:34">
      <c r="A81" s="1"/>
      <c r="B81" s="76" t="s">
        <v>116</v>
      </c>
      <c r="C81" s="77"/>
      <c r="D81" s="77"/>
      <c r="E81" s="78"/>
      <c r="F81" s="79"/>
      <c r="G81" s="79"/>
      <c r="H81" s="91"/>
      <c r="I81" s="77"/>
      <c r="J81" s="77"/>
      <c r="K81" s="78"/>
      <c r="L81" s="77">
        <v>8</v>
      </c>
      <c r="M81" s="77">
        <v>2</v>
      </c>
      <c r="N81" s="78">
        <v>10</v>
      </c>
      <c r="O81" s="77"/>
      <c r="P81" s="77">
        <v>1</v>
      </c>
      <c r="Q81" s="78">
        <v>1</v>
      </c>
      <c r="R81" s="77">
        <v>2</v>
      </c>
      <c r="S81" s="77"/>
      <c r="T81" s="78">
        <v>2</v>
      </c>
      <c r="U81" s="77"/>
      <c r="V81" s="77"/>
      <c r="W81" s="78"/>
      <c r="X81" s="77">
        <v>1</v>
      </c>
      <c r="Y81" s="77"/>
      <c r="Z81" s="78">
        <v>1</v>
      </c>
      <c r="AA81" s="77">
        <v>6</v>
      </c>
      <c r="AB81" s="77"/>
      <c r="AC81" s="78">
        <v>6</v>
      </c>
      <c r="AD81" s="77"/>
      <c r="AE81" s="77"/>
      <c r="AF81" s="78"/>
      <c r="AG81" s="77">
        <v>20</v>
      </c>
      <c r="AH81" s="4"/>
    </row>
    <row r="82" spans="1:34">
      <c r="A82" s="1"/>
      <c r="B82" s="76" t="s">
        <v>117</v>
      </c>
      <c r="C82" s="77"/>
      <c r="D82" s="77"/>
      <c r="E82" s="78"/>
      <c r="F82" s="79">
        <v>3</v>
      </c>
      <c r="G82" s="79">
        <v>1</v>
      </c>
      <c r="H82" s="91">
        <v>4</v>
      </c>
      <c r="I82" s="77"/>
      <c r="J82" s="77">
        <v>1</v>
      </c>
      <c r="K82" s="78">
        <v>1</v>
      </c>
      <c r="L82" s="77">
        <v>16</v>
      </c>
      <c r="M82" s="77"/>
      <c r="N82" s="78">
        <v>16</v>
      </c>
      <c r="O82" s="77">
        <v>5</v>
      </c>
      <c r="P82" s="77"/>
      <c r="Q82" s="78">
        <v>5</v>
      </c>
      <c r="R82" s="77"/>
      <c r="S82" s="77"/>
      <c r="T82" s="78"/>
      <c r="U82" s="77"/>
      <c r="V82" s="77"/>
      <c r="W82" s="78"/>
      <c r="X82" s="77"/>
      <c r="Y82" s="77"/>
      <c r="Z82" s="78"/>
      <c r="AA82" s="77">
        <v>5</v>
      </c>
      <c r="AB82" s="77">
        <v>6</v>
      </c>
      <c r="AC82" s="78">
        <v>11</v>
      </c>
      <c r="AD82" s="77"/>
      <c r="AE82" s="77"/>
      <c r="AF82" s="78"/>
      <c r="AG82" s="77">
        <v>37</v>
      </c>
      <c r="AH82" s="4"/>
    </row>
    <row r="83" spans="1:34">
      <c r="A83" s="1"/>
      <c r="B83" s="76" t="s">
        <v>118</v>
      </c>
      <c r="C83" s="77"/>
      <c r="D83" s="77"/>
      <c r="E83" s="78"/>
      <c r="F83" s="79">
        <v>4</v>
      </c>
      <c r="G83" s="79"/>
      <c r="H83" s="91">
        <v>4</v>
      </c>
      <c r="I83" s="77">
        <v>1</v>
      </c>
      <c r="J83" s="77"/>
      <c r="K83" s="78">
        <v>1</v>
      </c>
      <c r="L83" s="77">
        <v>11</v>
      </c>
      <c r="M83" s="77">
        <v>10</v>
      </c>
      <c r="N83" s="78">
        <v>21</v>
      </c>
      <c r="O83" s="77">
        <v>6</v>
      </c>
      <c r="P83" s="77">
        <v>3</v>
      </c>
      <c r="Q83" s="78">
        <v>9</v>
      </c>
      <c r="R83" s="77">
        <v>3</v>
      </c>
      <c r="S83" s="77"/>
      <c r="T83" s="78">
        <v>3</v>
      </c>
      <c r="U83" s="77"/>
      <c r="V83" s="77"/>
      <c r="W83" s="78"/>
      <c r="X83" s="77">
        <v>1</v>
      </c>
      <c r="Y83" s="77">
        <v>2</v>
      </c>
      <c r="Z83" s="78">
        <v>3</v>
      </c>
      <c r="AA83" s="77">
        <v>11</v>
      </c>
      <c r="AB83" s="77">
        <v>4</v>
      </c>
      <c r="AC83" s="78">
        <v>15</v>
      </c>
      <c r="AD83" s="77"/>
      <c r="AE83" s="77">
        <v>2</v>
      </c>
      <c r="AF83" s="78">
        <v>2</v>
      </c>
      <c r="AG83" s="77">
        <v>58</v>
      </c>
      <c r="AH83" s="4"/>
    </row>
    <row r="84" spans="1:34">
      <c r="A84" s="1"/>
      <c r="B84" s="76" t="s">
        <v>119</v>
      </c>
      <c r="C84" s="77"/>
      <c r="D84" s="77"/>
      <c r="E84" s="78"/>
      <c r="F84" s="79"/>
      <c r="G84" s="79"/>
      <c r="H84" s="91"/>
      <c r="I84" s="77"/>
      <c r="J84" s="77"/>
      <c r="K84" s="78"/>
      <c r="L84" s="77">
        <v>10</v>
      </c>
      <c r="M84" s="77">
        <v>2</v>
      </c>
      <c r="N84" s="78">
        <v>12</v>
      </c>
      <c r="O84" s="77">
        <v>3</v>
      </c>
      <c r="P84" s="77"/>
      <c r="Q84" s="78">
        <v>3</v>
      </c>
      <c r="R84" s="77">
        <v>2</v>
      </c>
      <c r="S84" s="77"/>
      <c r="T84" s="78">
        <v>2</v>
      </c>
      <c r="U84" s="77"/>
      <c r="V84" s="77"/>
      <c r="W84" s="78"/>
      <c r="X84" s="77"/>
      <c r="Y84" s="77"/>
      <c r="Z84" s="78"/>
      <c r="AA84" s="77">
        <v>2</v>
      </c>
      <c r="AB84" s="77">
        <v>3</v>
      </c>
      <c r="AC84" s="78">
        <v>5</v>
      </c>
      <c r="AD84" s="77"/>
      <c r="AE84" s="77">
        <v>2</v>
      </c>
      <c r="AF84" s="78">
        <v>2</v>
      </c>
      <c r="AG84" s="77">
        <v>24</v>
      </c>
      <c r="AH84" s="4"/>
    </row>
    <row r="85" spans="1:34">
      <c r="A85" s="1"/>
      <c r="B85" s="76" t="s">
        <v>120</v>
      </c>
      <c r="C85" s="77">
        <v>1</v>
      </c>
      <c r="D85" s="77"/>
      <c r="E85" s="78">
        <v>1</v>
      </c>
      <c r="F85" s="79">
        <v>17</v>
      </c>
      <c r="G85" s="79">
        <v>2</v>
      </c>
      <c r="H85" s="91">
        <v>19</v>
      </c>
      <c r="I85" s="77">
        <v>1</v>
      </c>
      <c r="J85" s="77">
        <v>8</v>
      </c>
      <c r="K85" s="78">
        <v>9</v>
      </c>
      <c r="L85" s="77">
        <v>37</v>
      </c>
      <c r="M85" s="77">
        <v>13</v>
      </c>
      <c r="N85" s="78">
        <v>50</v>
      </c>
      <c r="O85" s="77">
        <v>18</v>
      </c>
      <c r="P85" s="77">
        <v>1</v>
      </c>
      <c r="Q85" s="78">
        <v>19</v>
      </c>
      <c r="R85" s="77">
        <v>10</v>
      </c>
      <c r="S85" s="77"/>
      <c r="T85" s="78">
        <v>10</v>
      </c>
      <c r="U85" s="77"/>
      <c r="V85" s="77">
        <v>2</v>
      </c>
      <c r="W85" s="78">
        <v>2</v>
      </c>
      <c r="X85" s="77">
        <v>1</v>
      </c>
      <c r="Y85" s="77">
        <v>3</v>
      </c>
      <c r="Z85" s="78">
        <v>4</v>
      </c>
      <c r="AA85" s="77">
        <v>29</v>
      </c>
      <c r="AB85" s="77">
        <v>17</v>
      </c>
      <c r="AC85" s="78">
        <v>46</v>
      </c>
      <c r="AD85" s="77">
        <v>2</v>
      </c>
      <c r="AE85" s="77">
        <v>6</v>
      </c>
      <c r="AF85" s="78">
        <v>8</v>
      </c>
      <c r="AG85" s="77">
        <v>168</v>
      </c>
      <c r="AH85" s="4"/>
    </row>
    <row r="86" spans="1:34">
      <c r="A86" s="1"/>
      <c r="B86" s="76" t="s">
        <v>121</v>
      </c>
      <c r="C86" s="77"/>
      <c r="D86" s="77"/>
      <c r="E86" s="78"/>
      <c r="F86" s="79">
        <v>1</v>
      </c>
      <c r="G86" s="79">
        <v>1</v>
      </c>
      <c r="H86" s="91">
        <v>2</v>
      </c>
      <c r="I86" s="77">
        <v>1</v>
      </c>
      <c r="J86" s="77">
        <v>2</v>
      </c>
      <c r="K86" s="78">
        <v>3</v>
      </c>
      <c r="L86" s="77">
        <v>20</v>
      </c>
      <c r="M86" s="77">
        <v>1</v>
      </c>
      <c r="N86" s="78">
        <v>21</v>
      </c>
      <c r="O86" s="77">
        <v>5</v>
      </c>
      <c r="P86" s="77">
        <v>1</v>
      </c>
      <c r="Q86" s="78">
        <v>6</v>
      </c>
      <c r="R86" s="77">
        <v>6</v>
      </c>
      <c r="S86" s="77"/>
      <c r="T86" s="78">
        <v>6</v>
      </c>
      <c r="U86" s="77"/>
      <c r="V86" s="77"/>
      <c r="W86" s="78"/>
      <c r="X86" s="77">
        <v>1</v>
      </c>
      <c r="Y86" s="77"/>
      <c r="Z86" s="78">
        <v>1</v>
      </c>
      <c r="AA86" s="77">
        <v>14</v>
      </c>
      <c r="AB86" s="77">
        <v>7</v>
      </c>
      <c r="AC86" s="78">
        <v>21</v>
      </c>
      <c r="AD86" s="77"/>
      <c r="AE86" s="77">
        <v>4</v>
      </c>
      <c r="AF86" s="78">
        <v>4</v>
      </c>
      <c r="AG86" s="77">
        <v>64</v>
      </c>
      <c r="AH86" s="4"/>
    </row>
    <row r="87" spans="1:34">
      <c r="A87" s="1"/>
      <c r="B87" s="76" t="s">
        <v>122</v>
      </c>
      <c r="C87" s="77"/>
      <c r="D87" s="77">
        <v>2</v>
      </c>
      <c r="E87" s="78">
        <v>2</v>
      </c>
      <c r="F87" s="79">
        <v>17</v>
      </c>
      <c r="G87" s="79">
        <v>1</v>
      </c>
      <c r="H87" s="91">
        <v>18</v>
      </c>
      <c r="I87" s="77">
        <v>1</v>
      </c>
      <c r="J87" s="77">
        <v>5</v>
      </c>
      <c r="K87" s="78">
        <v>6</v>
      </c>
      <c r="L87" s="77">
        <v>86</v>
      </c>
      <c r="M87" s="77">
        <v>12</v>
      </c>
      <c r="N87" s="78">
        <v>98</v>
      </c>
      <c r="O87" s="77">
        <v>20</v>
      </c>
      <c r="P87" s="77">
        <v>5</v>
      </c>
      <c r="Q87" s="78">
        <v>25</v>
      </c>
      <c r="R87" s="77">
        <v>9</v>
      </c>
      <c r="S87" s="77"/>
      <c r="T87" s="78">
        <v>9</v>
      </c>
      <c r="U87" s="77"/>
      <c r="V87" s="77">
        <v>2</v>
      </c>
      <c r="W87" s="78">
        <v>2</v>
      </c>
      <c r="X87" s="77"/>
      <c r="Y87" s="77">
        <v>2</v>
      </c>
      <c r="Z87" s="78">
        <v>2</v>
      </c>
      <c r="AA87" s="77">
        <v>49</v>
      </c>
      <c r="AB87" s="77">
        <v>26</v>
      </c>
      <c r="AC87" s="78">
        <v>75</v>
      </c>
      <c r="AD87" s="77">
        <v>3</v>
      </c>
      <c r="AE87" s="77">
        <v>8</v>
      </c>
      <c r="AF87" s="78">
        <v>11</v>
      </c>
      <c r="AG87" s="77">
        <v>248</v>
      </c>
      <c r="AH87" s="4"/>
    </row>
    <row r="88" spans="1:34">
      <c r="A88" s="1"/>
      <c r="B88" s="76" t="s">
        <v>123</v>
      </c>
      <c r="C88" s="77"/>
      <c r="D88" s="77"/>
      <c r="E88" s="78"/>
      <c r="F88" s="79">
        <v>7</v>
      </c>
      <c r="G88" s="79">
        <v>1</v>
      </c>
      <c r="H88" s="91">
        <v>8</v>
      </c>
      <c r="I88" s="77"/>
      <c r="J88" s="77"/>
      <c r="K88" s="78"/>
      <c r="L88" s="77">
        <v>11</v>
      </c>
      <c r="M88" s="77">
        <v>5</v>
      </c>
      <c r="N88" s="78">
        <v>16</v>
      </c>
      <c r="O88" s="77">
        <v>6</v>
      </c>
      <c r="P88" s="77">
        <v>2</v>
      </c>
      <c r="Q88" s="78">
        <v>8</v>
      </c>
      <c r="R88" s="77">
        <v>2</v>
      </c>
      <c r="S88" s="77"/>
      <c r="T88" s="78">
        <v>2</v>
      </c>
      <c r="U88" s="77"/>
      <c r="V88" s="77">
        <v>1</v>
      </c>
      <c r="W88" s="78">
        <v>1</v>
      </c>
      <c r="X88" s="77"/>
      <c r="Y88" s="77"/>
      <c r="Z88" s="78"/>
      <c r="AA88" s="77">
        <v>5</v>
      </c>
      <c r="AB88" s="77">
        <v>4</v>
      </c>
      <c r="AC88" s="78">
        <v>9</v>
      </c>
      <c r="AD88" s="77"/>
      <c r="AE88" s="77">
        <v>3</v>
      </c>
      <c r="AF88" s="78">
        <v>3</v>
      </c>
      <c r="AG88" s="77">
        <v>47</v>
      </c>
      <c r="AH88" s="4"/>
    </row>
    <row r="89" spans="1:34">
      <c r="A89" s="1"/>
      <c r="B89" s="76" t="s">
        <v>124</v>
      </c>
      <c r="C89" s="77"/>
      <c r="D89" s="77"/>
      <c r="E89" s="78"/>
      <c r="F89" s="79">
        <v>1</v>
      </c>
      <c r="G89" s="79"/>
      <c r="H89" s="91">
        <v>1</v>
      </c>
      <c r="I89" s="77"/>
      <c r="J89" s="77"/>
      <c r="K89" s="78"/>
      <c r="L89" s="77">
        <v>6</v>
      </c>
      <c r="M89" s="77"/>
      <c r="N89" s="78">
        <v>6</v>
      </c>
      <c r="O89" s="77">
        <v>5</v>
      </c>
      <c r="P89" s="77"/>
      <c r="Q89" s="78">
        <v>5</v>
      </c>
      <c r="R89" s="77"/>
      <c r="S89" s="77"/>
      <c r="T89" s="78"/>
      <c r="U89" s="77">
        <v>1</v>
      </c>
      <c r="V89" s="77">
        <v>1</v>
      </c>
      <c r="W89" s="78">
        <v>2</v>
      </c>
      <c r="X89" s="77"/>
      <c r="Y89" s="77">
        <v>1</v>
      </c>
      <c r="Z89" s="78">
        <v>1</v>
      </c>
      <c r="AA89" s="77">
        <v>6</v>
      </c>
      <c r="AB89" s="77"/>
      <c r="AC89" s="78">
        <v>6</v>
      </c>
      <c r="AD89" s="77"/>
      <c r="AE89" s="77">
        <v>1</v>
      </c>
      <c r="AF89" s="78">
        <v>1</v>
      </c>
      <c r="AG89" s="77">
        <v>22</v>
      </c>
      <c r="AH89" s="4"/>
    </row>
    <row r="90" spans="1:34">
      <c r="A90" s="1"/>
      <c r="B90" s="76" t="s">
        <v>125</v>
      </c>
      <c r="C90" s="79"/>
      <c r="D90" s="79">
        <v>1</v>
      </c>
      <c r="E90" s="78">
        <v>1</v>
      </c>
      <c r="F90" s="79"/>
      <c r="G90" s="79">
        <v>2</v>
      </c>
      <c r="H90" s="91">
        <v>2</v>
      </c>
      <c r="I90" s="79"/>
      <c r="J90" s="79"/>
      <c r="K90" s="78"/>
      <c r="L90" s="79">
        <v>9</v>
      </c>
      <c r="M90" s="79">
        <v>5</v>
      </c>
      <c r="N90" s="78">
        <v>14</v>
      </c>
      <c r="O90" s="79">
        <v>2</v>
      </c>
      <c r="P90" s="79"/>
      <c r="Q90" s="78">
        <v>2</v>
      </c>
      <c r="R90" s="79"/>
      <c r="S90" s="79"/>
      <c r="T90" s="78"/>
      <c r="U90" s="79"/>
      <c r="V90" s="79">
        <v>2</v>
      </c>
      <c r="W90" s="78">
        <v>2</v>
      </c>
      <c r="X90" s="79"/>
      <c r="Y90" s="79"/>
      <c r="Z90" s="78"/>
      <c r="AA90" s="79">
        <v>5</v>
      </c>
      <c r="AB90" s="79">
        <v>3</v>
      </c>
      <c r="AC90" s="78">
        <v>8</v>
      </c>
      <c r="AD90" s="79"/>
      <c r="AE90" s="79">
        <v>1</v>
      </c>
      <c r="AF90" s="78">
        <v>1</v>
      </c>
      <c r="AG90" s="79">
        <v>30</v>
      </c>
      <c r="AH90" s="4"/>
    </row>
    <row r="91" spans="1:34">
      <c r="A91" s="1"/>
      <c r="B91" s="76" t="s">
        <v>126</v>
      </c>
      <c r="C91" s="77">
        <v>5</v>
      </c>
      <c r="D91" s="77">
        <v>1</v>
      </c>
      <c r="E91" s="78">
        <v>6</v>
      </c>
      <c r="F91" s="79">
        <v>32</v>
      </c>
      <c r="G91" s="79">
        <v>3</v>
      </c>
      <c r="H91" s="91">
        <v>35</v>
      </c>
      <c r="I91" s="77">
        <v>4</v>
      </c>
      <c r="J91" s="77">
        <v>5</v>
      </c>
      <c r="K91" s="78">
        <v>9</v>
      </c>
      <c r="L91" s="77">
        <v>100</v>
      </c>
      <c r="M91" s="77">
        <v>26</v>
      </c>
      <c r="N91" s="78">
        <v>126</v>
      </c>
      <c r="O91" s="77">
        <v>44</v>
      </c>
      <c r="P91" s="77">
        <v>10</v>
      </c>
      <c r="Q91" s="78">
        <v>54</v>
      </c>
      <c r="R91" s="77">
        <v>18</v>
      </c>
      <c r="S91" s="77">
        <v>2</v>
      </c>
      <c r="T91" s="78">
        <v>20</v>
      </c>
      <c r="U91" s="77"/>
      <c r="V91" s="77">
        <v>2</v>
      </c>
      <c r="W91" s="78">
        <v>2</v>
      </c>
      <c r="X91" s="77"/>
      <c r="Y91" s="77">
        <v>3</v>
      </c>
      <c r="Z91" s="78">
        <v>3</v>
      </c>
      <c r="AA91" s="77">
        <v>59</v>
      </c>
      <c r="AB91" s="77">
        <v>38</v>
      </c>
      <c r="AC91" s="78">
        <v>97</v>
      </c>
      <c r="AD91" s="77">
        <v>4</v>
      </c>
      <c r="AE91" s="77">
        <v>13</v>
      </c>
      <c r="AF91" s="78">
        <v>17</v>
      </c>
      <c r="AG91" s="77">
        <v>369</v>
      </c>
      <c r="AH91" s="4"/>
    </row>
    <row r="92" spans="1:34">
      <c r="A92" s="1"/>
      <c r="B92" s="76" t="s">
        <v>127</v>
      </c>
      <c r="C92" s="77"/>
      <c r="D92" s="77"/>
      <c r="E92" s="78"/>
      <c r="F92" s="79">
        <v>1</v>
      </c>
      <c r="G92" s="79">
        <v>2</v>
      </c>
      <c r="H92" s="91">
        <v>3</v>
      </c>
      <c r="I92" s="77"/>
      <c r="J92" s="77"/>
      <c r="K92" s="78"/>
      <c r="L92" s="77">
        <v>11</v>
      </c>
      <c r="M92" s="77"/>
      <c r="N92" s="78">
        <v>11</v>
      </c>
      <c r="O92" s="77">
        <v>7</v>
      </c>
      <c r="P92" s="77"/>
      <c r="Q92" s="78">
        <v>7</v>
      </c>
      <c r="R92" s="77"/>
      <c r="S92" s="77"/>
      <c r="T92" s="78"/>
      <c r="U92" s="77"/>
      <c r="V92" s="77">
        <v>2</v>
      </c>
      <c r="W92" s="78">
        <v>2</v>
      </c>
      <c r="X92" s="77"/>
      <c r="Y92" s="77"/>
      <c r="Z92" s="78"/>
      <c r="AA92" s="77">
        <v>3</v>
      </c>
      <c r="AB92" s="77">
        <v>1</v>
      </c>
      <c r="AC92" s="78">
        <v>4</v>
      </c>
      <c r="AD92" s="77"/>
      <c r="AE92" s="77"/>
      <c r="AF92" s="78"/>
      <c r="AG92" s="77">
        <v>27</v>
      </c>
      <c r="AH92" s="4"/>
    </row>
    <row r="93" spans="1:34">
      <c r="A93" s="1"/>
      <c r="B93" s="76" t="s">
        <v>128</v>
      </c>
      <c r="C93" s="77"/>
      <c r="D93" s="77"/>
      <c r="E93" s="78"/>
      <c r="F93" s="79">
        <v>1</v>
      </c>
      <c r="G93" s="79"/>
      <c r="H93" s="91">
        <v>1</v>
      </c>
      <c r="I93" s="77">
        <v>1</v>
      </c>
      <c r="J93" s="77"/>
      <c r="K93" s="78">
        <v>1</v>
      </c>
      <c r="L93" s="77">
        <v>1</v>
      </c>
      <c r="M93" s="77"/>
      <c r="N93" s="78">
        <v>1</v>
      </c>
      <c r="O93" s="77"/>
      <c r="P93" s="77"/>
      <c r="Q93" s="78"/>
      <c r="R93" s="77"/>
      <c r="S93" s="77"/>
      <c r="T93" s="78"/>
      <c r="U93" s="77"/>
      <c r="V93" s="77"/>
      <c r="W93" s="78"/>
      <c r="X93" s="77"/>
      <c r="Y93" s="77"/>
      <c r="Z93" s="78"/>
      <c r="AA93" s="77">
        <v>1</v>
      </c>
      <c r="AB93" s="77">
        <v>1</v>
      </c>
      <c r="AC93" s="78">
        <v>2</v>
      </c>
      <c r="AD93" s="77"/>
      <c r="AE93" s="77"/>
      <c r="AF93" s="78"/>
      <c r="AG93" s="77">
        <v>5</v>
      </c>
      <c r="AH93" s="4"/>
    </row>
    <row r="94" spans="1:34">
      <c r="A94" s="1"/>
      <c r="B94" s="76" t="s">
        <v>129</v>
      </c>
      <c r="C94" s="77"/>
      <c r="D94" s="77">
        <v>1</v>
      </c>
      <c r="E94" s="78">
        <v>1</v>
      </c>
      <c r="F94" s="79">
        <v>1</v>
      </c>
      <c r="G94" s="79"/>
      <c r="H94" s="91">
        <v>1</v>
      </c>
      <c r="I94" s="77">
        <v>1</v>
      </c>
      <c r="J94" s="77"/>
      <c r="K94" s="78">
        <v>1</v>
      </c>
      <c r="L94" s="77">
        <v>15</v>
      </c>
      <c r="M94" s="77">
        <v>3</v>
      </c>
      <c r="N94" s="78">
        <v>18</v>
      </c>
      <c r="O94" s="77">
        <v>1</v>
      </c>
      <c r="P94" s="77"/>
      <c r="Q94" s="78">
        <v>1</v>
      </c>
      <c r="R94" s="77">
        <v>1</v>
      </c>
      <c r="S94" s="77"/>
      <c r="T94" s="78">
        <v>1</v>
      </c>
      <c r="U94" s="77"/>
      <c r="V94" s="77"/>
      <c r="W94" s="78"/>
      <c r="X94" s="77">
        <v>1</v>
      </c>
      <c r="Y94" s="77"/>
      <c r="Z94" s="78">
        <v>1</v>
      </c>
      <c r="AA94" s="77">
        <v>8</v>
      </c>
      <c r="AB94" s="77">
        <v>5</v>
      </c>
      <c r="AC94" s="78">
        <v>13</v>
      </c>
      <c r="AD94" s="77">
        <v>2</v>
      </c>
      <c r="AE94" s="77">
        <v>1</v>
      </c>
      <c r="AF94" s="78">
        <v>3</v>
      </c>
      <c r="AG94" s="77">
        <v>40</v>
      </c>
      <c r="AH94" s="4"/>
    </row>
    <row r="95" spans="1:34">
      <c r="A95" s="1"/>
      <c r="B95" s="76" t="s">
        <v>130</v>
      </c>
      <c r="C95" s="77"/>
      <c r="D95" s="77"/>
      <c r="E95" s="78"/>
      <c r="F95" s="79"/>
      <c r="G95" s="79"/>
      <c r="H95" s="91"/>
      <c r="I95" s="77"/>
      <c r="J95" s="77"/>
      <c r="K95" s="78"/>
      <c r="L95" s="77">
        <v>5</v>
      </c>
      <c r="M95" s="77">
        <v>1</v>
      </c>
      <c r="N95" s="78">
        <v>6</v>
      </c>
      <c r="O95" s="77">
        <v>5</v>
      </c>
      <c r="P95" s="77"/>
      <c r="Q95" s="78">
        <v>5</v>
      </c>
      <c r="R95" s="77"/>
      <c r="S95" s="77"/>
      <c r="T95" s="78"/>
      <c r="U95" s="77"/>
      <c r="V95" s="77"/>
      <c r="W95" s="78"/>
      <c r="X95" s="77"/>
      <c r="Y95" s="77"/>
      <c r="Z95" s="78"/>
      <c r="AA95" s="77">
        <v>4</v>
      </c>
      <c r="AB95" s="77">
        <v>3</v>
      </c>
      <c r="AC95" s="78">
        <v>7</v>
      </c>
      <c r="AD95" s="77"/>
      <c r="AE95" s="77">
        <v>1</v>
      </c>
      <c r="AF95" s="78">
        <v>1</v>
      </c>
      <c r="AG95" s="77">
        <v>19</v>
      </c>
      <c r="AH95" s="4"/>
    </row>
    <row r="96" spans="1:34">
      <c r="A96" s="1"/>
      <c r="B96" s="76" t="s">
        <v>131</v>
      </c>
      <c r="C96" s="77"/>
      <c r="D96" s="77"/>
      <c r="E96" s="78"/>
      <c r="F96" s="79">
        <v>2</v>
      </c>
      <c r="G96" s="79"/>
      <c r="H96" s="91">
        <v>2</v>
      </c>
      <c r="I96" s="77"/>
      <c r="J96" s="77"/>
      <c r="K96" s="78"/>
      <c r="L96" s="77">
        <v>9</v>
      </c>
      <c r="M96" s="77">
        <v>2</v>
      </c>
      <c r="N96" s="78">
        <v>11</v>
      </c>
      <c r="O96" s="77">
        <v>4</v>
      </c>
      <c r="P96" s="77">
        <v>1</v>
      </c>
      <c r="Q96" s="78">
        <v>5</v>
      </c>
      <c r="R96" s="77">
        <v>1</v>
      </c>
      <c r="S96" s="77"/>
      <c r="T96" s="78">
        <v>1</v>
      </c>
      <c r="U96" s="77"/>
      <c r="V96" s="77"/>
      <c r="W96" s="78"/>
      <c r="X96" s="77"/>
      <c r="Y96" s="77">
        <v>1</v>
      </c>
      <c r="Z96" s="78">
        <v>1</v>
      </c>
      <c r="AA96" s="77">
        <v>12</v>
      </c>
      <c r="AB96" s="77">
        <v>2</v>
      </c>
      <c r="AC96" s="78">
        <v>14</v>
      </c>
      <c r="AD96" s="77">
        <v>1</v>
      </c>
      <c r="AE96">
        <v>1</v>
      </c>
      <c r="AF96" s="78">
        <v>2</v>
      </c>
      <c r="AG96" s="77">
        <v>36</v>
      </c>
      <c r="AH96" s="4"/>
    </row>
    <row r="97" spans="1:34">
      <c r="A97" s="1"/>
      <c r="B97" s="76" t="s">
        <v>132</v>
      </c>
      <c r="C97" s="77"/>
      <c r="D97" s="77"/>
      <c r="E97" s="78"/>
      <c r="F97" s="79">
        <v>6</v>
      </c>
      <c r="G97" s="79"/>
      <c r="H97" s="91">
        <v>6</v>
      </c>
      <c r="I97" s="77">
        <v>2</v>
      </c>
      <c r="J97" s="77">
        <v>3</v>
      </c>
      <c r="K97" s="78">
        <v>5</v>
      </c>
      <c r="L97" s="77">
        <v>25</v>
      </c>
      <c r="M97" s="77">
        <v>2</v>
      </c>
      <c r="N97" s="78">
        <v>27</v>
      </c>
      <c r="O97" s="77">
        <v>11</v>
      </c>
      <c r="P97" s="77"/>
      <c r="Q97" s="78">
        <v>11</v>
      </c>
      <c r="R97" s="77">
        <v>5</v>
      </c>
      <c r="S97" s="77"/>
      <c r="T97" s="78">
        <v>5</v>
      </c>
      <c r="U97" s="77"/>
      <c r="V97" s="77"/>
      <c r="W97" s="78"/>
      <c r="X97" s="77">
        <v>1</v>
      </c>
      <c r="Y97" s="77"/>
      <c r="Z97" s="78">
        <v>1</v>
      </c>
      <c r="AA97" s="77">
        <v>16</v>
      </c>
      <c r="AB97" s="77">
        <v>7</v>
      </c>
      <c r="AC97" s="78">
        <v>23</v>
      </c>
      <c r="AD97" s="77"/>
      <c r="AE97" s="77">
        <v>1</v>
      </c>
      <c r="AF97" s="78">
        <v>1</v>
      </c>
      <c r="AG97" s="77">
        <v>79</v>
      </c>
      <c r="AH97" s="4"/>
    </row>
    <row r="98" spans="1:34">
      <c r="A98" s="1"/>
      <c r="B98" s="76" t="s">
        <v>133</v>
      </c>
      <c r="C98" s="77"/>
      <c r="D98" s="77"/>
      <c r="E98" s="78"/>
      <c r="F98" s="79">
        <v>5</v>
      </c>
      <c r="G98" s="79"/>
      <c r="H98" s="91">
        <v>5</v>
      </c>
      <c r="I98" s="77">
        <v>2</v>
      </c>
      <c r="J98" s="77"/>
      <c r="K98" s="78">
        <v>2</v>
      </c>
      <c r="L98" s="77">
        <v>6</v>
      </c>
      <c r="M98" s="77">
        <v>3</v>
      </c>
      <c r="N98" s="78">
        <v>9</v>
      </c>
      <c r="O98" s="77"/>
      <c r="P98" s="77"/>
      <c r="Q98" s="78"/>
      <c r="R98" s="77">
        <v>1</v>
      </c>
      <c r="S98" s="77"/>
      <c r="T98" s="78">
        <v>1</v>
      </c>
      <c r="U98" s="77"/>
      <c r="V98" s="77">
        <v>1</v>
      </c>
      <c r="W98" s="78">
        <v>1</v>
      </c>
      <c r="X98" s="77"/>
      <c r="Y98" s="77"/>
      <c r="Z98" s="78"/>
      <c r="AA98" s="77">
        <v>14</v>
      </c>
      <c r="AB98" s="77">
        <v>4</v>
      </c>
      <c r="AC98" s="78">
        <v>18</v>
      </c>
      <c r="AD98" s="77">
        <v>1</v>
      </c>
      <c r="AE98" s="77">
        <v>2</v>
      </c>
      <c r="AF98" s="78">
        <v>3</v>
      </c>
      <c r="AG98" s="77">
        <v>39</v>
      </c>
      <c r="AH98" s="4"/>
    </row>
    <row r="99" spans="1:34">
      <c r="A99" s="1"/>
      <c r="B99" s="69" t="s">
        <v>40</v>
      </c>
      <c r="C99" s="80">
        <f>SUM(C100:C122)</f>
        <v>15</v>
      </c>
      <c r="D99" s="80">
        <f t="shared" ref="D99:AG99" si="16">SUM(D100:D122)</f>
        <v>29</v>
      </c>
      <c r="E99" s="80">
        <f t="shared" si="16"/>
        <v>44</v>
      </c>
      <c r="F99" s="80">
        <f t="shared" si="16"/>
        <v>197</v>
      </c>
      <c r="G99" s="80">
        <f t="shared" si="16"/>
        <v>39</v>
      </c>
      <c r="H99" s="80">
        <f t="shared" si="16"/>
        <v>236</v>
      </c>
      <c r="I99" s="80">
        <f t="shared" si="16"/>
        <v>63</v>
      </c>
      <c r="J99" s="80">
        <f t="shared" si="16"/>
        <v>82</v>
      </c>
      <c r="K99" s="80">
        <f t="shared" si="16"/>
        <v>145</v>
      </c>
      <c r="L99" s="80">
        <f t="shared" si="16"/>
        <v>533</v>
      </c>
      <c r="M99" s="80">
        <f t="shared" si="16"/>
        <v>162</v>
      </c>
      <c r="N99" s="80">
        <f t="shared" si="16"/>
        <v>695</v>
      </c>
      <c r="O99" s="80">
        <f t="shared" si="16"/>
        <v>227</v>
      </c>
      <c r="P99" s="80">
        <f t="shared" si="16"/>
        <v>53</v>
      </c>
      <c r="Q99" s="80">
        <f t="shared" si="16"/>
        <v>280</v>
      </c>
      <c r="R99" s="80">
        <f t="shared" si="16"/>
        <v>85</v>
      </c>
      <c r="S99" s="80">
        <f t="shared" si="16"/>
        <v>8</v>
      </c>
      <c r="T99" s="80">
        <f t="shared" si="16"/>
        <v>93</v>
      </c>
      <c r="U99" s="80">
        <f t="shared" si="16"/>
        <v>1</v>
      </c>
      <c r="V99" s="80">
        <f t="shared" si="16"/>
        <v>15</v>
      </c>
      <c r="W99" s="80">
        <f t="shared" si="16"/>
        <v>16</v>
      </c>
      <c r="X99" s="80">
        <f t="shared" si="16"/>
        <v>5</v>
      </c>
      <c r="Y99" s="80">
        <f t="shared" si="16"/>
        <v>13</v>
      </c>
      <c r="Z99" s="80">
        <f t="shared" si="16"/>
        <v>18</v>
      </c>
      <c r="AA99" s="80">
        <f t="shared" si="16"/>
        <v>341</v>
      </c>
      <c r="AB99" s="80">
        <f t="shared" si="16"/>
        <v>167</v>
      </c>
      <c r="AC99" s="80">
        <f t="shared" si="16"/>
        <v>508</v>
      </c>
      <c r="AD99" s="80">
        <f t="shared" si="16"/>
        <v>20</v>
      </c>
      <c r="AE99" s="80">
        <f t="shared" si="16"/>
        <v>44</v>
      </c>
      <c r="AF99" s="80">
        <f t="shared" si="16"/>
        <v>64</v>
      </c>
      <c r="AG99" s="80">
        <f t="shared" si="16"/>
        <v>2099</v>
      </c>
      <c r="AH99" s="4"/>
    </row>
    <row r="100" spans="1:34">
      <c r="A100" s="1"/>
      <c r="B100" s="76" t="s">
        <v>134</v>
      </c>
      <c r="C100" s="77"/>
      <c r="D100" s="77">
        <v>6</v>
      </c>
      <c r="E100" s="78">
        <v>6</v>
      </c>
      <c r="F100" s="14">
        <v>20</v>
      </c>
      <c r="G100" s="79">
        <v>6</v>
      </c>
      <c r="H100" s="91">
        <v>26</v>
      </c>
      <c r="I100" s="77">
        <v>3</v>
      </c>
      <c r="J100" s="77">
        <v>3</v>
      </c>
      <c r="K100" s="78">
        <v>6</v>
      </c>
      <c r="L100" s="14">
        <v>60</v>
      </c>
      <c r="M100" s="14">
        <v>27</v>
      </c>
      <c r="N100" s="78">
        <v>87</v>
      </c>
      <c r="O100" s="77">
        <v>22</v>
      </c>
      <c r="P100" s="77">
        <v>10</v>
      </c>
      <c r="Q100" s="78">
        <v>32</v>
      </c>
      <c r="R100" s="77">
        <v>14</v>
      </c>
      <c r="S100" s="77">
        <v>2</v>
      </c>
      <c r="T100" s="78">
        <v>16</v>
      </c>
      <c r="U100" s="77">
        <v>1</v>
      </c>
      <c r="V100" s="77">
        <v>5</v>
      </c>
      <c r="W100" s="78">
        <v>6</v>
      </c>
      <c r="X100" s="77">
        <v>1</v>
      </c>
      <c r="Y100" s="77">
        <v>3</v>
      </c>
      <c r="Z100" s="78">
        <v>4</v>
      </c>
      <c r="AA100" s="77">
        <v>32</v>
      </c>
      <c r="AB100" s="77">
        <v>29</v>
      </c>
      <c r="AC100" s="78">
        <v>61</v>
      </c>
      <c r="AD100" s="77">
        <v>3</v>
      </c>
      <c r="AE100" s="77">
        <v>6</v>
      </c>
      <c r="AF100" s="78">
        <v>9</v>
      </c>
      <c r="AG100" s="77">
        <v>253</v>
      </c>
      <c r="AH100" s="4"/>
    </row>
    <row r="101" spans="1:34">
      <c r="A101" s="1"/>
      <c r="B101" s="76" t="s">
        <v>135</v>
      </c>
      <c r="C101" s="77">
        <v>1</v>
      </c>
      <c r="D101" s="77"/>
      <c r="E101" s="78">
        <v>1</v>
      </c>
      <c r="F101" s="14">
        <v>12</v>
      </c>
      <c r="G101" s="79">
        <v>1</v>
      </c>
      <c r="H101" s="91">
        <v>13</v>
      </c>
      <c r="I101" s="77">
        <v>10</v>
      </c>
      <c r="J101" s="77">
        <v>14</v>
      </c>
      <c r="K101" s="78">
        <v>24</v>
      </c>
      <c r="L101" s="14">
        <v>36</v>
      </c>
      <c r="M101" s="14">
        <v>15</v>
      </c>
      <c r="N101" s="78">
        <v>51</v>
      </c>
      <c r="O101" s="77">
        <v>13</v>
      </c>
      <c r="P101" s="77">
        <v>7</v>
      </c>
      <c r="Q101" s="78">
        <v>20</v>
      </c>
      <c r="R101" s="77">
        <v>9</v>
      </c>
      <c r="S101" s="77">
        <v>1</v>
      </c>
      <c r="T101" s="78">
        <v>10</v>
      </c>
      <c r="U101" s="77"/>
      <c r="V101" s="77"/>
      <c r="W101" s="78"/>
      <c r="X101" s="77">
        <v>1</v>
      </c>
      <c r="Y101" s="77">
        <v>2</v>
      </c>
      <c r="Z101" s="78">
        <v>3</v>
      </c>
      <c r="AA101" s="77">
        <v>25</v>
      </c>
      <c r="AB101" s="77">
        <v>16</v>
      </c>
      <c r="AC101" s="78">
        <v>41</v>
      </c>
      <c r="AD101" s="77">
        <v>1</v>
      </c>
      <c r="AE101" s="77">
        <v>3</v>
      </c>
      <c r="AF101" s="78">
        <v>4</v>
      </c>
      <c r="AG101" s="77">
        <v>167</v>
      </c>
      <c r="AH101" s="4"/>
    </row>
    <row r="102" spans="1:34">
      <c r="A102" s="1"/>
      <c r="B102" s="76" t="s">
        <v>136</v>
      </c>
      <c r="C102" s="77"/>
      <c r="D102" s="77">
        <v>2</v>
      </c>
      <c r="E102" s="78">
        <v>2</v>
      </c>
      <c r="F102" s="14">
        <v>1</v>
      </c>
      <c r="G102" s="79">
        <v>1</v>
      </c>
      <c r="H102" s="91">
        <v>2</v>
      </c>
      <c r="I102" s="77">
        <v>1</v>
      </c>
      <c r="J102" s="77">
        <v>4</v>
      </c>
      <c r="K102" s="78">
        <v>5</v>
      </c>
      <c r="L102" s="14">
        <v>6</v>
      </c>
      <c r="M102" s="14">
        <v>3</v>
      </c>
      <c r="N102" s="78">
        <v>9</v>
      </c>
      <c r="O102" s="77">
        <v>4</v>
      </c>
      <c r="P102" s="77"/>
      <c r="Q102" s="78">
        <v>4</v>
      </c>
      <c r="R102" s="77">
        <v>2</v>
      </c>
      <c r="S102" s="77">
        <v>1</v>
      </c>
      <c r="T102" s="78">
        <v>3</v>
      </c>
      <c r="U102" s="77"/>
      <c r="V102" s="77"/>
      <c r="W102" s="78"/>
      <c r="X102" s="77"/>
      <c r="Y102" s="77">
        <v>1</v>
      </c>
      <c r="Z102" s="78">
        <v>1</v>
      </c>
      <c r="AA102" s="77">
        <v>3</v>
      </c>
      <c r="AB102" s="77">
        <v>3</v>
      </c>
      <c r="AC102" s="78">
        <v>6</v>
      </c>
      <c r="AD102" s="77"/>
      <c r="AE102" s="77"/>
      <c r="AF102" s="78"/>
      <c r="AG102" s="77">
        <v>32</v>
      </c>
      <c r="AH102" s="4"/>
    </row>
    <row r="103" spans="1:34">
      <c r="A103" s="1"/>
      <c r="B103" s="76" t="s">
        <v>137</v>
      </c>
      <c r="C103" s="77">
        <v>2</v>
      </c>
      <c r="D103" s="77"/>
      <c r="E103" s="78">
        <v>2</v>
      </c>
      <c r="F103" s="14">
        <v>16</v>
      </c>
      <c r="G103" s="79">
        <v>3</v>
      </c>
      <c r="H103" s="91">
        <v>19</v>
      </c>
      <c r="I103" s="77">
        <v>5</v>
      </c>
      <c r="J103" s="77">
        <v>4</v>
      </c>
      <c r="K103" s="78">
        <v>9</v>
      </c>
      <c r="L103" s="14">
        <v>16</v>
      </c>
      <c r="M103" s="14">
        <v>7</v>
      </c>
      <c r="N103" s="78">
        <v>23</v>
      </c>
      <c r="O103" s="77">
        <v>8</v>
      </c>
      <c r="P103" s="77">
        <v>3</v>
      </c>
      <c r="Q103" s="78">
        <v>11</v>
      </c>
      <c r="R103" s="77">
        <v>2</v>
      </c>
      <c r="S103" s="77"/>
      <c r="T103" s="78">
        <v>2</v>
      </c>
      <c r="U103" s="77"/>
      <c r="V103" s="77"/>
      <c r="W103" s="78"/>
      <c r="X103" s="77"/>
      <c r="Y103" s="77">
        <v>1</v>
      </c>
      <c r="Z103" s="78">
        <v>1</v>
      </c>
      <c r="AA103" s="77">
        <v>14</v>
      </c>
      <c r="AB103" s="77">
        <v>5</v>
      </c>
      <c r="AC103" s="78">
        <v>19</v>
      </c>
      <c r="AD103" s="77">
        <v>3</v>
      </c>
      <c r="AE103" s="77">
        <v>1</v>
      </c>
      <c r="AF103" s="78">
        <v>4</v>
      </c>
      <c r="AG103" s="77">
        <v>90</v>
      </c>
      <c r="AH103" s="4"/>
    </row>
    <row r="104" spans="1:34">
      <c r="A104" s="1"/>
      <c r="B104" s="76" t="s">
        <v>138</v>
      </c>
      <c r="C104" s="77"/>
      <c r="D104" s="77"/>
      <c r="E104" s="78"/>
      <c r="F104" s="14">
        <v>34</v>
      </c>
      <c r="G104" s="79">
        <v>7</v>
      </c>
      <c r="H104" s="91">
        <v>41</v>
      </c>
      <c r="I104" s="77">
        <v>8</v>
      </c>
      <c r="J104" s="77">
        <v>8</v>
      </c>
      <c r="K104" s="78">
        <v>16</v>
      </c>
      <c r="L104" s="14">
        <v>42</v>
      </c>
      <c r="M104" s="14">
        <v>13</v>
      </c>
      <c r="N104" s="78">
        <v>55</v>
      </c>
      <c r="O104" s="77">
        <v>22</v>
      </c>
      <c r="P104" s="77">
        <v>5</v>
      </c>
      <c r="Q104" s="78">
        <v>27</v>
      </c>
      <c r="R104" s="77">
        <v>6</v>
      </c>
      <c r="S104" s="77">
        <v>2</v>
      </c>
      <c r="T104" s="78">
        <v>8</v>
      </c>
      <c r="U104" s="77"/>
      <c r="V104" s="77">
        <v>3</v>
      </c>
      <c r="W104" s="78">
        <v>3</v>
      </c>
      <c r="X104" s="77"/>
      <c r="Y104" s="77">
        <v>1</v>
      </c>
      <c r="Z104" s="78">
        <v>1</v>
      </c>
      <c r="AA104" s="77">
        <v>26</v>
      </c>
      <c r="AB104" s="77">
        <v>17</v>
      </c>
      <c r="AC104" s="78">
        <v>43</v>
      </c>
      <c r="AD104" s="77"/>
      <c r="AE104" s="77">
        <v>2</v>
      </c>
      <c r="AF104" s="78">
        <v>2</v>
      </c>
      <c r="AG104" s="77">
        <v>196</v>
      </c>
      <c r="AH104" s="4"/>
    </row>
    <row r="105" spans="1:34">
      <c r="A105" s="1"/>
      <c r="B105" s="76" t="s">
        <v>139</v>
      </c>
      <c r="C105" s="77">
        <v>3</v>
      </c>
      <c r="D105" s="77">
        <v>5</v>
      </c>
      <c r="E105" s="78">
        <v>8</v>
      </c>
      <c r="F105" s="14">
        <v>29</v>
      </c>
      <c r="G105" s="79">
        <v>5</v>
      </c>
      <c r="H105" s="91">
        <v>34</v>
      </c>
      <c r="I105" s="77">
        <v>9</v>
      </c>
      <c r="J105" s="77">
        <v>13</v>
      </c>
      <c r="K105" s="78">
        <v>22</v>
      </c>
      <c r="L105" s="14">
        <v>92</v>
      </c>
      <c r="M105" s="14">
        <v>18</v>
      </c>
      <c r="N105" s="78">
        <v>110</v>
      </c>
      <c r="O105" s="77">
        <v>35</v>
      </c>
      <c r="P105" s="77">
        <v>2</v>
      </c>
      <c r="Q105" s="78">
        <v>37</v>
      </c>
      <c r="R105" s="77">
        <v>14</v>
      </c>
      <c r="S105" s="77"/>
      <c r="T105" s="78">
        <v>14</v>
      </c>
      <c r="U105" s="77"/>
      <c r="V105" s="77"/>
      <c r="W105" s="78"/>
      <c r="X105" s="77"/>
      <c r="Y105" s="77">
        <v>1</v>
      </c>
      <c r="Z105" s="78">
        <v>1</v>
      </c>
      <c r="AA105" s="77">
        <v>42</v>
      </c>
      <c r="AB105" s="77">
        <v>10</v>
      </c>
      <c r="AC105" s="78">
        <v>52</v>
      </c>
      <c r="AD105" s="77">
        <v>4</v>
      </c>
      <c r="AE105" s="77">
        <v>4</v>
      </c>
      <c r="AF105" s="78">
        <v>8</v>
      </c>
      <c r="AG105" s="77">
        <v>286</v>
      </c>
      <c r="AH105" s="4"/>
    </row>
    <row r="106" spans="1:34">
      <c r="A106" s="1"/>
      <c r="B106" s="76" t="s">
        <v>140</v>
      </c>
      <c r="C106" s="77"/>
      <c r="D106" s="77">
        <v>1</v>
      </c>
      <c r="E106" s="78">
        <v>1</v>
      </c>
      <c r="F106" s="14">
        <v>2</v>
      </c>
      <c r="G106" s="79"/>
      <c r="H106" s="91">
        <v>2</v>
      </c>
      <c r="I106" s="77">
        <v>1</v>
      </c>
      <c r="J106" s="77"/>
      <c r="K106" s="78">
        <v>1</v>
      </c>
      <c r="L106" s="14">
        <v>7</v>
      </c>
      <c r="M106" s="14">
        <v>1</v>
      </c>
      <c r="N106" s="78">
        <v>8</v>
      </c>
      <c r="O106" s="77">
        <v>5</v>
      </c>
      <c r="P106" s="77">
        <v>2</v>
      </c>
      <c r="Q106" s="78">
        <v>7</v>
      </c>
      <c r="R106" s="77">
        <v>1</v>
      </c>
      <c r="S106" s="77"/>
      <c r="T106" s="78">
        <v>1</v>
      </c>
      <c r="U106" s="77"/>
      <c r="V106" s="77"/>
      <c r="W106" s="78"/>
      <c r="X106" s="77"/>
      <c r="Y106" s="77"/>
      <c r="Z106" s="78"/>
      <c r="AA106" s="77">
        <v>7</v>
      </c>
      <c r="AB106" s="77">
        <v>2</v>
      </c>
      <c r="AC106" s="78">
        <v>9</v>
      </c>
      <c r="AD106" s="77"/>
      <c r="AE106" s="77">
        <v>1</v>
      </c>
      <c r="AF106" s="78">
        <v>1</v>
      </c>
      <c r="AG106" s="77">
        <v>30</v>
      </c>
      <c r="AH106" s="4"/>
    </row>
    <row r="107" spans="1:34">
      <c r="A107" s="1"/>
      <c r="B107" s="76" t="s">
        <v>141</v>
      </c>
      <c r="C107" s="77">
        <v>1</v>
      </c>
      <c r="D107" s="77">
        <v>1</v>
      </c>
      <c r="E107" s="78">
        <v>2</v>
      </c>
      <c r="F107" s="14">
        <v>7</v>
      </c>
      <c r="G107" s="79">
        <v>2</v>
      </c>
      <c r="H107" s="91">
        <v>9</v>
      </c>
      <c r="I107" s="77">
        <v>3</v>
      </c>
      <c r="J107" s="77">
        <v>4</v>
      </c>
      <c r="K107" s="78">
        <v>7</v>
      </c>
      <c r="L107" s="14">
        <v>16</v>
      </c>
      <c r="M107" s="14">
        <v>7</v>
      </c>
      <c r="N107" s="78">
        <v>23</v>
      </c>
      <c r="O107" s="77">
        <v>10</v>
      </c>
      <c r="P107" s="77">
        <v>5</v>
      </c>
      <c r="Q107" s="78">
        <v>15</v>
      </c>
      <c r="R107" s="77">
        <v>5</v>
      </c>
      <c r="S107" s="77"/>
      <c r="T107" s="78">
        <v>5</v>
      </c>
      <c r="U107" s="77"/>
      <c r="V107" s="77">
        <v>1</v>
      </c>
      <c r="W107" s="78">
        <v>1</v>
      </c>
      <c r="X107" s="77">
        <v>2</v>
      </c>
      <c r="Y107" s="77"/>
      <c r="Z107" s="78">
        <v>2</v>
      </c>
      <c r="AA107" s="77">
        <v>11</v>
      </c>
      <c r="AB107" s="77">
        <v>4</v>
      </c>
      <c r="AC107" s="78">
        <v>15</v>
      </c>
      <c r="AD107" s="77"/>
      <c r="AE107" s="77">
        <v>3</v>
      </c>
      <c r="AF107" s="78">
        <v>3</v>
      </c>
      <c r="AG107" s="77">
        <v>82</v>
      </c>
      <c r="AH107" s="4"/>
    </row>
    <row r="108" spans="1:34">
      <c r="A108" s="1"/>
      <c r="B108" s="76" t="s">
        <v>142</v>
      </c>
      <c r="C108" s="77"/>
      <c r="D108" s="77">
        <v>1</v>
      </c>
      <c r="E108" s="78">
        <v>1</v>
      </c>
      <c r="F108" s="14">
        <v>7</v>
      </c>
      <c r="G108" s="79">
        <v>3</v>
      </c>
      <c r="H108" s="91">
        <v>10</v>
      </c>
      <c r="I108" s="77">
        <v>4</v>
      </c>
      <c r="J108" s="77">
        <v>7</v>
      </c>
      <c r="K108" s="78">
        <v>11</v>
      </c>
      <c r="L108" s="14">
        <v>24</v>
      </c>
      <c r="M108" s="14">
        <v>9</v>
      </c>
      <c r="N108" s="78">
        <v>33</v>
      </c>
      <c r="O108" s="77">
        <v>7</v>
      </c>
      <c r="P108" s="77"/>
      <c r="Q108" s="78">
        <v>7</v>
      </c>
      <c r="R108" s="77">
        <v>1</v>
      </c>
      <c r="S108" s="77"/>
      <c r="T108" s="78">
        <v>1</v>
      </c>
      <c r="U108" s="77"/>
      <c r="V108" s="77">
        <v>4</v>
      </c>
      <c r="W108" s="78">
        <v>4</v>
      </c>
      <c r="X108" s="77">
        <v>1</v>
      </c>
      <c r="Y108" s="77">
        <v>1</v>
      </c>
      <c r="Z108" s="78">
        <v>2</v>
      </c>
      <c r="AA108" s="77">
        <v>13</v>
      </c>
      <c r="AB108" s="77">
        <v>11</v>
      </c>
      <c r="AC108" s="78">
        <v>24</v>
      </c>
      <c r="AD108" s="77">
        <v>1</v>
      </c>
      <c r="AE108" s="77">
        <v>6</v>
      </c>
      <c r="AF108" s="78">
        <v>7</v>
      </c>
      <c r="AG108" s="77">
        <v>100</v>
      </c>
      <c r="AH108" s="4"/>
    </row>
    <row r="109" spans="1:34">
      <c r="A109" s="1"/>
      <c r="B109" s="76" t="s">
        <v>143</v>
      </c>
      <c r="C109" s="77">
        <v>4</v>
      </c>
      <c r="D109" s="77">
        <v>5</v>
      </c>
      <c r="E109" s="78">
        <v>9</v>
      </c>
      <c r="F109" s="14">
        <v>13</v>
      </c>
      <c r="G109" s="79"/>
      <c r="H109" s="91">
        <v>13</v>
      </c>
      <c r="I109" s="77">
        <v>6</v>
      </c>
      <c r="J109" s="77">
        <v>3</v>
      </c>
      <c r="K109" s="78">
        <v>9</v>
      </c>
      <c r="L109" s="14">
        <v>21</v>
      </c>
      <c r="M109" s="14">
        <v>8</v>
      </c>
      <c r="N109" s="78">
        <v>29</v>
      </c>
      <c r="O109" s="77">
        <v>12</v>
      </c>
      <c r="P109" s="77">
        <v>1</v>
      </c>
      <c r="Q109" s="78">
        <v>13</v>
      </c>
      <c r="R109" s="77">
        <v>4</v>
      </c>
      <c r="S109" s="77"/>
      <c r="T109" s="78">
        <v>4</v>
      </c>
      <c r="U109" s="77"/>
      <c r="V109" s="77">
        <v>1</v>
      </c>
      <c r="W109" s="78">
        <v>1</v>
      </c>
      <c r="X109" s="77"/>
      <c r="Y109" s="77"/>
      <c r="Z109" s="78"/>
      <c r="AA109" s="77">
        <v>26</v>
      </c>
      <c r="AB109" s="77">
        <v>5</v>
      </c>
      <c r="AC109" s="78">
        <v>31</v>
      </c>
      <c r="AD109" s="77">
        <v>3</v>
      </c>
      <c r="AE109" s="77">
        <v>5</v>
      </c>
      <c r="AF109" s="78">
        <v>8</v>
      </c>
      <c r="AG109" s="77">
        <v>117</v>
      </c>
      <c r="AH109" s="4"/>
    </row>
    <row r="110" spans="1:34">
      <c r="A110" s="1"/>
      <c r="B110" s="76" t="s">
        <v>144</v>
      </c>
      <c r="C110" s="77">
        <v>2</v>
      </c>
      <c r="D110" s="77"/>
      <c r="E110" s="78">
        <v>2</v>
      </c>
      <c r="F110" s="14">
        <v>5</v>
      </c>
      <c r="G110" s="79">
        <v>1</v>
      </c>
      <c r="H110" s="91">
        <v>6</v>
      </c>
      <c r="I110" s="77"/>
      <c r="J110" s="77">
        <v>3</v>
      </c>
      <c r="K110" s="78">
        <v>3</v>
      </c>
      <c r="L110" s="14">
        <v>24</v>
      </c>
      <c r="M110" s="14">
        <v>1</v>
      </c>
      <c r="N110" s="78">
        <v>25</v>
      </c>
      <c r="O110" s="77">
        <v>10</v>
      </c>
      <c r="P110" s="77">
        <v>2</v>
      </c>
      <c r="Q110" s="78">
        <v>12</v>
      </c>
      <c r="R110" s="77">
        <v>5</v>
      </c>
      <c r="S110" s="77"/>
      <c r="T110" s="78">
        <v>5</v>
      </c>
      <c r="U110" s="77"/>
      <c r="V110" s="77"/>
      <c r="W110" s="78"/>
      <c r="X110" s="77"/>
      <c r="Y110" s="77"/>
      <c r="Z110" s="78"/>
      <c r="AA110" s="77">
        <v>14</v>
      </c>
      <c r="AB110" s="77">
        <v>9</v>
      </c>
      <c r="AC110" s="78">
        <v>23</v>
      </c>
      <c r="AD110" s="77">
        <v>3</v>
      </c>
      <c r="AE110" s="77"/>
      <c r="AF110" s="78">
        <v>3</v>
      </c>
      <c r="AG110" s="77">
        <v>79</v>
      </c>
      <c r="AH110" s="4"/>
    </row>
    <row r="111" spans="1:34">
      <c r="A111" s="1"/>
      <c r="B111" s="76" t="s">
        <v>145</v>
      </c>
      <c r="C111" s="77"/>
      <c r="D111" s="77">
        <v>3</v>
      </c>
      <c r="E111" s="78">
        <v>3</v>
      </c>
      <c r="F111" s="14">
        <v>3</v>
      </c>
      <c r="G111" s="79">
        <v>1</v>
      </c>
      <c r="H111" s="91">
        <v>4</v>
      </c>
      <c r="I111" s="77">
        <v>2</v>
      </c>
      <c r="J111" s="77">
        <v>2</v>
      </c>
      <c r="K111" s="78">
        <v>4</v>
      </c>
      <c r="L111" s="14">
        <v>27</v>
      </c>
      <c r="M111" s="14"/>
      <c r="N111" s="78">
        <v>27</v>
      </c>
      <c r="O111" s="77">
        <v>12</v>
      </c>
      <c r="P111" s="77">
        <v>1</v>
      </c>
      <c r="Q111" s="78">
        <v>13</v>
      </c>
      <c r="R111" s="77"/>
      <c r="S111" s="77"/>
      <c r="T111" s="78"/>
      <c r="U111" s="77"/>
      <c r="V111" s="77"/>
      <c r="W111" s="78"/>
      <c r="X111" s="77"/>
      <c r="Y111" s="77"/>
      <c r="Z111" s="78"/>
      <c r="AA111" s="77">
        <v>13</v>
      </c>
      <c r="AB111" s="77">
        <v>5</v>
      </c>
      <c r="AC111" s="78">
        <v>18</v>
      </c>
      <c r="AD111" s="77"/>
      <c r="AE111" s="77"/>
      <c r="AF111" s="78"/>
      <c r="AG111" s="77">
        <v>69</v>
      </c>
      <c r="AH111" s="4"/>
    </row>
    <row r="112" spans="1:34">
      <c r="A112" s="1"/>
      <c r="B112" s="76" t="s">
        <v>146</v>
      </c>
      <c r="C112" s="77"/>
      <c r="D112" s="77"/>
      <c r="E112" s="78"/>
      <c r="F112" s="14">
        <v>3</v>
      </c>
      <c r="G112" s="79"/>
      <c r="H112" s="91">
        <v>3</v>
      </c>
      <c r="I112" s="77"/>
      <c r="J112" s="77">
        <v>3</v>
      </c>
      <c r="K112" s="78">
        <v>3</v>
      </c>
      <c r="L112" s="14">
        <v>12</v>
      </c>
      <c r="M112" s="14">
        <v>9</v>
      </c>
      <c r="N112" s="78">
        <v>21</v>
      </c>
      <c r="O112" s="77">
        <v>8</v>
      </c>
      <c r="P112" s="77">
        <v>1</v>
      </c>
      <c r="Q112" s="78">
        <v>9</v>
      </c>
      <c r="R112" s="77">
        <v>3</v>
      </c>
      <c r="S112" s="77"/>
      <c r="T112" s="78">
        <v>3</v>
      </c>
      <c r="U112" s="77"/>
      <c r="V112" s="77"/>
      <c r="W112" s="78"/>
      <c r="X112" s="77"/>
      <c r="Y112" s="77"/>
      <c r="Z112" s="78"/>
      <c r="AA112" s="77">
        <v>17</v>
      </c>
      <c r="AB112" s="77">
        <v>3</v>
      </c>
      <c r="AC112" s="78">
        <v>20</v>
      </c>
      <c r="AD112" s="77"/>
      <c r="AE112" s="77">
        <v>1</v>
      </c>
      <c r="AF112" s="78">
        <v>1</v>
      </c>
      <c r="AG112" s="77">
        <v>60</v>
      </c>
      <c r="AH112" s="4"/>
    </row>
    <row r="113" spans="1:34">
      <c r="A113" s="1"/>
      <c r="B113" s="76" t="s">
        <v>147</v>
      </c>
      <c r="C113" s="77"/>
      <c r="D113" s="77">
        <v>1</v>
      </c>
      <c r="E113" s="78">
        <v>1</v>
      </c>
      <c r="F113" s="14">
        <v>3</v>
      </c>
      <c r="G113" s="79"/>
      <c r="H113" s="91">
        <v>3</v>
      </c>
      <c r="I113" s="77"/>
      <c r="J113" s="77"/>
      <c r="K113" s="78"/>
      <c r="L113" s="14">
        <v>6</v>
      </c>
      <c r="M113" s="14">
        <v>6</v>
      </c>
      <c r="N113" s="78">
        <v>12</v>
      </c>
      <c r="O113" s="77">
        <v>1</v>
      </c>
      <c r="P113" s="77"/>
      <c r="Q113" s="78">
        <v>1</v>
      </c>
      <c r="R113" s="77"/>
      <c r="S113" s="77"/>
      <c r="T113" s="78"/>
      <c r="U113" s="77"/>
      <c r="V113" s="77"/>
      <c r="W113" s="78"/>
      <c r="X113" s="77"/>
      <c r="Y113" s="77"/>
      <c r="Z113" s="78"/>
      <c r="AA113" s="77">
        <v>5</v>
      </c>
      <c r="AB113" s="77">
        <v>2</v>
      </c>
      <c r="AC113" s="78">
        <v>7</v>
      </c>
      <c r="AD113" s="77"/>
      <c r="AE113" s="77">
        <v>1</v>
      </c>
      <c r="AF113" s="78">
        <v>1</v>
      </c>
      <c r="AG113" s="77">
        <v>25</v>
      </c>
      <c r="AH113" s="4"/>
    </row>
    <row r="114" spans="1:34">
      <c r="A114" s="1"/>
      <c r="B114" s="76" t="s">
        <v>148</v>
      </c>
      <c r="C114" s="77"/>
      <c r="D114" s="77"/>
      <c r="E114" s="78"/>
      <c r="F114" s="14">
        <v>1</v>
      </c>
      <c r="G114" s="79"/>
      <c r="H114" s="91">
        <v>1</v>
      </c>
      <c r="I114" s="77">
        <v>1</v>
      </c>
      <c r="J114" s="77">
        <v>3</v>
      </c>
      <c r="K114" s="78">
        <v>4</v>
      </c>
      <c r="L114" s="14">
        <v>4</v>
      </c>
      <c r="M114" s="14">
        <v>1</v>
      </c>
      <c r="N114" s="78">
        <v>5</v>
      </c>
      <c r="O114" s="77">
        <v>4</v>
      </c>
      <c r="P114" s="77">
        <v>2</v>
      </c>
      <c r="Q114" s="78">
        <v>6</v>
      </c>
      <c r="R114" s="77">
        <v>1</v>
      </c>
      <c r="S114" s="77"/>
      <c r="T114" s="78">
        <v>1</v>
      </c>
      <c r="U114" s="77"/>
      <c r="V114" s="77"/>
      <c r="W114" s="78"/>
      <c r="X114" s="77"/>
      <c r="Y114" s="77"/>
      <c r="Z114" s="78"/>
      <c r="AA114" s="77">
        <v>7</v>
      </c>
      <c r="AB114" s="77">
        <v>1</v>
      </c>
      <c r="AC114" s="78">
        <v>8</v>
      </c>
      <c r="AD114" s="77"/>
      <c r="AE114" s="77"/>
      <c r="AF114" s="78"/>
      <c r="AG114" s="77">
        <v>25</v>
      </c>
      <c r="AH114" s="4"/>
    </row>
    <row r="115" spans="1:34">
      <c r="A115" s="1"/>
      <c r="B115" s="76" t="s">
        <v>149</v>
      </c>
      <c r="C115" s="77"/>
      <c r="D115" s="77"/>
      <c r="E115" s="78"/>
      <c r="F115" s="14">
        <v>4</v>
      </c>
      <c r="G115" s="79">
        <v>4</v>
      </c>
      <c r="H115" s="91">
        <v>8</v>
      </c>
      <c r="I115" s="77">
        <v>2</v>
      </c>
      <c r="J115" s="77"/>
      <c r="K115" s="78">
        <v>2</v>
      </c>
      <c r="L115" s="14">
        <v>11</v>
      </c>
      <c r="M115" s="14">
        <v>5</v>
      </c>
      <c r="N115" s="78">
        <v>16</v>
      </c>
      <c r="O115" s="77">
        <v>3</v>
      </c>
      <c r="P115" s="77">
        <v>2</v>
      </c>
      <c r="Q115" s="78">
        <v>5</v>
      </c>
      <c r="R115" s="77">
        <v>1</v>
      </c>
      <c r="S115" s="77"/>
      <c r="T115" s="78">
        <v>1</v>
      </c>
      <c r="U115" s="77"/>
      <c r="V115" s="77"/>
      <c r="W115" s="78"/>
      <c r="X115" s="77"/>
      <c r="Y115" s="77"/>
      <c r="Z115" s="78"/>
      <c r="AA115" s="77">
        <v>5</v>
      </c>
      <c r="AB115" s="77">
        <v>3</v>
      </c>
      <c r="AC115" s="78">
        <v>8</v>
      </c>
      <c r="AD115" s="77">
        <v>1</v>
      </c>
      <c r="AE115" s="77"/>
      <c r="AF115" s="78">
        <v>1</v>
      </c>
      <c r="AG115" s="77">
        <v>41</v>
      </c>
      <c r="AH115" s="4"/>
    </row>
    <row r="116" spans="1:34">
      <c r="A116" s="1"/>
      <c r="B116" s="76" t="s">
        <v>150</v>
      </c>
      <c r="C116" s="77">
        <v>1</v>
      </c>
      <c r="D116" s="77"/>
      <c r="E116" s="78">
        <v>1</v>
      </c>
      <c r="F116" s="14">
        <v>7</v>
      </c>
      <c r="G116" s="79"/>
      <c r="H116" s="91">
        <v>7</v>
      </c>
      <c r="I116" s="77"/>
      <c r="J116" s="77">
        <v>2</v>
      </c>
      <c r="K116" s="78">
        <v>2</v>
      </c>
      <c r="L116" s="14">
        <v>24</v>
      </c>
      <c r="M116" s="14">
        <v>10</v>
      </c>
      <c r="N116" s="78">
        <v>34</v>
      </c>
      <c r="O116" s="77">
        <v>9</v>
      </c>
      <c r="P116" s="77">
        <v>3</v>
      </c>
      <c r="Q116" s="78">
        <v>12</v>
      </c>
      <c r="R116" s="77"/>
      <c r="S116" s="77"/>
      <c r="T116" s="78"/>
      <c r="U116" s="77"/>
      <c r="V116" s="77"/>
      <c r="W116" s="78"/>
      <c r="X116" s="77"/>
      <c r="Y116" s="77">
        <v>2</v>
      </c>
      <c r="Z116" s="78">
        <v>2</v>
      </c>
      <c r="AA116" s="77">
        <v>15</v>
      </c>
      <c r="AB116" s="77">
        <v>17</v>
      </c>
      <c r="AC116" s="78">
        <v>32</v>
      </c>
      <c r="AD116" s="77"/>
      <c r="AE116" s="77">
        <v>1</v>
      </c>
      <c r="AF116" s="78">
        <v>1</v>
      </c>
      <c r="AG116" s="77">
        <v>91</v>
      </c>
      <c r="AH116" s="4"/>
    </row>
    <row r="117" spans="1:34">
      <c r="A117" s="1"/>
      <c r="B117" s="76" t="s">
        <v>151</v>
      </c>
      <c r="C117" s="79"/>
      <c r="D117" s="79"/>
      <c r="E117" s="78"/>
      <c r="F117" s="14">
        <v>8</v>
      </c>
      <c r="G117" s="79">
        <v>1</v>
      </c>
      <c r="H117" s="91">
        <v>9</v>
      </c>
      <c r="I117" s="79">
        <v>4</v>
      </c>
      <c r="J117" s="79">
        <v>3</v>
      </c>
      <c r="K117" s="78">
        <v>7</v>
      </c>
      <c r="L117" s="14">
        <v>16</v>
      </c>
      <c r="M117" s="14">
        <v>6</v>
      </c>
      <c r="N117" s="78">
        <v>22</v>
      </c>
      <c r="O117" s="79">
        <v>10</v>
      </c>
      <c r="P117" s="79">
        <v>1</v>
      </c>
      <c r="Q117" s="78">
        <v>11</v>
      </c>
      <c r="R117" s="79">
        <v>1</v>
      </c>
      <c r="S117" s="79">
        <v>1</v>
      </c>
      <c r="T117" s="78">
        <v>2</v>
      </c>
      <c r="U117" s="79"/>
      <c r="V117" s="79"/>
      <c r="W117" s="78"/>
      <c r="X117" s="79"/>
      <c r="Y117" s="79"/>
      <c r="Z117" s="78"/>
      <c r="AA117" s="79">
        <v>11</v>
      </c>
      <c r="AB117" s="79"/>
      <c r="AC117" s="78">
        <v>11</v>
      </c>
      <c r="AD117" s="79">
        <v>1</v>
      </c>
      <c r="AE117" s="79"/>
      <c r="AF117" s="78">
        <v>1</v>
      </c>
      <c r="AG117" s="79">
        <v>63</v>
      </c>
      <c r="AH117" s="4"/>
    </row>
    <row r="118" spans="1:34">
      <c r="A118" s="1"/>
      <c r="B118" s="76" t="s">
        <v>152</v>
      </c>
      <c r="C118" s="77"/>
      <c r="D118" s="77"/>
      <c r="E118" s="78"/>
      <c r="F118" s="14">
        <v>3</v>
      </c>
      <c r="G118" s="79"/>
      <c r="H118" s="91">
        <v>3</v>
      </c>
      <c r="I118" s="77"/>
      <c r="J118" s="77"/>
      <c r="K118" s="78"/>
      <c r="L118" s="14">
        <v>16</v>
      </c>
      <c r="M118" s="14">
        <v>2</v>
      </c>
      <c r="N118" s="78">
        <v>18</v>
      </c>
      <c r="O118" s="77">
        <v>4</v>
      </c>
      <c r="P118" s="77"/>
      <c r="Q118" s="78">
        <v>4</v>
      </c>
      <c r="R118" s="77">
        <v>1</v>
      </c>
      <c r="S118" s="77"/>
      <c r="T118" s="78">
        <v>1</v>
      </c>
      <c r="U118" s="77"/>
      <c r="V118" s="77"/>
      <c r="W118" s="78"/>
      <c r="X118" s="77"/>
      <c r="Y118" s="77"/>
      <c r="Z118" s="78"/>
      <c r="AA118" s="77">
        <v>3</v>
      </c>
      <c r="AB118" s="77">
        <v>5</v>
      </c>
      <c r="AC118" s="78">
        <v>8</v>
      </c>
      <c r="AD118" s="77"/>
      <c r="AE118" s="77">
        <v>1</v>
      </c>
      <c r="AF118" s="78">
        <v>1</v>
      </c>
      <c r="AG118" s="77">
        <v>35</v>
      </c>
      <c r="AH118" s="4"/>
    </row>
    <row r="119" spans="1:34">
      <c r="A119" s="1"/>
      <c r="B119" s="76" t="s">
        <v>153</v>
      </c>
      <c r="C119" s="77"/>
      <c r="D119" s="77">
        <v>1</v>
      </c>
      <c r="E119" s="78">
        <v>1</v>
      </c>
      <c r="F119" s="14">
        <v>6</v>
      </c>
      <c r="G119" s="79"/>
      <c r="H119" s="91">
        <v>6</v>
      </c>
      <c r="I119" s="77"/>
      <c r="J119" s="77"/>
      <c r="K119" s="78"/>
      <c r="L119" s="14">
        <v>27</v>
      </c>
      <c r="M119" s="14">
        <v>4</v>
      </c>
      <c r="N119" s="78">
        <v>31</v>
      </c>
      <c r="O119" s="77">
        <v>15</v>
      </c>
      <c r="P119" s="77">
        <v>1</v>
      </c>
      <c r="Q119" s="78">
        <v>16</v>
      </c>
      <c r="R119" s="77">
        <v>2</v>
      </c>
      <c r="S119" s="77"/>
      <c r="T119" s="78">
        <v>2</v>
      </c>
      <c r="U119" s="77"/>
      <c r="V119" s="77"/>
      <c r="W119" s="78"/>
      <c r="X119" s="77"/>
      <c r="Y119" s="77"/>
      <c r="Z119" s="78"/>
      <c r="AA119" s="77">
        <v>17</v>
      </c>
      <c r="AB119" s="77">
        <v>7</v>
      </c>
      <c r="AC119" s="78">
        <v>24</v>
      </c>
      <c r="AD119" s="77"/>
      <c r="AE119" s="77">
        <v>3</v>
      </c>
      <c r="AF119" s="78">
        <v>3</v>
      </c>
      <c r="AG119" s="77">
        <v>83</v>
      </c>
      <c r="AH119" s="4"/>
    </row>
    <row r="120" spans="1:34">
      <c r="A120" s="1"/>
      <c r="B120" s="76" t="s">
        <v>154</v>
      </c>
      <c r="C120" s="77"/>
      <c r="D120" s="77">
        <v>2</v>
      </c>
      <c r="E120" s="78">
        <v>2</v>
      </c>
      <c r="F120" s="14">
        <v>4</v>
      </c>
      <c r="G120" s="79">
        <v>2</v>
      </c>
      <c r="H120" s="91">
        <v>6</v>
      </c>
      <c r="I120" s="77">
        <v>3</v>
      </c>
      <c r="J120" s="77">
        <v>1</v>
      </c>
      <c r="K120" s="78">
        <v>4</v>
      </c>
      <c r="L120" s="14">
        <v>10</v>
      </c>
      <c r="M120" s="14">
        <v>2</v>
      </c>
      <c r="N120" s="78">
        <v>12</v>
      </c>
      <c r="O120" s="77">
        <v>2</v>
      </c>
      <c r="P120" s="77">
        <v>1</v>
      </c>
      <c r="Q120" s="78">
        <v>3</v>
      </c>
      <c r="R120" s="77">
        <v>4</v>
      </c>
      <c r="S120" s="77"/>
      <c r="T120" s="78">
        <v>4</v>
      </c>
      <c r="U120" s="77"/>
      <c r="V120" s="77"/>
      <c r="W120" s="78"/>
      <c r="X120" s="77"/>
      <c r="Y120" s="77"/>
      <c r="Z120" s="78"/>
      <c r="AA120" s="77">
        <v>6</v>
      </c>
      <c r="AB120" s="77">
        <v>3</v>
      </c>
      <c r="AC120" s="78">
        <v>9</v>
      </c>
      <c r="AD120" s="77"/>
      <c r="AE120" s="77">
        <v>1</v>
      </c>
      <c r="AF120" s="78">
        <v>1</v>
      </c>
      <c r="AG120" s="77">
        <v>41</v>
      </c>
      <c r="AH120" s="4"/>
    </row>
    <row r="121" spans="1:34">
      <c r="A121" s="1"/>
      <c r="B121" s="76" t="s">
        <v>155</v>
      </c>
      <c r="C121" s="77">
        <v>1</v>
      </c>
      <c r="D121" s="77">
        <v>1</v>
      </c>
      <c r="E121" s="78">
        <v>2</v>
      </c>
      <c r="F121" s="14">
        <v>6</v>
      </c>
      <c r="G121" s="79">
        <v>2</v>
      </c>
      <c r="H121" s="91">
        <v>8</v>
      </c>
      <c r="I121" s="77"/>
      <c r="J121" s="77">
        <v>4</v>
      </c>
      <c r="K121" s="78">
        <v>4</v>
      </c>
      <c r="L121" s="14">
        <v>15</v>
      </c>
      <c r="M121" s="14">
        <v>6</v>
      </c>
      <c r="N121" s="78">
        <v>21</v>
      </c>
      <c r="O121" s="77">
        <v>8</v>
      </c>
      <c r="P121" s="77">
        <v>4</v>
      </c>
      <c r="Q121" s="78">
        <v>12</v>
      </c>
      <c r="R121" s="77">
        <v>7</v>
      </c>
      <c r="S121" s="77"/>
      <c r="T121" s="78">
        <v>7</v>
      </c>
      <c r="U121" s="77"/>
      <c r="V121" s="77"/>
      <c r="W121" s="78"/>
      <c r="X121" s="77"/>
      <c r="Y121" s="77">
        <v>1</v>
      </c>
      <c r="Z121" s="78">
        <v>1</v>
      </c>
      <c r="AA121" s="77">
        <v>20</v>
      </c>
      <c r="AB121" s="77">
        <v>5</v>
      </c>
      <c r="AC121" s="78">
        <v>25</v>
      </c>
      <c r="AD121" s="77"/>
      <c r="AE121" s="77">
        <v>3</v>
      </c>
      <c r="AF121" s="78">
        <v>3</v>
      </c>
      <c r="AG121" s="77">
        <v>83</v>
      </c>
      <c r="AH121" s="4"/>
    </row>
    <row r="122" spans="1:34">
      <c r="A122" s="1"/>
      <c r="B122" s="76" t="s">
        <v>156</v>
      </c>
      <c r="C122" s="77"/>
      <c r="D122" s="77"/>
      <c r="E122" s="78"/>
      <c r="F122" s="79">
        <v>3</v>
      </c>
      <c r="G122" s="79"/>
      <c r="H122" s="91">
        <v>3</v>
      </c>
      <c r="I122" s="77">
        <v>1</v>
      </c>
      <c r="J122" s="77">
        <v>1</v>
      </c>
      <c r="K122" s="78">
        <v>2</v>
      </c>
      <c r="L122" s="14">
        <v>21</v>
      </c>
      <c r="M122" s="14">
        <v>2</v>
      </c>
      <c r="N122" s="78">
        <v>23</v>
      </c>
      <c r="O122" s="77">
        <v>3</v>
      </c>
      <c r="P122" s="77"/>
      <c r="Q122" s="78">
        <v>3</v>
      </c>
      <c r="R122" s="77">
        <v>2</v>
      </c>
      <c r="S122" s="77">
        <v>1</v>
      </c>
      <c r="T122" s="78">
        <v>3</v>
      </c>
      <c r="U122" s="77"/>
      <c r="V122" s="77">
        <v>1</v>
      </c>
      <c r="W122" s="78">
        <v>1</v>
      </c>
      <c r="X122" s="77"/>
      <c r="Y122" s="77"/>
      <c r="Z122" s="78"/>
      <c r="AA122" s="77">
        <v>9</v>
      </c>
      <c r="AB122" s="77">
        <v>5</v>
      </c>
      <c r="AC122" s="78">
        <v>14</v>
      </c>
      <c r="AD122" s="77"/>
      <c r="AE122" s="77">
        <v>2</v>
      </c>
      <c r="AF122" s="78">
        <v>2</v>
      </c>
      <c r="AG122" s="77">
        <v>51</v>
      </c>
      <c r="AH122" s="4"/>
    </row>
    <row r="123" spans="1:34">
      <c r="A123" s="1"/>
      <c r="B123" s="69" t="s">
        <v>41</v>
      </c>
      <c r="C123" s="80">
        <f>SUM(C124:C134)</f>
        <v>4</v>
      </c>
      <c r="D123" s="80">
        <f t="shared" ref="D123:AG123" si="17">SUM(D124:D134)</f>
        <v>2</v>
      </c>
      <c r="E123" s="80">
        <f t="shared" si="17"/>
        <v>6</v>
      </c>
      <c r="F123" s="80">
        <f t="shared" si="17"/>
        <v>53</v>
      </c>
      <c r="G123" s="80">
        <f t="shared" si="17"/>
        <v>11</v>
      </c>
      <c r="H123" s="80">
        <f t="shared" si="17"/>
        <v>64</v>
      </c>
      <c r="I123" s="80">
        <f t="shared" si="17"/>
        <v>17</v>
      </c>
      <c r="J123" s="80">
        <f t="shared" si="17"/>
        <v>15</v>
      </c>
      <c r="K123" s="80">
        <f t="shared" si="17"/>
        <v>32</v>
      </c>
      <c r="L123" s="80">
        <f t="shared" si="17"/>
        <v>144</v>
      </c>
      <c r="M123" s="80">
        <f t="shared" si="17"/>
        <v>52</v>
      </c>
      <c r="N123" s="80">
        <f t="shared" si="17"/>
        <v>196</v>
      </c>
      <c r="O123" s="80">
        <f t="shared" si="17"/>
        <v>34</v>
      </c>
      <c r="P123" s="80">
        <f t="shared" si="17"/>
        <v>13</v>
      </c>
      <c r="Q123" s="80">
        <f t="shared" si="17"/>
        <v>47</v>
      </c>
      <c r="R123" s="80">
        <f t="shared" si="17"/>
        <v>20</v>
      </c>
      <c r="S123" s="80">
        <f t="shared" si="17"/>
        <v>0</v>
      </c>
      <c r="T123" s="80">
        <f t="shared" si="17"/>
        <v>20</v>
      </c>
      <c r="U123" s="80">
        <f t="shared" si="17"/>
        <v>0</v>
      </c>
      <c r="V123" s="80">
        <f t="shared" si="17"/>
        <v>7</v>
      </c>
      <c r="W123" s="80">
        <f t="shared" si="17"/>
        <v>7</v>
      </c>
      <c r="X123" s="80">
        <f t="shared" si="17"/>
        <v>2</v>
      </c>
      <c r="Y123" s="80">
        <f t="shared" si="17"/>
        <v>2</v>
      </c>
      <c r="Z123" s="80">
        <f t="shared" si="17"/>
        <v>4</v>
      </c>
      <c r="AA123" s="80">
        <f t="shared" si="17"/>
        <v>94</v>
      </c>
      <c r="AB123" s="80">
        <f t="shared" si="17"/>
        <v>48</v>
      </c>
      <c r="AC123" s="80">
        <f t="shared" si="17"/>
        <v>142</v>
      </c>
      <c r="AD123" s="80">
        <f t="shared" si="17"/>
        <v>4</v>
      </c>
      <c r="AE123" s="80">
        <f t="shared" si="17"/>
        <v>10</v>
      </c>
      <c r="AF123" s="80">
        <f t="shared" si="17"/>
        <v>14</v>
      </c>
      <c r="AG123" s="80">
        <f t="shared" si="17"/>
        <v>532</v>
      </c>
      <c r="AH123" s="4"/>
    </row>
    <row r="124" spans="1:34">
      <c r="A124" s="1"/>
      <c r="B124" s="76" t="s">
        <v>157</v>
      </c>
      <c r="C124" s="77"/>
      <c r="D124" s="77"/>
      <c r="E124" s="78"/>
      <c r="F124" s="79">
        <v>18</v>
      </c>
      <c r="G124" s="79">
        <v>7</v>
      </c>
      <c r="H124" s="91">
        <v>25</v>
      </c>
      <c r="I124" s="77">
        <v>6</v>
      </c>
      <c r="J124" s="77">
        <v>5</v>
      </c>
      <c r="K124" s="78">
        <v>11</v>
      </c>
      <c r="L124" s="14">
        <v>34</v>
      </c>
      <c r="M124" s="77">
        <v>11</v>
      </c>
      <c r="N124" s="78">
        <v>45</v>
      </c>
      <c r="O124" s="77">
        <v>7</v>
      </c>
      <c r="P124" s="77">
        <v>1</v>
      </c>
      <c r="Q124" s="78">
        <v>8</v>
      </c>
      <c r="R124" s="77">
        <v>4</v>
      </c>
      <c r="S124" s="77"/>
      <c r="T124" s="78">
        <v>4</v>
      </c>
      <c r="U124" s="77"/>
      <c r="V124" s="77">
        <v>2</v>
      </c>
      <c r="W124" s="78">
        <v>2</v>
      </c>
      <c r="X124" s="77">
        <v>2</v>
      </c>
      <c r="Y124" s="77"/>
      <c r="Z124" s="78">
        <v>2</v>
      </c>
      <c r="AA124" s="77">
        <v>28</v>
      </c>
      <c r="AB124" s="77">
        <v>14</v>
      </c>
      <c r="AC124" s="78">
        <v>42</v>
      </c>
      <c r="AD124" s="77">
        <v>1</v>
      </c>
      <c r="AE124" s="77">
        <v>3</v>
      </c>
      <c r="AF124" s="78">
        <v>4</v>
      </c>
      <c r="AG124" s="77">
        <v>143</v>
      </c>
      <c r="AH124" s="4"/>
    </row>
    <row r="125" spans="1:34">
      <c r="A125" s="1"/>
      <c r="B125" s="76" t="s">
        <v>158</v>
      </c>
      <c r="C125" s="77"/>
      <c r="D125" s="77"/>
      <c r="E125" s="78"/>
      <c r="F125" s="79">
        <v>2</v>
      </c>
      <c r="G125" s="79">
        <v>1</v>
      </c>
      <c r="H125" s="91">
        <v>3</v>
      </c>
      <c r="I125" s="77">
        <v>2</v>
      </c>
      <c r="J125" s="77">
        <v>1</v>
      </c>
      <c r="K125" s="78">
        <v>3</v>
      </c>
      <c r="L125" s="14">
        <v>8</v>
      </c>
      <c r="M125" s="77">
        <v>5</v>
      </c>
      <c r="N125" s="78">
        <v>13</v>
      </c>
      <c r="O125" s="77">
        <v>3</v>
      </c>
      <c r="P125" s="77">
        <v>1</v>
      </c>
      <c r="Q125" s="78">
        <v>4</v>
      </c>
      <c r="R125" s="77">
        <v>1</v>
      </c>
      <c r="S125" s="77"/>
      <c r="T125" s="78">
        <v>1</v>
      </c>
      <c r="U125" s="77"/>
      <c r="V125" s="77"/>
      <c r="W125" s="78"/>
      <c r="X125" s="77"/>
      <c r="Y125" s="77"/>
      <c r="Z125" s="78"/>
      <c r="AA125" s="77">
        <v>4</v>
      </c>
      <c r="AB125" s="77">
        <v>2</v>
      </c>
      <c r="AC125" s="78">
        <v>6</v>
      </c>
      <c r="AD125" s="77"/>
      <c r="AE125" s="77">
        <v>1</v>
      </c>
      <c r="AF125" s="78">
        <v>1</v>
      </c>
      <c r="AG125" s="77">
        <v>31</v>
      </c>
      <c r="AH125" s="4"/>
    </row>
    <row r="126" spans="1:34">
      <c r="A126" s="1"/>
      <c r="B126" s="76" t="s">
        <v>159</v>
      </c>
      <c r="C126" s="77"/>
      <c r="D126" s="77">
        <v>2</v>
      </c>
      <c r="E126" s="78">
        <v>2</v>
      </c>
      <c r="F126" s="79">
        <v>8</v>
      </c>
      <c r="G126" s="79"/>
      <c r="H126" s="91">
        <v>8</v>
      </c>
      <c r="I126" s="77">
        <v>1</v>
      </c>
      <c r="J126" s="77">
        <v>2</v>
      </c>
      <c r="K126" s="78">
        <v>3</v>
      </c>
      <c r="L126" s="14">
        <v>39</v>
      </c>
      <c r="M126" s="77">
        <v>15</v>
      </c>
      <c r="N126" s="78">
        <v>54</v>
      </c>
      <c r="O126" s="77">
        <v>7</v>
      </c>
      <c r="P126" s="77">
        <v>3</v>
      </c>
      <c r="Q126" s="78">
        <v>10</v>
      </c>
      <c r="R126" s="77">
        <v>4</v>
      </c>
      <c r="S126" s="77"/>
      <c r="T126" s="78">
        <v>4</v>
      </c>
      <c r="U126" s="77"/>
      <c r="V126" s="77">
        <v>2</v>
      </c>
      <c r="W126" s="78">
        <v>2</v>
      </c>
      <c r="X126" s="77"/>
      <c r="Y126" s="77"/>
      <c r="Z126" s="78"/>
      <c r="AA126" s="77">
        <v>22</v>
      </c>
      <c r="AB126" s="77">
        <v>10</v>
      </c>
      <c r="AC126" s="78">
        <v>32</v>
      </c>
      <c r="AD126" s="77">
        <v>1</v>
      </c>
      <c r="AE126" s="77"/>
      <c r="AF126" s="78">
        <v>1</v>
      </c>
      <c r="AG126" s="77">
        <v>116</v>
      </c>
      <c r="AH126" s="4"/>
    </row>
    <row r="127" spans="1:34">
      <c r="A127" s="1"/>
      <c r="B127" s="76" t="s">
        <v>160</v>
      </c>
      <c r="C127" s="77">
        <v>1</v>
      </c>
      <c r="D127" s="77"/>
      <c r="E127" s="78">
        <v>1</v>
      </c>
      <c r="F127" s="79">
        <v>5</v>
      </c>
      <c r="G127" s="79"/>
      <c r="H127" s="91">
        <v>5</v>
      </c>
      <c r="I127" s="77">
        <v>4</v>
      </c>
      <c r="J127" s="77"/>
      <c r="K127" s="78">
        <v>4</v>
      </c>
      <c r="L127" s="14">
        <v>18</v>
      </c>
      <c r="M127" s="77">
        <v>8</v>
      </c>
      <c r="N127" s="78">
        <v>26</v>
      </c>
      <c r="O127" s="77">
        <v>8</v>
      </c>
      <c r="P127" s="77">
        <v>1</v>
      </c>
      <c r="Q127" s="78">
        <v>9</v>
      </c>
      <c r="R127" s="77">
        <v>4</v>
      </c>
      <c r="S127" s="77"/>
      <c r="T127" s="78">
        <v>4</v>
      </c>
      <c r="U127" s="77"/>
      <c r="V127" s="77">
        <v>1</v>
      </c>
      <c r="W127" s="78">
        <v>1</v>
      </c>
      <c r="X127" s="77"/>
      <c r="Y127" s="77">
        <v>1</v>
      </c>
      <c r="Z127" s="78">
        <v>1</v>
      </c>
      <c r="AA127" s="77">
        <v>6</v>
      </c>
      <c r="AB127" s="77">
        <v>6</v>
      </c>
      <c r="AC127" s="78">
        <v>12</v>
      </c>
      <c r="AD127" s="77"/>
      <c r="AE127" s="77">
        <v>1</v>
      </c>
      <c r="AF127" s="78">
        <v>1</v>
      </c>
      <c r="AG127" s="77">
        <v>64</v>
      </c>
      <c r="AH127" s="4"/>
    </row>
    <row r="128" spans="1:34">
      <c r="A128" s="1"/>
      <c r="B128" s="102" t="s">
        <v>161</v>
      </c>
      <c r="C128" s="79"/>
      <c r="D128" s="79"/>
      <c r="E128" s="78"/>
      <c r="F128" s="79"/>
      <c r="G128" s="79"/>
      <c r="H128" s="78"/>
      <c r="I128" s="79"/>
      <c r="J128" s="79"/>
      <c r="K128" s="78"/>
      <c r="L128" s="14">
        <v>1</v>
      </c>
      <c r="M128" s="79"/>
      <c r="N128" s="91">
        <v>1</v>
      </c>
      <c r="O128" s="79"/>
      <c r="P128" s="79"/>
      <c r="Q128" s="78"/>
      <c r="R128" s="79"/>
      <c r="S128" s="79"/>
      <c r="T128" s="78"/>
      <c r="U128" s="79"/>
      <c r="V128" s="79"/>
      <c r="W128" s="78"/>
      <c r="X128" s="79"/>
      <c r="Y128" s="79"/>
      <c r="Z128" s="78"/>
      <c r="AA128" s="79"/>
      <c r="AB128" s="79"/>
      <c r="AC128" s="78"/>
      <c r="AD128" s="79"/>
      <c r="AE128" s="79"/>
      <c r="AF128" s="78"/>
      <c r="AG128" s="79">
        <v>1</v>
      </c>
      <c r="AH128" s="4"/>
    </row>
    <row r="129" spans="1:34">
      <c r="A129" s="1"/>
      <c r="B129" s="76" t="s">
        <v>162</v>
      </c>
      <c r="C129" s="79"/>
      <c r="D129" s="79"/>
      <c r="E129" s="78"/>
      <c r="F129" s="79"/>
      <c r="G129" s="79"/>
      <c r="H129" s="91"/>
      <c r="I129" s="79"/>
      <c r="J129" s="79">
        <v>1</v>
      </c>
      <c r="K129" s="78">
        <v>1</v>
      </c>
      <c r="L129" s="14">
        <v>4</v>
      </c>
      <c r="M129" s="79">
        <v>1</v>
      </c>
      <c r="N129" s="78">
        <v>5</v>
      </c>
      <c r="O129" s="79">
        <v>1</v>
      </c>
      <c r="P129" s="79">
        <v>1</v>
      </c>
      <c r="Q129" s="78">
        <v>2</v>
      </c>
      <c r="R129" s="79">
        <v>2</v>
      </c>
      <c r="S129" s="79"/>
      <c r="T129" s="78">
        <v>2</v>
      </c>
      <c r="U129" s="79"/>
      <c r="V129" s="79">
        <v>1</v>
      </c>
      <c r="W129" s="78">
        <v>1</v>
      </c>
      <c r="X129" s="79"/>
      <c r="Y129" s="79">
        <v>1</v>
      </c>
      <c r="Z129" s="78">
        <v>1</v>
      </c>
      <c r="AA129" s="79">
        <v>8</v>
      </c>
      <c r="AB129" s="79">
        <v>2</v>
      </c>
      <c r="AC129" s="78">
        <v>10</v>
      </c>
      <c r="AD129" s="79">
        <v>1</v>
      </c>
      <c r="AE129" s="79"/>
      <c r="AF129" s="78">
        <v>1</v>
      </c>
      <c r="AG129" s="79">
        <v>23</v>
      </c>
      <c r="AH129" s="4"/>
    </row>
    <row r="130" spans="1:34">
      <c r="A130" s="1"/>
      <c r="B130" s="76" t="s">
        <v>163</v>
      </c>
      <c r="C130" s="79">
        <v>1</v>
      </c>
      <c r="D130" s="79"/>
      <c r="E130" s="78">
        <v>1</v>
      </c>
      <c r="F130" s="79">
        <v>5</v>
      </c>
      <c r="G130" s="79"/>
      <c r="H130" s="91">
        <v>5</v>
      </c>
      <c r="I130" s="79"/>
      <c r="J130" s="79">
        <v>1</v>
      </c>
      <c r="K130" s="78">
        <v>1</v>
      </c>
      <c r="L130" s="14">
        <v>6</v>
      </c>
      <c r="M130" s="79">
        <v>2</v>
      </c>
      <c r="N130" s="78">
        <v>8</v>
      </c>
      <c r="O130" s="79">
        <v>3</v>
      </c>
      <c r="P130" s="79">
        <v>1</v>
      </c>
      <c r="Q130" s="78">
        <v>4</v>
      </c>
      <c r="R130" s="79"/>
      <c r="S130" s="79"/>
      <c r="T130" s="78"/>
      <c r="U130" s="79"/>
      <c r="V130" s="79"/>
      <c r="W130" s="78"/>
      <c r="X130" s="79"/>
      <c r="Y130" s="79"/>
      <c r="Z130" s="78"/>
      <c r="AA130" s="79">
        <v>6</v>
      </c>
      <c r="AB130" s="79">
        <v>2</v>
      </c>
      <c r="AC130" s="78">
        <v>8</v>
      </c>
      <c r="AD130" s="79"/>
      <c r="AE130" s="79"/>
      <c r="AF130" s="78"/>
      <c r="AG130" s="79">
        <v>27</v>
      </c>
      <c r="AH130" s="4"/>
    </row>
    <row r="131" spans="1:34">
      <c r="A131" s="1"/>
      <c r="B131" s="76" t="s">
        <v>164</v>
      </c>
      <c r="C131" s="79"/>
      <c r="D131" s="79"/>
      <c r="E131" s="78"/>
      <c r="F131" s="79"/>
      <c r="G131" s="79"/>
      <c r="H131" s="91"/>
      <c r="I131" s="79">
        <v>1</v>
      </c>
      <c r="J131" s="79"/>
      <c r="K131" s="78">
        <v>1</v>
      </c>
      <c r="L131" s="14">
        <v>3</v>
      </c>
      <c r="M131" s="79"/>
      <c r="N131" s="78">
        <v>3</v>
      </c>
      <c r="O131" s="79"/>
      <c r="P131" s="79"/>
      <c r="Q131" s="78"/>
      <c r="R131" s="79"/>
      <c r="S131" s="79"/>
      <c r="T131" s="78"/>
      <c r="U131" s="79"/>
      <c r="V131" s="79"/>
      <c r="W131" s="78"/>
      <c r="X131" s="79"/>
      <c r="Y131" s="79"/>
      <c r="Z131" s="78"/>
      <c r="AA131" s="79">
        <v>2</v>
      </c>
      <c r="AB131" s="79">
        <v>3</v>
      </c>
      <c r="AC131" s="78">
        <v>5</v>
      </c>
      <c r="AD131" s="79"/>
      <c r="AE131" s="79"/>
      <c r="AF131" s="78"/>
      <c r="AG131" s="79">
        <v>9</v>
      </c>
      <c r="AH131" s="4"/>
    </row>
    <row r="132" spans="1:34">
      <c r="A132" s="1"/>
      <c r="B132" s="100" t="s">
        <v>165</v>
      </c>
      <c r="C132" s="79">
        <v>1</v>
      </c>
      <c r="D132" s="79"/>
      <c r="E132" s="78">
        <v>1</v>
      </c>
      <c r="F132" s="79">
        <v>9</v>
      </c>
      <c r="G132" s="79">
        <v>2</v>
      </c>
      <c r="H132" s="91">
        <v>11</v>
      </c>
      <c r="I132" s="79">
        <v>1</v>
      </c>
      <c r="J132" s="79">
        <v>2</v>
      </c>
      <c r="K132" s="78">
        <v>3</v>
      </c>
      <c r="L132" s="14">
        <v>23</v>
      </c>
      <c r="M132" s="79">
        <v>4</v>
      </c>
      <c r="N132" s="78">
        <v>27</v>
      </c>
      <c r="O132" s="79">
        <v>2</v>
      </c>
      <c r="P132" s="79">
        <v>1</v>
      </c>
      <c r="Q132" s="78">
        <v>3</v>
      </c>
      <c r="R132" s="79">
        <v>1</v>
      </c>
      <c r="S132" s="79"/>
      <c r="T132" s="78">
        <v>1</v>
      </c>
      <c r="U132" s="79"/>
      <c r="V132" s="79"/>
      <c r="W132" s="78"/>
      <c r="X132" s="79"/>
      <c r="Y132" s="79"/>
      <c r="Z132" s="78"/>
      <c r="AA132" s="79">
        <v>11</v>
      </c>
      <c r="AB132" s="79">
        <v>4</v>
      </c>
      <c r="AC132" s="78">
        <v>15</v>
      </c>
      <c r="AD132" s="79"/>
      <c r="AE132" s="79">
        <v>3</v>
      </c>
      <c r="AF132" s="78">
        <v>3</v>
      </c>
      <c r="AG132" s="79">
        <v>64</v>
      </c>
      <c r="AH132" s="4"/>
    </row>
    <row r="133" spans="1:34">
      <c r="A133" s="1"/>
      <c r="B133" s="76" t="s">
        <v>166</v>
      </c>
      <c r="C133" s="79">
        <v>1</v>
      </c>
      <c r="D133" s="79"/>
      <c r="E133" s="78">
        <v>1</v>
      </c>
      <c r="F133" s="79">
        <v>6</v>
      </c>
      <c r="G133" s="79">
        <v>1</v>
      </c>
      <c r="H133" s="91">
        <v>7</v>
      </c>
      <c r="I133" s="79">
        <v>2</v>
      </c>
      <c r="J133" s="79">
        <v>3</v>
      </c>
      <c r="K133" s="78">
        <v>5</v>
      </c>
      <c r="L133" s="14">
        <v>7</v>
      </c>
      <c r="M133" s="79">
        <v>6</v>
      </c>
      <c r="N133" s="78">
        <v>13</v>
      </c>
      <c r="O133" s="79">
        <v>3</v>
      </c>
      <c r="P133" s="79">
        <v>3</v>
      </c>
      <c r="Q133" s="78">
        <v>6</v>
      </c>
      <c r="R133" s="79">
        <v>3</v>
      </c>
      <c r="S133" s="79"/>
      <c r="T133" s="78">
        <v>3</v>
      </c>
      <c r="U133" s="79"/>
      <c r="V133" s="79">
        <v>1</v>
      </c>
      <c r="W133" s="78">
        <v>1</v>
      </c>
      <c r="X133" s="79"/>
      <c r="Y133" s="79"/>
      <c r="Z133" s="78"/>
      <c r="AA133" s="79">
        <v>4</v>
      </c>
      <c r="AB133" s="79">
        <v>3</v>
      </c>
      <c r="AC133" s="78">
        <v>7</v>
      </c>
      <c r="AD133" s="79">
        <v>1</v>
      </c>
      <c r="AE133" s="79">
        <v>2</v>
      </c>
      <c r="AF133" s="78">
        <v>3</v>
      </c>
      <c r="AG133" s="79">
        <v>46</v>
      </c>
      <c r="AH133" s="4"/>
    </row>
    <row r="134" spans="1:34">
      <c r="A134" s="1"/>
      <c r="B134" s="102" t="s">
        <v>167</v>
      </c>
      <c r="C134" s="79"/>
      <c r="D134" s="79"/>
      <c r="E134" s="78"/>
      <c r="F134" s="79"/>
      <c r="G134" s="79"/>
      <c r="H134" s="91"/>
      <c r="I134" s="79"/>
      <c r="J134" s="79"/>
      <c r="K134" s="78"/>
      <c r="L134" s="14">
        <v>1</v>
      </c>
      <c r="M134" s="79"/>
      <c r="N134" s="78">
        <v>1</v>
      </c>
      <c r="O134" s="79"/>
      <c r="P134" s="79">
        <v>1</v>
      </c>
      <c r="Q134" s="78">
        <v>1</v>
      </c>
      <c r="R134" s="79">
        <v>1</v>
      </c>
      <c r="S134" s="79"/>
      <c r="T134" s="78">
        <v>1</v>
      </c>
      <c r="U134" s="79"/>
      <c r="V134" s="79"/>
      <c r="W134" s="78"/>
      <c r="X134" s="79"/>
      <c r="Y134" s="79"/>
      <c r="Z134" s="78"/>
      <c r="AA134" s="79">
        <v>3</v>
      </c>
      <c r="AB134" s="79">
        <v>2</v>
      </c>
      <c r="AC134" s="78">
        <v>5</v>
      </c>
      <c r="AD134" s="79"/>
      <c r="AE134" s="79"/>
      <c r="AF134" s="78"/>
      <c r="AG134" s="79">
        <v>8</v>
      </c>
      <c r="AH134" s="4"/>
    </row>
    <row r="135" spans="1:34">
      <c r="A135" s="1"/>
      <c r="B135" s="69" t="s">
        <v>42</v>
      </c>
      <c r="C135" s="80">
        <f>SUM(C136:C145)</f>
        <v>28</v>
      </c>
      <c r="D135" s="80">
        <f t="shared" ref="D135:AG135" si="18">SUM(D136:D145)</f>
        <v>34</v>
      </c>
      <c r="E135" s="80">
        <f t="shared" si="18"/>
        <v>62</v>
      </c>
      <c r="F135" s="80">
        <f t="shared" si="18"/>
        <v>573</v>
      </c>
      <c r="G135" s="80">
        <f t="shared" si="18"/>
        <v>95</v>
      </c>
      <c r="H135" s="80">
        <f t="shared" si="18"/>
        <v>668</v>
      </c>
      <c r="I135" s="80">
        <f t="shared" si="18"/>
        <v>128</v>
      </c>
      <c r="J135" s="80">
        <f t="shared" si="18"/>
        <v>148</v>
      </c>
      <c r="K135" s="80">
        <f t="shared" si="18"/>
        <v>276</v>
      </c>
      <c r="L135" s="80">
        <f t="shared" si="18"/>
        <v>1477</v>
      </c>
      <c r="M135" s="80">
        <f t="shared" si="18"/>
        <v>394</v>
      </c>
      <c r="N135" s="80">
        <f t="shared" si="18"/>
        <v>1871</v>
      </c>
      <c r="O135" s="80">
        <f t="shared" si="18"/>
        <v>530</v>
      </c>
      <c r="P135" s="80">
        <f t="shared" si="18"/>
        <v>114</v>
      </c>
      <c r="Q135" s="80">
        <f t="shared" si="18"/>
        <v>644</v>
      </c>
      <c r="R135" s="80">
        <f t="shared" si="18"/>
        <v>227</v>
      </c>
      <c r="S135" s="80">
        <f t="shared" si="18"/>
        <v>9</v>
      </c>
      <c r="T135" s="80">
        <f t="shared" si="18"/>
        <v>236</v>
      </c>
      <c r="U135" s="80">
        <f t="shared" si="18"/>
        <v>4</v>
      </c>
      <c r="V135" s="80">
        <f t="shared" si="18"/>
        <v>64</v>
      </c>
      <c r="W135" s="80">
        <f t="shared" si="18"/>
        <v>68</v>
      </c>
      <c r="X135" s="80">
        <f t="shared" si="18"/>
        <v>13</v>
      </c>
      <c r="Y135" s="80">
        <f t="shared" si="18"/>
        <v>48</v>
      </c>
      <c r="Z135" s="80">
        <f t="shared" si="18"/>
        <v>61</v>
      </c>
      <c r="AA135" s="80">
        <f t="shared" si="18"/>
        <v>974</v>
      </c>
      <c r="AB135" s="80">
        <f t="shared" si="18"/>
        <v>503</v>
      </c>
      <c r="AC135" s="80">
        <f t="shared" si="18"/>
        <v>1477</v>
      </c>
      <c r="AD135" s="80">
        <f t="shared" si="18"/>
        <v>52</v>
      </c>
      <c r="AE135" s="80">
        <f t="shared" si="18"/>
        <v>169</v>
      </c>
      <c r="AF135" s="80">
        <f t="shared" si="18"/>
        <v>221</v>
      </c>
      <c r="AG135" s="80">
        <f t="shared" si="18"/>
        <v>5584</v>
      </c>
      <c r="AH135" s="4"/>
    </row>
    <row r="136" spans="1:34">
      <c r="A136" s="1"/>
      <c r="B136" s="76" t="s">
        <v>168</v>
      </c>
      <c r="C136" s="77"/>
      <c r="D136" s="77">
        <v>2</v>
      </c>
      <c r="E136" s="78">
        <v>2</v>
      </c>
      <c r="F136" s="79">
        <v>6</v>
      </c>
      <c r="G136" s="79">
        <v>4</v>
      </c>
      <c r="H136" s="91">
        <v>10</v>
      </c>
      <c r="I136" s="77">
        <v>2</v>
      </c>
      <c r="J136" s="77">
        <v>5</v>
      </c>
      <c r="K136" s="78">
        <v>7</v>
      </c>
      <c r="L136" s="14">
        <v>35</v>
      </c>
      <c r="M136" s="103">
        <v>13</v>
      </c>
      <c r="N136" s="78">
        <v>48</v>
      </c>
      <c r="O136" s="77">
        <v>9</v>
      </c>
      <c r="P136" s="77">
        <v>10</v>
      </c>
      <c r="Q136" s="78">
        <v>19</v>
      </c>
      <c r="R136" s="14">
        <v>3</v>
      </c>
      <c r="S136" s="77"/>
      <c r="T136" s="78">
        <v>3</v>
      </c>
      <c r="U136" s="77"/>
      <c r="V136" s="77"/>
      <c r="W136" s="78"/>
      <c r="X136" s="77"/>
      <c r="Y136" s="14">
        <v>2</v>
      </c>
      <c r="Z136" s="78">
        <v>2</v>
      </c>
      <c r="AA136" s="14">
        <v>13</v>
      </c>
      <c r="AB136" s="14">
        <v>13</v>
      </c>
      <c r="AC136" s="78">
        <v>26</v>
      </c>
      <c r="AD136" s="77">
        <v>1</v>
      </c>
      <c r="AE136" s="77">
        <v>6</v>
      </c>
      <c r="AF136" s="78">
        <v>7</v>
      </c>
      <c r="AG136" s="77">
        <v>124</v>
      </c>
      <c r="AH136" s="4"/>
    </row>
    <row r="137" spans="1:34">
      <c r="A137" s="1"/>
      <c r="B137" s="76" t="s">
        <v>169</v>
      </c>
      <c r="C137" s="77">
        <v>3</v>
      </c>
      <c r="D137" s="77">
        <v>3</v>
      </c>
      <c r="E137" s="78">
        <v>6</v>
      </c>
      <c r="F137" s="14">
        <v>52</v>
      </c>
      <c r="G137" s="79">
        <v>8</v>
      </c>
      <c r="H137" s="91">
        <v>60</v>
      </c>
      <c r="I137" s="77">
        <v>13</v>
      </c>
      <c r="J137" s="77">
        <v>10</v>
      </c>
      <c r="K137" s="78">
        <v>23</v>
      </c>
      <c r="L137" s="14">
        <v>86</v>
      </c>
      <c r="M137" s="103">
        <v>33</v>
      </c>
      <c r="N137" s="78">
        <v>119</v>
      </c>
      <c r="O137" s="77">
        <v>21</v>
      </c>
      <c r="P137" s="77">
        <v>10</v>
      </c>
      <c r="Q137" s="78">
        <v>31</v>
      </c>
      <c r="R137" s="14">
        <v>14</v>
      </c>
      <c r="S137" s="77"/>
      <c r="T137" s="78">
        <v>14</v>
      </c>
      <c r="U137" s="77"/>
      <c r="V137" s="77">
        <v>5</v>
      </c>
      <c r="W137" s="78">
        <v>5</v>
      </c>
      <c r="X137" s="77">
        <v>1</v>
      </c>
      <c r="Y137" s="14">
        <v>4</v>
      </c>
      <c r="Z137" s="78">
        <v>5</v>
      </c>
      <c r="AA137" s="14">
        <v>65</v>
      </c>
      <c r="AB137" s="14">
        <v>46</v>
      </c>
      <c r="AC137" s="78">
        <v>111</v>
      </c>
      <c r="AD137" s="77">
        <v>4</v>
      </c>
      <c r="AE137" s="77">
        <v>10</v>
      </c>
      <c r="AF137" s="78">
        <v>14</v>
      </c>
      <c r="AG137" s="77">
        <v>388</v>
      </c>
      <c r="AH137" s="4"/>
    </row>
    <row r="138" spans="1:34">
      <c r="A138" s="1"/>
      <c r="B138" s="76" t="s">
        <v>170</v>
      </c>
      <c r="C138" s="77"/>
      <c r="D138" s="77">
        <v>2</v>
      </c>
      <c r="E138" s="78">
        <v>2</v>
      </c>
      <c r="F138" s="14">
        <v>13</v>
      </c>
      <c r="G138" s="79">
        <v>5</v>
      </c>
      <c r="H138" s="91">
        <v>18</v>
      </c>
      <c r="I138" s="77">
        <v>3</v>
      </c>
      <c r="J138" s="77"/>
      <c r="K138" s="78">
        <v>3</v>
      </c>
      <c r="L138" s="14">
        <v>20</v>
      </c>
      <c r="M138" s="103">
        <v>6</v>
      </c>
      <c r="N138" s="78">
        <v>26</v>
      </c>
      <c r="O138" s="77">
        <v>7</v>
      </c>
      <c r="P138" s="77">
        <v>4</v>
      </c>
      <c r="Q138" s="78">
        <v>11</v>
      </c>
      <c r="R138" s="14">
        <v>2</v>
      </c>
      <c r="S138" s="77"/>
      <c r="T138" s="78">
        <v>2</v>
      </c>
      <c r="U138" s="77"/>
      <c r="V138" s="77"/>
      <c r="W138" s="78"/>
      <c r="X138" s="77"/>
      <c r="Y138" s="14"/>
      <c r="Z138" s="78"/>
      <c r="AA138" s="14">
        <v>25</v>
      </c>
      <c r="AB138" s="14">
        <v>9</v>
      </c>
      <c r="AC138" s="78">
        <v>34</v>
      </c>
      <c r="AD138" s="77"/>
      <c r="AE138" s="77">
        <v>4</v>
      </c>
      <c r="AF138" s="78">
        <v>4</v>
      </c>
      <c r="AG138" s="77">
        <v>100</v>
      </c>
      <c r="AH138" s="4"/>
    </row>
    <row r="139" spans="1:34">
      <c r="A139" s="1"/>
      <c r="B139" s="76" t="s">
        <v>171</v>
      </c>
      <c r="C139" s="77"/>
      <c r="D139" s="77">
        <v>2</v>
      </c>
      <c r="E139" s="78">
        <v>2</v>
      </c>
      <c r="F139" s="14">
        <v>20</v>
      </c>
      <c r="G139" s="79">
        <v>3</v>
      </c>
      <c r="H139" s="91">
        <v>23</v>
      </c>
      <c r="I139" s="77">
        <v>7</v>
      </c>
      <c r="J139" s="77">
        <v>12</v>
      </c>
      <c r="K139" s="78">
        <v>19</v>
      </c>
      <c r="L139" s="14">
        <v>140</v>
      </c>
      <c r="M139" s="103">
        <v>17</v>
      </c>
      <c r="N139" s="78">
        <v>157</v>
      </c>
      <c r="O139" s="77">
        <v>50</v>
      </c>
      <c r="P139" s="77">
        <v>4</v>
      </c>
      <c r="Q139" s="78">
        <v>54</v>
      </c>
      <c r="R139" s="14">
        <v>13</v>
      </c>
      <c r="S139" s="77"/>
      <c r="T139" s="78">
        <v>13</v>
      </c>
      <c r="U139" s="77">
        <v>1</v>
      </c>
      <c r="V139" s="77">
        <v>2</v>
      </c>
      <c r="W139" s="78">
        <v>3</v>
      </c>
      <c r="X139" s="77"/>
      <c r="Y139" s="14">
        <v>2</v>
      </c>
      <c r="Z139" s="78">
        <v>2</v>
      </c>
      <c r="AA139" s="14">
        <v>62</v>
      </c>
      <c r="AB139" s="14">
        <v>23</v>
      </c>
      <c r="AC139" s="78">
        <v>85</v>
      </c>
      <c r="AD139" s="77"/>
      <c r="AE139" s="77">
        <v>12</v>
      </c>
      <c r="AF139" s="78">
        <v>12</v>
      </c>
      <c r="AG139" s="77">
        <v>370</v>
      </c>
      <c r="AH139" s="4"/>
    </row>
    <row r="140" spans="1:34">
      <c r="A140" s="1"/>
      <c r="B140" s="76" t="s">
        <v>172</v>
      </c>
      <c r="C140" s="77"/>
      <c r="D140" s="77">
        <v>2</v>
      </c>
      <c r="E140" s="78">
        <v>2</v>
      </c>
      <c r="F140" s="14">
        <v>26</v>
      </c>
      <c r="G140" s="79">
        <v>4</v>
      </c>
      <c r="H140" s="91">
        <v>30</v>
      </c>
      <c r="I140" s="77">
        <v>7</v>
      </c>
      <c r="J140" s="77">
        <v>10</v>
      </c>
      <c r="K140" s="78">
        <v>17</v>
      </c>
      <c r="L140" s="14">
        <v>179</v>
      </c>
      <c r="M140" s="103">
        <v>33</v>
      </c>
      <c r="N140" s="78">
        <v>212</v>
      </c>
      <c r="O140" s="77">
        <v>59</v>
      </c>
      <c r="P140" s="77">
        <v>14</v>
      </c>
      <c r="Q140" s="78">
        <v>73</v>
      </c>
      <c r="R140" s="14">
        <v>23</v>
      </c>
      <c r="S140" s="77"/>
      <c r="T140" s="78">
        <v>23</v>
      </c>
      <c r="U140" s="77">
        <v>1</v>
      </c>
      <c r="V140" s="77">
        <v>6</v>
      </c>
      <c r="W140" s="78">
        <v>7</v>
      </c>
      <c r="X140" s="77">
        <v>2</v>
      </c>
      <c r="Y140" s="14">
        <v>5</v>
      </c>
      <c r="Z140" s="78">
        <v>7</v>
      </c>
      <c r="AA140" s="14">
        <v>84</v>
      </c>
      <c r="AB140" s="14">
        <v>30</v>
      </c>
      <c r="AC140" s="78">
        <v>114</v>
      </c>
      <c r="AD140" s="77">
        <v>4</v>
      </c>
      <c r="AE140" s="77">
        <v>15</v>
      </c>
      <c r="AF140" s="78">
        <v>19</v>
      </c>
      <c r="AG140" s="77">
        <v>504</v>
      </c>
      <c r="AH140" s="4"/>
    </row>
    <row r="141" spans="1:34">
      <c r="A141" s="1"/>
      <c r="B141" s="76" t="s">
        <v>173</v>
      </c>
      <c r="C141" s="77"/>
      <c r="D141" s="77">
        <v>2</v>
      </c>
      <c r="E141" s="78">
        <v>2</v>
      </c>
      <c r="F141" s="14">
        <v>3</v>
      </c>
      <c r="G141" s="79"/>
      <c r="H141" s="91">
        <v>3</v>
      </c>
      <c r="I141" s="77">
        <v>2</v>
      </c>
      <c r="J141" s="77">
        <v>1</v>
      </c>
      <c r="K141" s="78">
        <v>3</v>
      </c>
      <c r="L141" s="14">
        <v>18</v>
      </c>
      <c r="M141" s="103">
        <v>13</v>
      </c>
      <c r="N141" s="78">
        <v>31</v>
      </c>
      <c r="O141" s="77">
        <v>2</v>
      </c>
      <c r="P141" s="77"/>
      <c r="Q141" s="78">
        <v>2</v>
      </c>
      <c r="R141" s="14">
        <v>2</v>
      </c>
      <c r="S141" s="77"/>
      <c r="T141" s="78">
        <v>2</v>
      </c>
      <c r="U141" s="77"/>
      <c r="V141" s="77">
        <v>1</v>
      </c>
      <c r="W141" s="78">
        <v>1</v>
      </c>
      <c r="X141" s="77"/>
      <c r="Y141" s="14"/>
      <c r="Z141" s="78"/>
      <c r="AA141" s="14">
        <v>9</v>
      </c>
      <c r="AB141" s="14">
        <v>2</v>
      </c>
      <c r="AC141" s="78">
        <v>11</v>
      </c>
      <c r="AD141" s="77"/>
      <c r="AE141" s="77">
        <v>2</v>
      </c>
      <c r="AF141" s="78">
        <v>2</v>
      </c>
      <c r="AG141" s="77">
        <v>57</v>
      </c>
      <c r="AH141" s="4"/>
    </row>
    <row r="142" spans="1:34">
      <c r="A142" s="1"/>
      <c r="B142" s="76" t="s">
        <v>174</v>
      </c>
      <c r="C142" s="77"/>
      <c r="D142" s="77">
        <v>1</v>
      </c>
      <c r="E142" s="78">
        <v>1</v>
      </c>
      <c r="F142" s="14">
        <v>52</v>
      </c>
      <c r="G142" s="79">
        <v>7</v>
      </c>
      <c r="H142" s="91">
        <v>59</v>
      </c>
      <c r="I142" s="77">
        <v>8</v>
      </c>
      <c r="J142" s="77">
        <v>12</v>
      </c>
      <c r="K142" s="78">
        <v>20</v>
      </c>
      <c r="L142" s="14">
        <v>174</v>
      </c>
      <c r="M142" s="103">
        <v>28</v>
      </c>
      <c r="N142" s="78">
        <v>202</v>
      </c>
      <c r="O142" s="77">
        <v>74</v>
      </c>
      <c r="P142" s="77">
        <v>8</v>
      </c>
      <c r="Q142" s="78">
        <v>82</v>
      </c>
      <c r="R142" s="14">
        <v>23</v>
      </c>
      <c r="S142" s="77">
        <v>2</v>
      </c>
      <c r="T142" s="78">
        <v>25</v>
      </c>
      <c r="U142" s="77"/>
      <c r="V142" s="77">
        <v>4</v>
      </c>
      <c r="W142" s="78">
        <v>4</v>
      </c>
      <c r="X142" s="77">
        <v>1</v>
      </c>
      <c r="Y142" s="14">
        <v>2</v>
      </c>
      <c r="Z142" s="78">
        <v>3</v>
      </c>
      <c r="AA142" s="14">
        <v>105</v>
      </c>
      <c r="AB142" s="14">
        <v>46</v>
      </c>
      <c r="AC142" s="78">
        <v>151</v>
      </c>
      <c r="AD142" s="77">
        <v>8</v>
      </c>
      <c r="AE142" s="77">
        <v>10</v>
      </c>
      <c r="AF142" s="78">
        <v>18</v>
      </c>
      <c r="AG142" s="77">
        <v>565</v>
      </c>
      <c r="AH142" s="4"/>
    </row>
    <row r="143" spans="1:34">
      <c r="A143" s="1"/>
      <c r="B143" s="76" t="s">
        <v>175</v>
      </c>
      <c r="C143" s="77"/>
      <c r="D143" s="77"/>
      <c r="E143" s="78"/>
      <c r="F143" s="14">
        <v>3</v>
      </c>
      <c r="G143" s="79">
        <v>2</v>
      </c>
      <c r="H143" s="91">
        <v>5</v>
      </c>
      <c r="I143" s="77">
        <v>3</v>
      </c>
      <c r="J143" s="77">
        <v>1</v>
      </c>
      <c r="K143" s="78">
        <v>4</v>
      </c>
      <c r="L143" s="14">
        <v>24</v>
      </c>
      <c r="M143" s="103">
        <v>2</v>
      </c>
      <c r="N143" s="78">
        <v>26</v>
      </c>
      <c r="O143" s="77">
        <v>10</v>
      </c>
      <c r="P143" s="77">
        <v>1</v>
      </c>
      <c r="Q143" s="78">
        <v>11</v>
      </c>
      <c r="R143" s="14">
        <v>4</v>
      </c>
      <c r="S143" s="77"/>
      <c r="T143" s="78">
        <v>4</v>
      </c>
      <c r="U143" s="77"/>
      <c r="V143" s="77">
        <v>1</v>
      </c>
      <c r="W143" s="78">
        <v>1</v>
      </c>
      <c r="X143" s="77"/>
      <c r="Y143" s="14">
        <v>1</v>
      </c>
      <c r="Z143" s="78">
        <v>1</v>
      </c>
      <c r="AA143" s="14">
        <v>7</v>
      </c>
      <c r="AB143" s="14">
        <v>8</v>
      </c>
      <c r="AC143" s="78">
        <v>15</v>
      </c>
      <c r="AD143" s="77">
        <v>1</v>
      </c>
      <c r="AE143" s="77">
        <v>1</v>
      </c>
      <c r="AF143" s="78">
        <v>2</v>
      </c>
      <c r="AG143" s="77">
        <v>69</v>
      </c>
      <c r="AH143" s="4"/>
    </row>
    <row r="144" spans="1:34">
      <c r="A144" s="1"/>
      <c r="B144" s="76" t="s">
        <v>176</v>
      </c>
      <c r="C144" s="77">
        <v>25</v>
      </c>
      <c r="D144" s="77">
        <v>20</v>
      </c>
      <c r="E144" s="78">
        <v>45</v>
      </c>
      <c r="F144" s="14">
        <v>390</v>
      </c>
      <c r="G144" s="79">
        <v>61</v>
      </c>
      <c r="H144" s="91">
        <v>451</v>
      </c>
      <c r="I144" s="77">
        <v>82</v>
      </c>
      <c r="J144" s="77">
        <v>95</v>
      </c>
      <c r="K144" s="78">
        <v>177</v>
      </c>
      <c r="L144" s="14">
        <v>770</v>
      </c>
      <c r="M144" s="103">
        <v>243</v>
      </c>
      <c r="N144" s="78">
        <v>1013</v>
      </c>
      <c r="O144" s="77">
        <v>285</v>
      </c>
      <c r="P144" s="77">
        <v>62</v>
      </c>
      <c r="Q144" s="78">
        <v>347</v>
      </c>
      <c r="R144" s="14">
        <v>140</v>
      </c>
      <c r="S144" s="77">
        <v>7</v>
      </c>
      <c r="T144" s="78">
        <v>147</v>
      </c>
      <c r="U144" s="77">
        <v>2</v>
      </c>
      <c r="V144" s="77">
        <v>44</v>
      </c>
      <c r="W144" s="78">
        <v>46</v>
      </c>
      <c r="X144" s="77">
        <v>9</v>
      </c>
      <c r="Y144" s="14">
        <v>32</v>
      </c>
      <c r="Z144" s="78">
        <v>41</v>
      </c>
      <c r="AA144" s="14">
        <v>586</v>
      </c>
      <c r="AB144" s="14">
        <v>319</v>
      </c>
      <c r="AC144" s="78">
        <v>905</v>
      </c>
      <c r="AD144" s="77">
        <v>32</v>
      </c>
      <c r="AE144" s="77">
        <v>108</v>
      </c>
      <c r="AF144" s="78">
        <v>140</v>
      </c>
      <c r="AG144" s="77">
        <v>3312</v>
      </c>
      <c r="AH144" s="4"/>
    </row>
    <row r="145" spans="1:34">
      <c r="A145" s="1"/>
      <c r="B145" s="76" t="s">
        <v>177</v>
      </c>
      <c r="C145" s="77"/>
      <c r="D145" s="77"/>
      <c r="E145" s="78"/>
      <c r="F145" s="14">
        <v>8</v>
      </c>
      <c r="G145" s="79">
        <v>1</v>
      </c>
      <c r="H145" s="91">
        <v>9</v>
      </c>
      <c r="I145" s="77">
        <v>1</v>
      </c>
      <c r="J145" s="77">
        <v>2</v>
      </c>
      <c r="K145" s="78">
        <v>3</v>
      </c>
      <c r="L145" s="14">
        <v>31</v>
      </c>
      <c r="M145" s="103">
        <v>6</v>
      </c>
      <c r="N145" s="78">
        <v>37</v>
      </c>
      <c r="O145" s="77">
        <v>13</v>
      </c>
      <c r="P145" s="77">
        <v>1</v>
      </c>
      <c r="Q145" s="78">
        <v>14</v>
      </c>
      <c r="R145" s="14">
        <v>3</v>
      </c>
      <c r="S145" s="77"/>
      <c r="T145" s="78">
        <v>3</v>
      </c>
      <c r="U145" s="77"/>
      <c r="V145" s="77">
        <v>1</v>
      </c>
      <c r="W145" s="78">
        <v>1</v>
      </c>
      <c r="X145" s="77"/>
      <c r="Y145" s="77"/>
      <c r="Z145" s="78"/>
      <c r="AA145" s="14">
        <v>18</v>
      </c>
      <c r="AB145" s="14">
        <v>7</v>
      </c>
      <c r="AC145" s="78">
        <v>25</v>
      </c>
      <c r="AD145" s="77">
        <v>2</v>
      </c>
      <c r="AE145" s="77">
        <v>1</v>
      </c>
      <c r="AF145" s="78">
        <v>3</v>
      </c>
      <c r="AG145" s="77">
        <v>95</v>
      </c>
      <c r="AH145" s="4"/>
    </row>
    <row r="146" spans="1:34">
      <c r="A146" s="1"/>
      <c r="B146" s="69" t="s">
        <v>178</v>
      </c>
      <c r="C146" s="80"/>
      <c r="D146" s="80"/>
      <c r="E146" s="81"/>
      <c r="F146" s="80">
        <v>3</v>
      </c>
      <c r="G146" s="80">
        <v>1</v>
      </c>
      <c r="H146" s="81">
        <v>4</v>
      </c>
      <c r="I146" s="80">
        <v>2</v>
      </c>
      <c r="J146" s="80"/>
      <c r="K146" s="81">
        <v>2</v>
      </c>
      <c r="L146" s="80">
        <v>7</v>
      </c>
      <c r="M146" s="80">
        <v>1</v>
      </c>
      <c r="N146" s="81">
        <v>8</v>
      </c>
      <c r="O146" s="80">
        <v>4</v>
      </c>
      <c r="P146" s="80"/>
      <c r="Q146" s="81">
        <v>4</v>
      </c>
      <c r="R146" s="80"/>
      <c r="S146" s="80"/>
      <c r="T146" s="81"/>
      <c r="U146" s="80"/>
      <c r="V146" s="80">
        <v>2</v>
      </c>
      <c r="W146" s="81">
        <v>2</v>
      </c>
      <c r="X146" s="80"/>
      <c r="Y146" s="80"/>
      <c r="Z146" s="81"/>
      <c r="AA146" s="80">
        <v>3</v>
      </c>
      <c r="AB146" s="80">
        <v>3</v>
      </c>
      <c r="AC146" s="81">
        <v>6</v>
      </c>
      <c r="AD146" s="80">
        <v>1</v>
      </c>
      <c r="AE146" s="80">
        <v>1</v>
      </c>
      <c r="AF146" s="81">
        <v>2</v>
      </c>
      <c r="AG146" s="80">
        <v>28</v>
      </c>
      <c r="AH146" s="4"/>
    </row>
    <row r="147" spans="1:34">
      <c r="A147" s="1"/>
      <c r="B147" s="76" t="s">
        <v>179</v>
      </c>
      <c r="C147" s="77"/>
      <c r="D147" s="77"/>
      <c r="E147" s="78"/>
      <c r="F147" s="79">
        <v>3</v>
      </c>
      <c r="G147" s="79">
        <v>1</v>
      </c>
      <c r="H147" s="91">
        <v>4</v>
      </c>
      <c r="I147" s="77">
        <v>2</v>
      </c>
      <c r="J147" s="77"/>
      <c r="K147" s="78">
        <v>2</v>
      </c>
      <c r="L147" s="77">
        <v>7</v>
      </c>
      <c r="M147" s="77">
        <v>1</v>
      </c>
      <c r="N147" s="78">
        <v>8</v>
      </c>
      <c r="O147" s="77">
        <v>4</v>
      </c>
      <c r="P147" s="77"/>
      <c r="Q147" s="78">
        <v>4</v>
      </c>
      <c r="R147" s="77"/>
      <c r="S147" s="77"/>
      <c r="T147" s="78"/>
      <c r="U147" s="77"/>
      <c r="V147" s="77">
        <v>2</v>
      </c>
      <c r="W147" s="78">
        <v>2</v>
      </c>
      <c r="X147" s="77"/>
      <c r="Y147" s="77"/>
      <c r="Z147" s="78"/>
      <c r="AA147" s="77">
        <v>3</v>
      </c>
      <c r="AB147" s="77">
        <v>3</v>
      </c>
      <c r="AC147" s="78">
        <v>6</v>
      </c>
      <c r="AD147" s="77">
        <v>1</v>
      </c>
      <c r="AE147" s="77">
        <v>1</v>
      </c>
      <c r="AF147" s="78">
        <v>2</v>
      </c>
      <c r="AG147" s="77">
        <v>28</v>
      </c>
      <c r="AH147" s="4"/>
    </row>
    <row r="148" spans="1:34" ht="15.75" thickBot="1">
      <c r="A148" s="1"/>
      <c r="B148" s="3"/>
      <c r="C148" s="3"/>
      <c r="D148" s="3"/>
      <c r="E148" s="50"/>
      <c r="F148" s="51"/>
      <c r="G148" s="51"/>
      <c r="H148" s="52"/>
      <c r="I148" s="3"/>
      <c r="J148" s="3"/>
      <c r="K148" s="50"/>
      <c r="L148" s="3"/>
      <c r="M148" s="3"/>
      <c r="N148" s="50"/>
      <c r="O148" s="3"/>
      <c r="P148" s="3"/>
      <c r="Q148" s="53"/>
      <c r="R148" s="3"/>
      <c r="S148" s="3"/>
      <c r="T148" s="53"/>
      <c r="U148" s="3"/>
      <c r="V148" s="3"/>
      <c r="W148" s="50"/>
      <c r="X148" s="3"/>
      <c r="Y148" s="3"/>
      <c r="Z148" s="50"/>
      <c r="AA148" s="3"/>
      <c r="AB148" s="3"/>
      <c r="AC148" s="50"/>
      <c r="AD148" s="104"/>
      <c r="AE148" s="104"/>
      <c r="AF148" s="105"/>
      <c r="AG148" s="106"/>
      <c r="AH148" s="4"/>
    </row>
    <row r="149" spans="1:34" ht="44.25" customHeight="1" thickBot="1">
      <c r="A149" s="1"/>
      <c r="B149" s="185" t="s">
        <v>180</v>
      </c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7"/>
      <c r="AH149" s="4"/>
    </row>
    <row r="150" spans="1:34">
      <c r="A150" s="1"/>
      <c r="B150" s="3"/>
      <c r="C150" s="3"/>
      <c r="D150" s="3"/>
      <c r="E150" s="50"/>
      <c r="F150" s="51"/>
      <c r="G150" s="51"/>
      <c r="H150" s="52"/>
      <c r="I150" s="3"/>
      <c r="J150" s="3"/>
      <c r="K150" s="50"/>
      <c r="L150" s="3"/>
      <c r="M150" s="3"/>
      <c r="N150" s="50"/>
      <c r="O150" s="3"/>
      <c r="P150" s="3"/>
      <c r="Q150" s="53"/>
      <c r="R150" s="3"/>
      <c r="S150" s="3"/>
      <c r="T150" s="53"/>
      <c r="U150" s="3"/>
      <c r="V150" s="3"/>
      <c r="W150" s="50"/>
      <c r="X150" s="3"/>
      <c r="Y150" s="3"/>
      <c r="Z150" s="50"/>
      <c r="AA150" s="3"/>
      <c r="AB150" s="3"/>
      <c r="AC150" s="50"/>
      <c r="AD150" s="3"/>
      <c r="AE150" s="3"/>
      <c r="AF150" s="50"/>
      <c r="AG150" s="3"/>
      <c r="AH150" s="4"/>
    </row>
    <row r="151" spans="1:34">
      <c r="A151" s="1"/>
      <c r="B151" s="107"/>
      <c r="C151" s="3" t="s">
        <v>181</v>
      </c>
      <c r="D151" s="3"/>
      <c r="E151" s="50"/>
      <c r="F151" s="51"/>
      <c r="G151" s="51"/>
      <c r="H151" s="52"/>
      <c r="I151" s="3"/>
      <c r="J151" s="3"/>
      <c r="K151" s="50"/>
      <c r="L151" s="3"/>
      <c r="M151" s="3"/>
      <c r="N151" s="50"/>
      <c r="O151" s="3"/>
      <c r="P151" s="3"/>
      <c r="Q151" s="53"/>
      <c r="R151" s="3"/>
      <c r="S151" s="3"/>
      <c r="T151" s="53"/>
      <c r="U151" s="3"/>
      <c r="V151" s="3"/>
      <c r="W151" s="50"/>
      <c r="X151" s="3"/>
      <c r="Y151" s="3"/>
      <c r="Z151" s="50"/>
      <c r="AA151" s="3"/>
      <c r="AB151" s="3"/>
      <c r="AC151" s="50"/>
      <c r="AD151" s="3"/>
      <c r="AE151" s="3"/>
      <c r="AF151" s="50"/>
      <c r="AG151" s="3"/>
      <c r="AH151" s="4"/>
    </row>
    <row r="152" spans="1:34">
      <c r="A152" s="1"/>
      <c r="B152" s="3"/>
      <c r="C152" s="3"/>
      <c r="D152" s="3"/>
      <c r="E152" s="50"/>
      <c r="F152" s="51"/>
      <c r="G152" s="51"/>
      <c r="H152" s="52"/>
      <c r="I152" s="3"/>
      <c r="J152" s="3"/>
      <c r="K152" s="50"/>
      <c r="L152" s="3"/>
      <c r="M152" s="3"/>
      <c r="N152" s="50"/>
      <c r="O152" s="3"/>
      <c r="P152" s="3"/>
      <c r="Q152" s="53"/>
      <c r="R152" s="3"/>
      <c r="S152" s="3"/>
      <c r="T152" s="53"/>
      <c r="U152" s="3"/>
      <c r="V152" s="3"/>
      <c r="W152" s="50"/>
      <c r="X152" s="3"/>
      <c r="Y152" s="3"/>
      <c r="Z152" s="50"/>
      <c r="AA152" s="3"/>
      <c r="AB152" s="3"/>
      <c r="AC152" s="50"/>
      <c r="AD152" s="3"/>
      <c r="AE152" s="3"/>
      <c r="AF152" s="50"/>
      <c r="AG152" s="3"/>
      <c r="AH152" s="4"/>
    </row>
    <row r="153" spans="1:34">
      <c r="A153" s="1"/>
      <c r="B153" s="43" t="s">
        <v>43</v>
      </c>
      <c r="C153" s="3"/>
      <c r="D153" s="3"/>
      <c r="E153" s="50"/>
      <c r="F153" s="51"/>
      <c r="G153" s="51"/>
      <c r="H153" s="52"/>
      <c r="I153" s="3"/>
      <c r="J153" s="3"/>
      <c r="K153" s="50"/>
      <c r="L153" s="3"/>
      <c r="M153" s="3"/>
      <c r="N153" s="50"/>
      <c r="O153" s="3"/>
      <c r="P153" s="3"/>
      <c r="Q153" s="53"/>
      <c r="R153" s="3"/>
      <c r="S153" s="3"/>
      <c r="T153" s="53"/>
      <c r="U153" s="3"/>
      <c r="V153" s="3"/>
      <c r="W153" s="50"/>
      <c r="X153" s="3"/>
      <c r="Y153" s="3"/>
      <c r="Z153" s="50"/>
      <c r="AA153" s="3"/>
      <c r="AB153" s="3"/>
      <c r="AC153" s="50"/>
      <c r="AD153" s="3"/>
      <c r="AE153" s="3"/>
      <c r="AF153" s="50"/>
      <c r="AG153" s="3"/>
      <c r="AH153" s="4"/>
    </row>
    <row r="154" spans="1:34">
      <c r="A154" s="1"/>
      <c r="B154" s="43" t="s">
        <v>188</v>
      </c>
      <c r="C154" s="3"/>
      <c r="D154" s="3"/>
      <c r="E154" s="50"/>
      <c r="F154" s="51"/>
      <c r="G154" s="51"/>
      <c r="H154" s="52"/>
      <c r="I154" s="3"/>
      <c r="J154" s="3"/>
      <c r="K154" s="50"/>
      <c r="L154" s="32"/>
      <c r="M154" s="32"/>
      <c r="N154" s="50"/>
      <c r="O154" s="33"/>
      <c r="P154" s="33"/>
      <c r="Q154" s="108"/>
      <c r="R154" s="3"/>
      <c r="S154" s="3"/>
      <c r="T154" s="53"/>
      <c r="U154" s="3"/>
      <c r="V154" s="3"/>
      <c r="W154" s="50"/>
      <c r="X154" s="3"/>
      <c r="Y154" s="3"/>
      <c r="Z154" s="50"/>
      <c r="AA154" s="3"/>
      <c r="AB154" s="3"/>
      <c r="AC154" s="50"/>
      <c r="AD154" s="3"/>
      <c r="AE154" s="3"/>
      <c r="AF154" s="50"/>
      <c r="AG154" s="3"/>
      <c r="AH154" s="4"/>
    </row>
    <row r="155" spans="1:34">
      <c r="A155" s="1"/>
      <c r="B155" s="43" t="s">
        <v>44</v>
      </c>
      <c r="C155" s="3"/>
      <c r="D155" s="3"/>
      <c r="E155" s="50"/>
      <c r="F155" s="51"/>
      <c r="G155" s="51"/>
      <c r="H155" s="52"/>
      <c r="I155" s="3"/>
      <c r="J155" s="3"/>
      <c r="K155" s="50"/>
      <c r="L155" s="32"/>
      <c r="M155" s="32"/>
      <c r="N155" s="50"/>
      <c r="O155" s="33"/>
      <c r="P155" s="33"/>
      <c r="Q155" s="108"/>
      <c r="R155" s="3"/>
      <c r="S155" s="3"/>
      <c r="T155" s="53"/>
      <c r="U155" s="3"/>
      <c r="V155" s="3"/>
      <c r="W155" s="50"/>
      <c r="X155" s="3"/>
      <c r="Y155" s="3"/>
      <c r="Z155" s="50"/>
      <c r="AA155" s="3"/>
      <c r="AB155" s="3"/>
      <c r="AC155" s="50"/>
      <c r="AD155" s="3"/>
      <c r="AE155" s="3"/>
      <c r="AF155" s="50"/>
      <c r="AG155" s="3"/>
      <c r="AH155" s="4"/>
    </row>
    <row r="156" spans="1:34">
      <c r="A156" s="1"/>
      <c r="B156" s="43" t="s">
        <v>45</v>
      </c>
      <c r="C156" s="3"/>
      <c r="D156" s="3"/>
      <c r="E156" s="50"/>
      <c r="F156" s="51"/>
      <c r="G156" s="51"/>
      <c r="H156" s="52"/>
      <c r="I156" s="3"/>
      <c r="J156" s="3"/>
      <c r="K156" s="50"/>
      <c r="L156" s="32"/>
      <c r="M156" s="32"/>
      <c r="N156" s="50"/>
      <c r="O156" s="33"/>
      <c r="P156" s="33"/>
      <c r="Q156" s="108"/>
      <c r="R156" s="3"/>
      <c r="S156" s="3"/>
      <c r="T156" s="53"/>
      <c r="U156" s="3"/>
      <c r="V156" s="3"/>
      <c r="W156" s="50"/>
      <c r="X156" s="3"/>
      <c r="Y156" s="3"/>
      <c r="Z156" s="50"/>
      <c r="AA156" s="3"/>
      <c r="AB156" s="3"/>
      <c r="AC156" s="50"/>
      <c r="AD156" s="3"/>
      <c r="AE156" s="3"/>
      <c r="AF156" s="50"/>
      <c r="AG156" s="3"/>
      <c r="AH156" s="4"/>
    </row>
    <row r="157" spans="1:34" ht="15.75" thickBot="1">
      <c r="A157" s="44"/>
      <c r="B157" s="45" t="s">
        <v>196</v>
      </c>
      <c r="C157" s="46"/>
      <c r="D157" s="46"/>
      <c r="E157" s="110"/>
      <c r="F157" s="111"/>
      <c r="G157" s="111"/>
      <c r="H157" s="112"/>
      <c r="I157" s="46"/>
      <c r="J157" s="46"/>
      <c r="K157" s="110"/>
      <c r="L157" s="47"/>
      <c r="M157" s="47"/>
      <c r="N157" s="110"/>
      <c r="O157" s="48"/>
      <c r="P157" s="48"/>
      <c r="Q157" s="113"/>
      <c r="R157" s="46"/>
      <c r="S157" s="46"/>
      <c r="T157" s="114"/>
      <c r="U157" s="46"/>
      <c r="V157" s="46"/>
      <c r="W157" s="110"/>
      <c r="X157" s="46"/>
      <c r="Y157" s="46"/>
      <c r="Z157" s="110"/>
      <c r="AA157" s="46"/>
      <c r="AB157" s="46"/>
      <c r="AC157" s="110"/>
      <c r="AD157" s="46"/>
      <c r="AE157" s="46"/>
      <c r="AF157" s="110"/>
      <c r="AG157" s="46"/>
      <c r="AH157" s="49"/>
    </row>
    <row r="158" spans="1:34">
      <c r="E158" s="115"/>
      <c r="F158" s="116"/>
      <c r="G158" s="116"/>
      <c r="H158" s="117"/>
      <c r="K158" s="115"/>
      <c r="N158" s="115"/>
      <c r="Q158" s="118"/>
      <c r="T158" s="118"/>
      <c r="W158" s="115"/>
      <c r="Z158" s="115"/>
      <c r="AC158" s="115"/>
      <c r="AF158" s="115"/>
    </row>
    <row r="159" spans="1:34">
      <c r="E159" s="115"/>
      <c r="F159" s="116"/>
      <c r="G159" s="116"/>
      <c r="H159" s="117"/>
      <c r="K159" s="115"/>
      <c r="N159" s="115"/>
      <c r="Q159" s="118"/>
      <c r="T159" s="118"/>
      <c r="W159" s="115"/>
      <c r="Z159" s="115"/>
      <c r="AC159" s="115"/>
      <c r="AF159" s="115"/>
    </row>
    <row r="160" spans="1:34">
      <c r="E160" s="115"/>
      <c r="F160" s="116"/>
      <c r="G160" s="116"/>
      <c r="H160" s="117"/>
      <c r="K160" s="115"/>
      <c r="N160" s="115"/>
      <c r="Q160" s="118"/>
      <c r="T160" s="118"/>
      <c r="W160" s="115"/>
      <c r="Z160" s="115"/>
      <c r="AC160" s="115"/>
      <c r="AF160" s="115"/>
    </row>
    <row r="161" spans="5:34">
      <c r="E161" s="115"/>
      <c r="F161" s="116"/>
      <c r="G161" s="116"/>
      <c r="H161" s="117"/>
      <c r="K161" s="106"/>
      <c r="N161" s="115"/>
      <c r="Q161" s="118"/>
      <c r="T161" s="118"/>
      <c r="W161" s="115"/>
      <c r="Z161" s="115"/>
      <c r="AC161" s="115"/>
      <c r="AF161" s="115"/>
    </row>
    <row r="162" spans="5:34">
      <c r="E162" s="115"/>
      <c r="F162" s="116"/>
      <c r="G162" s="116"/>
      <c r="H162" s="117"/>
      <c r="K162" s="106"/>
      <c r="N162" s="115"/>
      <c r="Q162" s="118"/>
      <c r="T162" s="118"/>
      <c r="W162" s="115"/>
      <c r="Z162" s="115"/>
      <c r="AC162" s="115"/>
      <c r="AF162" s="115"/>
    </row>
    <row r="163" spans="5:34">
      <c r="E163" s="115"/>
      <c r="F163" s="116"/>
      <c r="G163" s="116"/>
      <c r="H163" s="117"/>
      <c r="K163" s="106"/>
      <c r="N163" s="115"/>
      <c r="Q163" s="118"/>
      <c r="T163" s="118"/>
      <c r="W163" s="115"/>
      <c r="Z163" s="115"/>
      <c r="AC163" s="115"/>
      <c r="AF163" s="115"/>
    </row>
    <row r="164" spans="5:34">
      <c r="E164" s="115"/>
      <c r="F164" s="116"/>
      <c r="G164" s="116"/>
      <c r="H164" s="117"/>
      <c r="K164" s="106"/>
      <c r="N164" s="115"/>
      <c r="Q164" s="118"/>
      <c r="T164" s="118"/>
      <c r="W164" s="115"/>
      <c r="Z164" s="115"/>
      <c r="AC164" s="115"/>
      <c r="AF164" s="115"/>
    </row>
    <row r="165" spans="5:34">
      <c r="E165" s="115"/>
      <c r="F165" s="116"/>
      <c r="G165" s="116"/>
      <c r="H165" s="117"/>
      <c r="K165" s="106"/>
      <c r="N165" s="115"/>
      <c r="Q165" s="118"/>
      <c r="T165" s="118"/>
      <c r="W165" s="115"/>
      <c r="Z165" s="115"/>
      <c r="AC165" s="115"/>
      <c r="AF165" s="115"/>
    </row>
    <row r="166" spans="5:34">
      <c r="E166" s="115"/>
      <c r="F166" s="116"/>
      <c r="G166" s="116"/>
      <c r="H166" s="117"/>
      <c r="K166" s="106"/>
      <c r="N166" s="115"/>
      <c r="Q166" s="118"/>
      <c r="T166" s="118"/>
      <c r="W166" s="115"/>
      <c r="Z166" s="115"/>
      <c r="AC166" s="115"/>
      <c r="AF166" s="115"/>
    </row>
    <row r="167" spans="5:34">
      <c r="E167" s="115"/>
      <c r="F167" s="116"/>
      <c r="G167" s="116"/>
      <c r="H167" s="117"/>
      <c r="K167" s="119"/>
      <c r="N167" s="115"/>
      <c r="Q167" s="118"/>
      <c r="T167" s="118"/>
      <c r="W167" s="115"/>
      <c r="Z167" s="115"/>
      <c r="AC167" s="115"/>
      <c r="AF167" s="115"/>
      <c r="AG167" s="5"/>
      <c r="AH167" s="5"/>
    </row>
    <row r="168" spans="5:34">
      <c r="E168" s="115"/>
      <c r="F168" s="116"/>
      <c r="G168" s="116"/>
      <c r="H168" s="117"/>
      <c r="K168" s="106"/>
      <c r="N168" s="115"/>
      <c r="Q168" s="118"/>
      <c r="T168" s="118"/>
      <c r="W168" s="115"/>
      <c r="Z168" s="115"/>
      <c r="AC168" s="115"/>
      <c r="AF168" s="115"/>
      <c r="AG168" s="5"/>
      <c r="AH168" s="5"/>
    </row>
    <row r="169" spans="5:34">
      <c r="E169" s="115"/>
      <c r="F169" s="116"/>
      <c r="G169" s="116"/>
      <c r="H169" s="117"/>
      <c r="K169" s="106"/>
      <c r="N169" s="115"/>
      <c r="Q169" s="118"/>
      <c r="T169" s="118"/>
      <c r="W169" s="115"/>
      <c r="Z169" s="115"/>
      <c r="AC169" s="115"/>
      <c r="AF169" s="115"/>
      <c r="AG169" s="5"/>
      <c r="AH169" s="5"/>
    </row>
    <row r="170" spans="5:34">
      <c r="E170" s="115"/>
      <c r="F170" s="116"/>
      <c r="G170" s="116"/>
      <c r="H170" s="117"/>
      <c r="K170" s="115"/>
      <c r="N170" s="115"/>
      <c r="Q170" s="118"/>
      <c r="T170" s="118"/>
      <c r="W170" s="115"/>
      <c r="Z170" s="115"/>
      <c r="AC170" s="115"/>
      <c r="AF170" s="115"/>
      <c r="AG170" s="5"/>
      <c r="AH170" s="5"/>
    </row>
    <row r="171" spans="5:34">
      <c r="E171" s="115"/>
      <c r="F171" s="116"/>
      <c r="G171" s="116"/>
      <c r="H171" s="117"/>
      <c r="K171" s="115"/>
      <c r="N171" s="115"/>
      <c r="Q171" s="118"/>
      <c r="T171" s="118"/>
      <c r="W171" s="115"/>
      <c r="Z171" s="115"/>
      <c r="AC171" s="115"/>
      <c r="AF171" s="115"/>
    </row>
    <row r="172" spans="5:34">
      <c r="E172" s="115"/>
      <c r="F172" s="116"/>
      <c r="G172" s="116"/>
      <c r="H172" s="117"/>
      <c r="K172" s="115"/>
      <c r="N172" s="115"/>
      <c r="Q172" s="118"/>
      <c r="T172" s="118"/>
      <c r="W172" s="115"/>
      <c r="Z172" s="115"/>
      <c r="AC172" s="115"/>
      <c r="AF172" s="115"/>
    </row>
    <row r="173" spans="5:34">
      <c r="E173" s="115"/>
      <c r="F173" s="116"/>
      <c r="G173" s="116"/>
      <c r="H173" s="117"/>
      <c r="K173" s="115"/>
      <c r="N173" s="115"/>
      <c r="Q173" s="118"/>
      <c r="T173" s="118"/>
      <c r="W173" s="115"/>
      <c r="Z173" s="115"/>
      <c r="AC173" s="115"/>
      <c r="AF173" s="115"/>
    </row>
    <row r="174" spans="5:34">
      <c r="E174" s="115"/>
      <c r="F174" s="116"/>
      <c r="G174" s="116"/>
      <c r="H174" s="117"/>
      <c r="K174" s="115"/>
      <c r="N174" s="115"/>
      <c r="Q174" s="118"/>
      <c r="T174" s="118"/>
      <c r="W174" s="115"/>
      <c r="Z174" s="115"/>
      <c r="AC174" s="115"/>
      <c r="AF174" s="115"/>
    </row>
    <row r="175" spans="5:34">
      <c r="E175" s="115"/>
      <c r="F175" s="116"/>
      <c r="G175" s="116"/>
      <c r="H175" s="117"/>
      <c r="K175" s="115"/>
      <c r="N175" s="115"/>
      <c r="Q175" s="118"/>
      <c r="T175" s="118"/>
      <c r="W175" s="115"/>
      <c r="Z175" s="115"/>
      <c r="AC175" s="115"/>
      <c r="AF175" s="115"/>
    </row>
    <row r="176" spans="5:34">
      <c r="E176" s="115"/>
      <c r="F176" s="116"/>
      <c r="G176" s="116"/>
      <c r="H176" s="117"/>
      <c r="K176" s="115"/>
      <c r="N176" s="115"/>
      <c r="Q176" s="118"/>
      <c r="T176" s="118"/>
      <c r="W176" s="115"/>
      <c r="Z176" s="115"/>
      <c r="AC176" s="115"/>
      <c r="AF176" s="115"/>
    </row>
    <row r="177" spans="5:32">
      <c r="E177" s="115"/>
      <c r="F177" s="116"/>
      <c r="G177" s="116"/>
      <c r="H177" s="117"/>
      <c r="K177" s="115"/>
      <c r="N177" s="115"/>
      <c r="Q177" s="118"/>
      <c r="T177" s="118"/>
      <c r="W177" s="115"/>
      <c r="Z177" s="115"/>
      <c r="AC177" s="115"/>
      <c r="AF177" s="115"/>
    </row>
    <row r="178" spans="5:32">
      <c r="E178" s="115"/>
      <c r="F178" s="116"/>
      <c r="G178" s="116"/>
      <c r="H178" s="117"/>
      <c r="K178" s="115"/>
      <c r="N178" s="115"/>
      <c r="Q178" s="118"/>
      <c r="T178" s="118"/>
      <c r="W178" s="115"/>
      <c r="Z178" s="115"/>
      <c r="AC178" s="115"/>
      <c r="AF178" s="115"/>
    </row>
    <row r="179" spans="5:32">
      <c r="E179" s="115"/>
      <c r="F179" s="116"/>
      <c r="G179" s="116"/>
      <c r="H179" s="117"/>
      <c r="K179" s="115"/>
      <c r="N179" s="115"/>
      <c r="Q179" s="118"/>
      <c r="T179" s="118"/>
      <c r="W179" s="115"/>
      <c r="Z179" s="115"/>
      <c r="AC179" s="115"/>
      <c r="AF179" s="115"/>
    </row>
    <row r="180" spans="5:32">
      <c r="E180" s="115"/>
      <c r="F180" s="116"/>
      <c r="G180" s="116"/>
      <c r="H180" s="117"/>
      <c r="K180" s="115"/>
      <c r="N180" s="115"/>
      <c r="Q180" s="118"/>
      <c r="T180" s="118"/>
      <c r="W180" s="115"/>
      <c r="Z180" s="115"/>
      <c r="AC180" s="115"/>
      <c r="AF180" s="115"/>
    </row>
    <row r="181" spans="5:32">
      <c r="E181" s="115"/>
      <c r="F181" s="116"/>
      <c r="G181" s="116"/>
      <c r="H181" s="117"/>
      <c r="K181" s="115"/>
      <c r="N181" s="115"/>
      <c r="Q181" s="118"/>
      <c r="T181" s="118"/>
      <c r="W181" s="115"/>
      <c r="Z181" s="115"/>
      <c r="AC181" s="115"/>
      <c r="AF181" s="115"/>
    </row>
    <row r="182" spans="5:32">
      <c r="E182" s="115"/>
      <c r="F182" s="116"/>
      <c r="G182" s="116"/>
      <c r="H182" s="117"/>
      <c r="K182" s="115"/>
      <c r="N182" s="115"/>
      <c r="Q182" s="118"/>
      <c r="T182" s="118"/>
      <c r="W182" s="115"/>
      <c r="Z182" s="115"/>
      <c r="AC182" s="115"/>
      <c r="AF182" s="115"/>
    </row>
    <row r="183" spans="5:32">
      <c r="E183" s="115"/>
      <c r="F183" s="116"/>
      <c r="G183" s="116"/>
      <c r="H183" s="117"/>
      <c r="K183" s="115"/>
      <c r="N183" s="115"/>
      <c r="Q183" s="118"/>
      <c r="T183" s="118"/>
      <c r="W183" s="115"/>
      <c r="Z183" s="115"/>
      <c r="AC183" s="115"/>
      <c r="AF183" s="115"/>
    </row>
    <row r="184" spans="5:32">
      <c r="E184" s="115"/>
      <c r="F184" s="116"/>
      <c r="G184" s="116"/>
      <c r="H184" s="117"/>
      <c r="K184" s="115"/>
      <c r="N184" s="115"/>
      <c r="Q184" s="118"/>
      <c r="T184" s="118"/>
      <c r="W184" s="115"/>
      <c r="Z184" s="115"/>
      <c r="AC184" s="115"/>
      <c r="AF184" s="115"/>
    </row>
    <row r="185" spans="5:32">
      <c r="E185" s="115"/>
      <c r="F185" s="116"/>
      <c r="G185" s="116"/>
      <c r="H185" s="117"/>
      <c r="K185" s="115"/>
      <c r="N185" s="115"/>
      <c r="Q185" s="118"/>
      <c r="T185" s="118"/>
      <c r="W185" s="115"/>
      <c r="Z185" s="115"/>
      <c r="AC185" s="115"/>
      <c r="AF185" s="115"/>
    </row>
    <row r="186" spans="5:32">
      <c r="E186" s="115"/>
      <c r="F186" s="116"/>
      <c r="G186" s="116"/>
      <c r="H186" s="117"/>
      <c r="K186" s="115"/>
      <c r="N186" s="115"/>
      <c r="Q186" s="118"/>
      <c r="T186" s="118"/>
      <c r="W186" s="115"/>
      <c r="Z186" s="115"/>
      <c r="AC186" s="115"/>
      <c r="AF186" s="115"/>
    </row>
    <row r="187" spans="5:32">
      <c r="E187" s="115"/>
      <c r="F187" s="116"/>
      <c r="G187" s="116"/>
      <c r="H187" s="117"/>
      <c r="K187" s="115"/>
      <c r="N187" s="115"/>
      <c r="Q187" s="118"/>
      <c r="T187" s="118"/>
      <c r="W187" s="115"/>
      <c r="Z187" s="115"/>
      <c r="AC187" s="115"/>
      <c r="AF187" s="115"/>
    </row>
    <row r="188" spans="5:32">
      <c r="E188" s="115"/>
      <c r="F188" s="116"/>
      <c r="G188" s="116"/>
      <c r="H188" s="117"/>
      <c r="K188" s="115"/>
      <c r="N188" s="115"/>
      <c r="Q188" s="118"/>
      <c r="T188" s="118"/>
      <c r="W188" s="115"/>
      <c r="Z188" s="115"/>
      <c r="AC188" s="115"/>
      <c r="AF188" s="115"/>
    </row>
    <row r="189" spans="5:32">
      <c r="E189" s="115"/>
      <c r="F189" s="116"/>
      <c r="G189" s="116"/>
      <c r="H189" s="117"/>
      <c r="K189" s="115"/>
      <c r="N189" s="115"/>
      <c r="Q189" s="118"/>
      <c r="T189" s="118"/>
      <c r="W189" s="115"/>
      <c r="Z189" s="115"/>
      <c r="AC189" s="115"/>
      <c r="AF189" s="115"/>
    </row>
    <row r="190" spans="5:32">
      <c r="E190" s="115"/>
      <c r="F190" s="116"/>
      <c r="G190" s="116"/>
      <c r="H190" s="117"/>
      <c r="K190" s="115"/>
      <c r="N190" s="115"/>
      <c r="Q190" s="118"/>
      <c r="T190" s="118"/>
      <c r="W190" s="115"/>
      <c r="Z190" s="115"/>
      <c r="AC190" s="115"/>
      <c r="AF190" s="115"/>
    </row>
    <row r="191" spans="5:32">
      <c r="E191" s="115"/>
      <c r="F191" s="116"/>
      <c r="G191" s="116"/>
      <c r="H191" s="117"/>
      <c r="K191" s="115"/>
      <c r="N191" s="115"/>
      <c r="Q191" s="118"/>
      <c r="T191" s="118"/>
      <c r="W191" s="115"/>
      <c r="Z191" s="115"/>
      <c r="AC191" s="115"/>
      <c r="AF191" s="115"/>
    </row>
    <row r="192" spans="5:32">
      <c r="E192" s="115"/>
      <c r="F192" s="116"/>
      <c r="G192" s="116"/>
      <c r="H192" s="117"/>
      <c r="K192" s="115"/>
      <c r="N192" s="115"/>
      <c r="Q192" s="118"/>
      <c r="T192" s="118"/>
      <c r="W192" s="115"/>
      <c r="Z192" s="115"/>
      <c r="AC192" s="115"/>
      <c r="AF192" s="115"/>
    </row>
    <row r="193" spans="5:32">
      <c r="E193" s="115"/>
      <c r="F193" s="116"/>
      <c r="G193" s="116"/>
      <c r="H193" s="117"/>
      <c r="K193" s="115"/>
      <c r="N193" s="115"/>
      <c r="Q193" s="118"/>
      <c r="T193" s="118"/>
      <c r="W193" s="115"/>
      <c r="Z193" s="115"/>
      <c r="AC193" s="115"/>
      <c r="AF193" s="115"/>
    </row>
    <row r="194" spans="5:32">
      <c r="E194" s="115"/>
      <c r="F194" s="116"/>
      <c r="G194" s="116"/>
      <c r="H194" s="117"/>
      <c r="K194" s="115"/>
      <c r="N194" s="115"/>
      <c r="Q194" s="118"/>
      <c r="T194" s="118"/>
      <c r="W194" s="115"/>
      <c r="Z194" s="115"/>
      <c r="AC194" s="115"/>
      <c r="AF194" s="115"/>
    </row>
    <row r="195" spans="5:32">
      <c r="E195" s="115"/>
      <c r="F195" s="116"/>
      <c r="G195" s="116"/>
      <c r="H195" s="117"/>
      <c r="K195" s="115"/>
      <c r="N195" s="115"/>
      <c r="Q195" s="118"/>
      <c r="T195" s="118"/>
      <c r="W195" s="115"/>
      <c r="Z195" s="115"/>
      <c r="AC195" s="115"/>
      <c r="AF195" s="115"/>
    </row>
    <row r="196" spans="5:32">
      <c r="E196" s="115"/>
      <c r="F196" s="116"/>
      <c r="G196" s="116"/>
      <c r="H196" s="117"/>
      <c r="K196" s="115"/>
      <c r="N196" s="115"/>
      <c r="Q196" s="118"/>
      <c r="T196" s="118"/>
      <c r="W196" s="115"/>
      <c r="Z196" s="115"/>
      <c r="AC196" s="115"/>
      <c r="AF196" s="115"/>
    </row>
    <row r="197" spans="5:32">
      <c r="E197" s="115"/>
      <c r="F197" s="116"/>
      <c r="G197" s="116"/>
      <c r="H197" s="117"/>
      <c r="K197" s="115"/>
      <c r="N197" s="115"/>
      <c r="Q197" s="118"/>
      <c r="T197" s="118"/>
      <c r="W197" s="115"/>
      <c r="Z197" s="115"/>
      <c r="AC197" s="115"/>
      <c r="AF197" s="115"/>
    </row>
    <row r="198" spans="5:32">
      <c r="E198" s="115"/>
      <c r="F198" s="116"/>
      <c r="G198" s="116"/>
      <c r="H198" s="117"/>
      <c r="K198" s="115"/>
      <c r="N198" s="115"/>
      <c r="Q198" s="118"/>
      <c r="T198" s="118"/>
      <c r="W198" s="115"/>
      <c r="Z198" s="115"/>
      <c r="AC198" s="115"/>
      <c r="AF198" s="115"/>
    </row>
    <row r="199" spans="5:32">
      <c r="E199" s="115"/>
      <c r="F199" s="116"/>
      <c r="G199" s="116"/>
      <c r="H199" s="117"/>
      <c r="K199" s="115"/>
      <c r="N199" s="115"/>
      <c r="Q199" s="118"/>
      <c r="T199" s="118"/>
      <c r="W199" s="115"/>
      <c r="Z199" s="115"/>
      <c r="AC199" s="115"/>
      <c r="AF199" s="115"/>
    </row>
    <row r="200" spans="5:32">
      <c r="E200" s="115"/>
      <c r="F200" s="116"/>
      <c r="G200" s="116"/>
      <c r="H200" s="117"/>
      <c r="K200" s="115"/>
      <c r="N200" s="115"/>
      <c r="Q200" s="118"/>
      <c r="T200" s="118"/>
      <c r="W200" s="115"/>
      <c r="Z200" s="115"/>
      <c r="AC200" s="115"/>
      <c r="AF200" s="115"/>
    </row>
    <row r="201" spans="5:32">
      <c r="E201" s="115"/>
      <c r="F201" s="116"/>
      <c r="G201" s="116"/>
      <c r="H201" s="117"/>
      <c r="K201" s="115"/>
      <c r="N201" s="115"/>
      <c r="Q201" s="118"/>
      <c r="T201" s="118"/>
      <c r="W201" s="115"/>
      <c r="Z201" s="115"/>
      <c r="AC201" s="115"/>
      <c r="AF201" s="115"/>
    </row>
    <row r="202" spans="5:32">
      <c r="E202" s="115"/>
      <c r="F202" s="116"/>
      <c r="G202" s="116"/>
      <c r="H202" s="117"/>
      <c r="K202" s="115"/>
      <c r="N202" s="115"/>
      <c r="Q202" s="118"/>
      <c r="T202" s="118"/>
      <c r="W202" s="115"/>
      <c r="Z202" s="115"/>
      <c r="AC202" s="115"/>
      <c r="AF202" s="115"/>
    </row>
    <row r="203" spans="5:32">
      <c r="E203" s="115"/>
      <c r="F203" s="116"/>
      <c r="G203" s="116"/>
      <c r="H203" s="117"/>
      <c r="K203" s="115"/>
      <c r="N203" s="115"/>
      <c r="Q203" s="118"/>
      <c r="T203" s="118"/>
      <c r="W203" s="115"/>
      <c r="Z203" s="115"/>
      <c r="AC203" s="115"/>
      <c r="AF203" s="115"/>
    </row>
    <row r="204" spans="5:32">
      <c r="E204" s="115"/>
      <c r="F204" s="116"/>
      <c r="G204" s="116"/>
      <c r="H204" s="117"/>
      <c r="K204" s="115"/>
      <c r="N204" s="115"/>
      <c r="Q204" s="118"/>
      <c r="T204" s="118"/>
      <c r="W204" s="115"/>
      <c r="Z204" s="115"/>
      <c r="AC204" s="115"/>
      <c r="AF204" s="115"/>
    </row>
    <row r="205" spans="5:32">
      <c r="E205" s="115"/>
      <c r="F205" s="116"/>
      <c r="G205" s="116"/>
      <c r="H205" s="117"/>
      <c r="K205" s="115"/>
      <c r="N205" s="115"/>
      <c r="Q205" s="118"/>
      <c r="T205" s="118"/>
      <c r="W205" s="115"/>
      <c r="Z205" s="115"/>
      <c r="AC205" s="115"/>
      <c r="AF205" s="115"/>
    </row>
    <row r="206" spans="5:32">
      <c r="E206" s="115"/>
      <c r="F206" s="116"/>
      <c r="G206" s="116"/>
      <c r="H206" s="117"/>
      <c r="K206" s="115"/>
      <c r="N206" s="115"/>
      <c r="Q206" s="118"/>
      <c r="T206" s="118"/>
      <c r="W206" s="115"/>
      <c r="Z206" s="115"/>
      <c r="AC206" s="115"/>
      <c r="AF206" s="115"/>
    </row>
    <row r="207" spans="5:32">
      <c r="E207" s="115"/>
      <c r="F207" s="116"/>
      <c r="G207" s="116"/>
      <c r="H207" s="117"/>
      <c r="K207" s="115"/>
      <c r="N207" s="115"/>
      <c r="Q207" s="118"/>
      <c r="T207" s="118"/>
      <c r="W207" s="115"/>
      <c r="Z207" s="115"/>
      <c r="AC207" s="115"/>
      <c r="AF207" s="115"/>
    </row>
    <row r="208" spans="5:32">
      <c r="E208" s="115"/>
      <c r="F208" s="116"/>
      <c r="G208" s="116"/>
      <c r="H208" s="117"/>
      <c r="K208" s="115"/>
      <c r="N208" s="115"/>
      <c r="Q208" s="118"/>
      <c r="T208" s="118"/>
      <c r="W208" s="115"/>
      <c r="Z208" s="115"/>
      <c r="AC208" s="115"/>
      <c r="AF208" s="115"/>
    </row>
    <row r="209" spans="5:32">
      <c r="E209" s="115"/>
      <c r="F209" s="116"/>
      <c r="G209" s="116"/>
      <c r="H209" s="117"/>
      <c r="K209" s="115"/>
      <c r="N209" s="115"/>
      <c r="Q209" s="118"/>
      <c r="T209" s="118"/>
      <c r="W209" s="115"/>
      <c r="Z209" s="115"/>
      <c r="AC209" s="115"/>
      <c r="AF209" s="115"/>
    </row>
    <row r="210" spans="5:32">
      <c r="E210" s="115"/>
      <c r="F210" s="116"/>
      <c r="G210" s="116"/>
      <c r="H210" s="117"/>
      <c r="K210" s="115"/>
      <c r="N210" s="115"/>
      <c r="Q210" s="118"/>
      <c r="T210" s="118"/>
      <c r="W210" s="115"/>
      <c r="Z210" s="115"/>
      <c r="AC210" s="115"/>
      <c r="AF210" s="115"/>
    </row>
    <row r="211" spans="5:32">
      <c r="E211" s="115"/>
      <c r="F211" s="116"/>
      <c r="G211" s="116"/>
      <c r="H211" s="117"/>
      <c r="K211" s="115"/>
      <c r="N211" s="115"/>
      <c r="Q211" s="118"/>
      <c r="T211" s="118"/>
      <c r="W211" s="115"/>
      <c r="Z211" s="115"/>
      <c r="AC211" s="115"/>
      <c r="AF211" s="115"/>
    </row>
    <row r="212" spans="5:32">
      <c r="E212" s="115"/>
      <c r="F212" s="116"/>
      <c r="G212" s="116"/>
      <c r="H212" s="117"/>
      <c r="K212" s="115"/>
      <c r="N212" s="115"/>
      <c r="Q212" s="118"/>
      <c r="T212" s="118"/>
      <c r="W212" s="115"/>
      <c r="Z212" s="115"/>
      <c r="AC212" s="115"/>
      <c r="AF212" s="115"/>
    </row>
    <row r="213" spans="5:32">
      <c r="E213" s="115"/>
      <c r="F213" s="116"/>
      <c r="G213" s="116"/>
      <c r="H213" s="117"/>
      <c r="K213" s="115"/>
      <c r="N213" s="115"/>
      <c r="Q213" s="118"/>
      <c r="T213" s="118"/>
      <c r="W213" s="115"/>
      <c r="Z213" s="115"/>
      <c r="AC213" s="115"/>
      <c r="AF213" s="115"/>
    </row>
    <row r="214" spans="5:32">
      <c r="E214" s="115"/>
      <c r="F214" s="116"/>
      <c r="G214" s="116"/>
      <c r="H214" s="117"/>
      <c r="K214" s="115"/>
      <c r="N214" s="115"/>
      <c r="Q214" s="118"/>
      <c r="T214" s="118"/>
      <c r="W214" s="115"/>
      <c r="Z214" s="115"/>
      <c r="AC214" s="115"/>
      <c r="AF214" s="115"/>
    </row>
    <row r="215" spans="5:32">
      <c r="E215" s="115"/>
      <c r="F215" s="116"/>
      <c r="G215" s="116"/>
      <c r="H215" s="117"/>
      <c r="K215" s="115"/>
      <c r="N215" s="115"/>
      <c r="Q215" s="118"/>
      <c r="T215" s="118"/>
      <c r="W215" s="115"/>
      <c r="Z215" s="115"/>
      <c r="AC215" s="115"/>
      <c r="AF215" s="115"/>
    </row>
    <row r="216" spans="5:32">
      <c r="E216" s="115"/>
      <c r="F216" s="116"/>
      <c r="G216" s="116"/>
      <c r="H216" s="117"/>
      <c r="K216" s="115"/>
      <c r="N216" s="115"/>
      <c r="Q216" s="118"/>
      <c r="T216" s="118"/>
      <c r="W216" s="115"/>
      <c r="Z216" s="115"/>
      <c r="AC216" s="115"/>
      <c r="AF216" s="115"/>
    </row>
    <row r="217" spans="5:32">
      <c r="E217" s="115"/>
      <c r="F217" s="116"/>
      <c r="G217" s="116"/>
      <c r="H217" s="117"/>
      <c r="K217" s="115"/>
      <c r="N217" s="115"/>
      <c r="Q217" s="118"/>
      <c r="T217" s="118"/>
      <c r="W217" s="115"/>
      <c r="Z217" s="115"/>
      <c r="AC217" s="115"/>
      <c r="AF217" s="115"/>
    </row>
    <row r="218" spans="5:32">
      <c r="E218" s="115"/>
      <c r="F218" s="116"/>
      <c r="G218" s="116"/>
      <c r="H218" s="117"/>
      <c r="K218" s="115"/>
      <c r="N218" s="115"/>
      <c r="Q218" s="118"/>
      <c r="T218" s="118"/>
      <c r="W218" s="115"/>
      <c r="Z218" s="115"/>
      <c r="AC218" s="115"/>
      <c r="AF218" s="115"/>
    </row>
    <row r="219" spans="5:32">
      <c r="E219" s="115"/>
      <c r="F219" s="116"/>
      <c r="G219" s="116"/>
      <c r="H219" s="117"/>
      <c r="K219" s="115"/>
      <c r="N219" s="115"/>
      <c r="Q219" s="118"/>
      <c r="T219" s="118"/>
      <c r="W219" s="115"/>
      <c r="Z219" s="115"/>
      <c r="AC219" s="115"/>
      <c r="AF219" s="115"/>
    </row>
    <row r="220" spans="5:32">
      <c r="E220" s="115"/>
      <c r="F220" s="116"/>
      <c r="G220" s="116"/>
      <c r="H220" s="117"/>
      <c r="K220" s="115"/>
      <c r="N220" s="115"/>
      <c r="Q220" s="118"/>
      <c r="T220" s="118"/>
      <c r="W220" s="115"/>
      <c r="Z220" s="115"/>
      <c r="AC220" s="115"/>
      <c r="AF220" s="115"/>
    </row>
    <row r="221" spans="5:32">
      <c r="E221" s="115"/>
      <c r="F221" s="116"/>
      <c r="G221" s="116"/>
      <c r="H221" s="117"/>
      <c r="K221" s="115"/>
      <c r="N221" s="115"/>
      <c r="Q221" s="118"/>
      <c r="T221" s="118"/>
      <c r="W221" s="115"/>
      <c r="Z221" s="115"/>
      <c r="AC221" s="115"/>
      <c r="AF221" s="115"/>
    </row>
    <row r="222" spans="5:32">
      <c r="E222" s="115"/>
      <c r="F222" s="116"/>
      <c r="G222" s="116"/>
      <c r="H222" s="117"/>
      <c r="K222" s="115"/>
      <c r="N222" s="115"/>
      <c r="Q222" s="118"/>
      <c r="T222" s="118"/>
      <c r="W222" s="115"/>
      <c r="Z222" s="115"/>
      <c r="AC222" s="115"/>
      <c r="AF222" s="115"/>
    </row>
    <row r="223" spans="5:32">
      <c r="E223" s="115"/>
      <c r="F223" s="116"/>
      <c r="G223" s="116"/>
      <c r="H223" s="117"/>
      <c r="K223" s="115"/>
      <c r="N223" s="115"/>
      <c r="Q223" s="118"/>
      <c r="T223" s="118"/>
      <c r="W223" s="115"/>
      <c r="Z223" s="115"/>
      <c r="AC223" s="115"/>
      <c r="AF223" s="115"/>
    </row>
    <row r="224" spans="5:32">
      <c r="E224" s="115"/>
      <c r="F224" s="116"/>
      <c r="G224" s="116"/>
      <c r="H224" s="117"/>
      <c r="K224" s="115"/>
      <c r="N224" s="115"/>
      <c r="Q224" s="118"/>
      <c r="T224" s="118"/>
      <c r="W224" s="115"/>
      <c r="Z224" s="115"/>
      <c r="AC224" s="115"/>
      <c r="AF224" s="115"/>
    </row>
    <row r="225" spans="5:32">
      <c r="E225" s="115"/>
      <c r="F225" s="116"/>
      <c r="G225" s="116"/>
      <c r="H225" s="117"/>
      <c r="K225" s="115"/>
      <c r="N225" s="115"/>
      <c r="Q225" s="118"/>
      <c r="T225" s="118"/>
      <c r="W225" s="115"/>
      <c r="Z225" s="115"/>
      <c r="AC225" s="115"/>
      <c r="AF225" s="115"/>
    </row>
    <row r="226" spans="5:32">
      <c r="E226" s="115"/>
      <c r="F226" s="116"/>
      <c r="G226" s="116"/>
      <c r="H226" s="117"/>
      <c r="K226" s="115"/>
      <c r="N226" s="115"/>
      <c r="Q226" s="118"/>
      <c r="T226" s="118"/>
      <c r="W226" s="115"/>
      <c r="Z226" s="115"/>
      <c r="AC226" s="115"/>
      <c r="AF226" s="115"/>
    </row>
    <row r="227" spans="5:32">
      <c r="E227" s="115"/>
      <c r="F227" s="116"/>
      <c r="G227" s="116"/>
      <c r="H227" s="117"/>
      <c r="K227" s="115"/>
      <c r="N227" s="115"/>
      <c r="Q227" s="118"/>
      <c r="T227" s="118"/>
      <c r="W227" s="115"/>
      <c r="Z227" s="115"/>
      <c r="AC227" s="115"/>
      <c r="AF227" s="115"/>
    </row>
    <row r="228" spans="5:32">
      <c r="E228" s="115"/>
      <c r="F228" s="116"/>
      <c r="G228" s="116"/>
      <c r="H228" s="117"/>
      <c r="K228" s="115"/>
      <c r="N228" s="115"/>
      <c r="Q228" s="118"/>
      <c r="T228" s="118"/>
      <c r="W228" s="115"/>
      <c r="Z228" s="115"/>
      <c r="AC228" s="115"/>
      <c r="AF228" s="115"/>
    </row>
    <row r="229" spans="5:32">
      <c r="E229" s="115"/>
      <c r="F229" s="116"/>
      <c r="G229" s="116"/>
      <c r="H229" s="117"/>
      <c r="K229" s="115"/>
      <c r="N229" s="115"/>
      <c r="Q229" s="118"/>
      <c r="T229" s="118"/>
      <c r="W229" s="115"/>
      <c r="Z229" s="115"/>
      <c r="AC229" s="115"/>
      <c r="AF229" s="115"/>
    </row>
    <row r="230" spans="5:32">
      <c r="E230" s="115"/>
      <c r="F230" s="116"/>
      <c r="G230" s="116"/>
      <c r="H230" s="117"/>
      <c r="K230" s="115"/>
      <c r="N230" s="115"/>
      <c r="Q230" s="118"/>
      <c r="T230" s="118"/>
      <c r="W230" s="115"/>
      <c r="Z230" s="115"/>
      <c r="AC230" s="115"/>
      <c r="AF230" s="115"/>
    </row>
    <row r="231" spans="5:32">
      <c r="E231" s="115"/>
      <c r="F231" s="116"/>
      <c r="G231" s="116"/>
      <c r="H231" s="117"/>
      <c r="K231" s="115"/>
      <c r="N231" s="115"/>
      <c r="Q231" s="118"/>
      <c r="T231" s="118"/>
      <c r="W231" s="115"/>
      <c r="Z231" s="115"/>
      <c r="AC231" s="115"/>
      <c r="AF231" s="115"/>
    </row>
    <row r="232" spans="5:32">
      <c r="E232" s="115"/>
      <c r="F232" s="116"/>
      <c r="G232" s="116"/>
      <c r="H232" s="117"/>
      <c r="K232" s="115"/>
      <c r="N232" s="115"/>
      <c r="Q232" s="118"/>
      <c r="T232" s="118"/>
      <c r="W232" s="115"/>
      <c r="Z232" s="115"/>
      <c r="AC232" s="115"/>
      <c r="AF232" s="115"/>
    </row>
    <row r="233" spans="5:32">
      <c r="E233" s="115"/>
      <c r="F233" s="116"/>
      <c r="G233" s="116"/>
      <c r="H233" s="117"/>
      <c r="K233" s="115"/>
      <c r="N233" s="115"/>
      <c r="Q233" s="118"/>
      <c r="T233" s="118"/>
      <c r="W233" s="115"/>
      <c r="Z233" s="115"/>
      <c r="AC233" s="115"/>
      <c r="AF233" s="115"/>
    </row>
    <row r="234" spans="5:32">
      <c r="E234" s="115"/>
      <c r="F234" s="116"/>
      <c r="G234" s="116"/>
      <c r="H234" s="117"/>
      <c r="K234" s="115"/>
      <c r="N234" s="115"/>
      <c r="Q234" s="118"/>
      <c r="T234" s="118"/>
      <c r="W234" s="115"/>
      <c r="Z234" s="115"/>
      <c r="AC234" s="115"/>
      <c r="AF234" s="115"/>
    </row>
    <row r="235" spans="5:32">
      <c r="E235" s="115"/>
      <c r="F235" s="116"/>
      <c r="G235" s="116"/>
      <c r="H235" s="117"/>
      <c r="K235" s="115"/>
      <c r="N235" s="115"/>
      <c r="Q235" s="118"/>
      <c r="T235" s="118"/>
      <c r="W235" s="115"/>
      <c r="Z235" s="115"/>
      <c r="AC235" s="115"/>
      <c r="AF235" s="115"/>
    </row>
    <row r="236" spans="5:32">
      <c r="E236" s="115"/>
      <c r="F236" s="116"/>
      <c r="G236" s="116"/>
      <c r="H236" s="117"/>
      <c r="K236" s="115"/>
      <c r="N236" s="115"/>
      <c r="Q236" s="118"/>
      <c r="T236" s="118"/>
      <c r="W236" s="115"/>
      <c r="Z236" s="115"/>
      <c r="AC236" s="115"/>
      <c r="AF236" s="115"/>
    </row>
    <row r="237" spans="5:32">
      <c r="E237" s="115"/>
      <c r="F237" s="116"/>
      <c r="G237" s="116"/>
      <c r="H237" s="117"/>
      <c r="K237" s="115"/>
      <c r="N237" s="115"/>
      <c r="Q237" s="118"/>
      <c r="T237" s="118"/>
      <c r="W237" s="115"/>
      <c r="Z237" s="115"/>
      <c r="AC237" s="115"/>
      <c r="AF237" s="115"/>
    </row>
    <row r="238" spans="5:32">
      <c r="E238" s="115"/>
      <c r="F238" s="116"/>
      <c r="G238" s="116"/>
      <c r="H238" s="117"/>
      <c r="K238" s="115"/>
      <c r="N238" s="115"/>
      <c r="Q238" s="118"/>
      <c r="T238" s="118"/>
      <c r="W238" s="115"/>
      <c r="Z238" s="115"/>
      <c r="AC238" s="115"/>
      <c r="AF238" s="115"/>
    </row>
    <row r="239" spans="5:32">
      <c r="E239" s="115"/>
      <c r="F239" s="116"/>
      <c r="G239" s="116"/>
      <c r="H239" s="117"/>
      <c r="K239" s="115"/>
      <c r="N239" s="115"/>
      <c r="Q239" s="118"/>
      <c r="T239" s="118"/>
      <c r="W239" s="115"/>
      <c r="Z239" s="115"/>
      <c r="AC239" s="115"/>
      <c r="AF239" s="115"/>
    </row>
    <row r="240" spans="5:32">
      <c r="E240" s="115"/>
      <c r="F240" s="116"/>
      <c r="G240" s="116"/>
      <c r="H240" s="117"/>
      <c r="K240" s="115"/>
      <c r="N240" s="115"/>
      <c r="Q240" s="118"/>
      <c r="T240" s="118"/>
      <c r="W240" s="115"/>
      <c r="Z240" s="115"/>
      <c r="AC240" s="115"/>
      <c r="AF240" s="115"/>
    </row>
    <row r="241" spans="5:32">
      <c r="E241" s="115"/>
      <c r="F241" s="116"/>
      <c r="G241" s="116"/>
      <c r="H241" s="117"/>
      <c r="K241" s="115"/>
      <c r="N241" s="115"/>
      <c r="Q241" s="118"/>
      <c r="T241" s="118"/>
      <c r="W241" s="115"/>
      <c r="Z241" s="115"/>
      <c r="AC241" s="115"/>
      <c r="AF241" s="115"/>
    </row>
    <row r="242" spans="5:32">
      <c r="E242" s="115"/>
      <c r="F242" s="116"/>
      <c r="G242" s="116"/>
      <c r="H242" s="117"/>
      <c r="K242" s="115"/>
      <c r="N242" s="115"/>
      <c r="Q242" s="118"/>
      <c r="T242" s="118"/>
      <c r="W242" s="115"/>
      <c r="Z242" s="115"/>
      <c r="AC242" s="115"/>
      <c r="AF242" s="115"/>
    </row>
    <row r="243" spans="5:32">
      <c r="E243" s="115"/>
      <c r="F243" s="116"/>
      <c r="G243" s="116"/>
      <c r="H243" s="117"/>
      <c r="K243" s="115"/>
      <c r="N243" s="115"/>
      <c r="Q243" s="118"/>
      <c r="T243" s="118"/>
      <c r="W243" s="115"/>
      <c r="Z243" s="115"/>
      <c r="AC243" s="115"/>
      <c r="AF243" s="115"/>
    </row>
    <row r="244" spans="5:32">
      <c r="E244" s="115"/>
      <c r="F244" s="116"/>
      <c r="G244" s="116"/>
      <c r="H244" s="117"/>
      <c r="K244" s="115"/>
      <c r="N244" s="115"/>
      <c r="Q244" s="118"/>
      <c r="T244" s="118"/>
      <c r="W244" s="115"/>
      <c r="Z244" s="115"/>
      <c r="AC244" s="115"/>
      <c r="AF244" s="115"/>
    </row>
    <row r="245" spans="5:32">
      <c r="E245" s="115"/>
      <c r="F245" s="116"/>
      <c r="G245" s="116"/>
      <c r="H245" s="117"/>
      <c r="K245" s="115"/>
      <c r="N245" s="115"/>
      <c r="Q245" s="118"/>
      <c r="T245" s="118"/>
      <c r="W245" s="115"/>
      <c r="Z245" s="115"/>
      <c r="AC245" s="115"/>
      <c r="AF245" s="115"/>
    </row>
    <row r="246" spans="5:32">
      <c r="E246" s="115"/>
      <c r="F246" s="116"/>
      <c r="G246" s="116"/>
      <c r="H246" s="117"/>
      <c r="K246" s="115"/>
      <c r="N246" s="115"/>
      <c r="Q246" s="118"/>
      <c r="T246" s="118"/>
      <c r="W246" s="115"/>
      <c r="Z246" s="115"/>
      <c r="AC246" s="115"/>
      <c r="AF246" s="115"/>
    </row>
    <row r="247" spans="5:32">
      <c r="E247" s="115"/>
      <c r="F247" s="116"/>
      <c r="G247" s="116"/>
      <c r="H247" s="117"/>
      <c r="K247" s="115"/>
      <c r="N247" s="115"/>
      <c r="Q247" s="118"/>
      <c r="T247" s="118"/>
      <c r="W247" s="115"/>
      <c r="Z247" s="115"/>
      <c r="AC247" s="115"/>
      <c r="AF247" s="115"/>
    </row>
    <row r="248" spans="5:32">
      <c r="E248" s="115"/>
      <c r="F248" s="116"/>
      <c r="G248" s="116"/>
      <c r="H248" s="117"/>
      <c r="K248" s="115"/>
      <c r="N248" s="115"/>
      <c r="Q248" s="118"/>
      <c r="T248" s="118"/>
      <c r="W248" s="115"/>
      <c r="Z248" s="115"/>
      <c r="AC248" s="115"/>
      <c r="AF248" s="115"/>
    </row>
    <row r="249" spans="5:32">
      <c r="E249" s="115"/>
      <c r="F249" s="116"/>
      <c r="G249" s="116"/>
      <c r="H249" s="117"/>
      <c r="K249" s="115"/>
      <c r="N249" s="115"/>
      <c r="Q249" s="118"/>
      <c r="T249" s="118"/>
      <c r="W249" s="115"/>
      <c r="Z249" s="115"/>
      <c r="AC249" s="115"/>
      <c r="AF249" s="115"/>
    </row>
    <row r="250" spans="5:32">
      <c r="E250" s="115"/>
      <c r="F250" s="116"/>
      <c r="G250" s="116"/>
      <c r="H250" s="117"/>
      <c r="K250" s="115"/>
      <c r="N250" s="115"/>
      <c r="Q250" s="118"/>
      <c r="T250" s="118"/>
      <c r="W250" s="115"/>
      <c r="Z250" s="115"/>
      <c r="AC250" s="115"/>
      <c r="AF250" s="115"/>
    </row>
    <row r="251" spans="5:32">
      <c r="E251" s="115"/>
      <c r="F251" s="116"/>
      <c r="G251" s="116"/>
      <c r="H251" s="117"/>
      <c r="K251" s="115"/>
      <c r="N251" s="115"/>
      <c r="Q251" s="118"/>
      <c r="T251" s="118"/>
      <c r="W251" s="115"/>
      <c r="Z251" s="115"/>
      <c r="AC251" s="115"/>
      <c r="AF251" s="115"/>
    </row>
    <row r="252" spans="5:32">
      <c r="E252" s="115"/>
      <c r="F252" s="116"/>
      <c r="G252" s="116"/>
      <c r="H252" s="117"/>
      <c r="K252" s="115"/>
      <c r="N252" s="115"/>
      <c r="Q252" s="118"/>
      <c r="T252" s="118"/>
      <c r="W252" s="115"/>
      <c r="Z252" s="115"/>
      <c r="AC252" s="115"/>
      <c r="AF252" s="115"/>
    </row>
    <row r="253" spans="5:32">
      <c r="E253" s="115"/>
      <c r="F253" s="116"/>
      <c r="G253" s="116"/>
      <c r="H253" s="117"/>
      <c r="K253" s="115"/>
      <c r="N253" s="115"/>
      <c r="Q253" s="118"/>
      <c r="T253" s="118"/>
      <c r="W253" s="115"/>
      <c r="Z253" s="115"/>
      <c r="AC253" s="115"/>
      <c r="AF253" s="115"/>
    </row>
    <row r="254" spans="5:32">
      <c r="E254" s="115"/>
      <c r="F254" s="116"/>
      <c r="G254" s="116"/>
      <c r="H254" s="117"/>
      <c r="K254" s="115"/>
      <c r="N254" s="115"/>
      <c r="Q254" s="118"/>
      <c r="T254" s="118"/>
      <c r="W254" s="115"/>
      <c r="Z254" s="115"/>
      <c r="AC254" s="115"/>
      <c r="AF254" s="115"/>
    </row>
    <row r="255" spans="5:32">
      <c r="E255" s="115"/>
      <c r="F255" s="116"/>
      <c r="G255" s="116"/>
      <c r="H255" s="117"/>
      <c r="K255" s="115"/>
      <c r="N255" s="115"/>
      <c r="Q255" s="118"/>
      <c r="T255" s="118"/>
      <c r="W255" s="115"/>
      <c r="Z255" s="115"/>
      <c r="AC255" s="115"/>
      <c r="AF255" s="115"/>
    </row>
    <row r="256" spans="5:32">
      <c r="E256" s="115"/>
      <c r="F256" s="116"/>
      <c r="G256" s="116"/>
      <c r="H256" s="117"/>
      <c r="K256" s="115"/>
      <c r="N256" s="115"/>
      <c r="Q256" s="118"/>
      <c r="T256" s="118"/>
      <c r="W256" s="115"/>
      <c r="Z256" s="115"/>
      <c r="AC256" s="115"/>
      <c r="AF256" s="115"/>
    </row>
    <row r="257" spans="5:32">
      <c r="E257" s="115"/>
      <c r="F257" s="116"/>
      <c r="G257" s="116"/>
      <c r="H257" s="117"/>
      <c r="K257" s="115"/>
      <c r="N257" s="115"/>
      <c r="Q257" s="118"/>
      <c r="T257" s="118"/>
      <c r="W257" s="115"/>
      <c r="Z257" s="115"/>
      <c r="AC257" s="115"/>
      <c r="AF257" s="115"/>
    </row>
    <row r="258" spans="5:32">
      <c r="E258" s="115"/>
      <c r="F258" s="116"/>
      <c r="G258" s="116"/>
      <c r="H258" s="117"/>
      <c r="K258" s="115"/>
      <c r="N258" s="115"/>
      <c r="Q258" s="118"/>
      <c r="T258" s="118"/>
      <c r="W258" s="115"/>
      <c r="Z258" s="115"/>
      <c r="AC258" s="115"/>
      <c r="AF258" s="115"/>
    </row>
    <row r="259" spans="5:32">
      <c r="E259" s="115"/>
      <c r="F259" s="116"/>
      <c r="G259" s="116"/>
      <c r="H259" s="117"/>
      <c r="K259" s="115"/>
      <c r="N259" s="115"/>
      <c r="Q259" s="118"/>
      <c r="T259" s="118"/>
      <c r="W259" s="115"/>
      <c r="Z259" s="115"/>
      <c r="AC259" s="115"/>
      <c r="AF259" s="115"/>
    </row>
    <row r="260" spans="5:32">
      <c r="E260" s="115"/>
      <c r="F260" s="116"/>
      <c r="G260" s="116"/>
      <c r="H260" s="117"/>
      <c r="K260" s="115"/>
      <c r="N260" s="115"/>
      <c r="Q260" s="118"/>
      <c r="T260" s="118"/>
      <c r="W260" s="115"/>
      <c r="Z260" s="115"/>
      <c r="AC260" s="115"/>
      <c r="AF260" s="115"/>
    </row>
    <row r="261" spans="5:32">
      <c r="E261" s="115"/>
      <c r="F261" s="116"/>
      <c r="G261" s="116"/>
      <c r="H261" s="117"/>
      <c r="K261" s="115"/>
      <c r="N261" s="115"/>
      <c r="Q261" s="118"/>
      <c r="T261" s="118"/>
      <c r="W261" s="115"/>
      <c r="Z261" s="115"/>
      <c r="AC261" s="115"/>
      <c r="AF261" s="115"/>
    </row>
    <row r="262" spans="5:32">
      <c r="E262" s="115"/>
      <c r="F262" s="116"/>
      <c r="G262" s="116"/>
      <c r="H262" s="117"/>
      <c r="K262" s="115"/>
      <c r="N262" s="115"/>
      <c r="Q262" s="118"/>
      <c r="T262" s="118"/>
      <c r="W262" s="115"/>
      <c r="Z262" s="115"/>
      <c r="AC262" s="115"/>
      <c r="AF262" s="115"/>
    </row>
    <row r="263" spans="5:32">
      <c r="E263" s="115"/>
      <c r="F263" s="116"/>
      <c r="G263" s="116"/>
      <c r="H263" s="117"/>
      <c r="K263" s="115"/>
      <c r="N263" s="115"/>
      <c r="Q263" s="118"/>
      <c r="T263" s="118"/>
      <c r="W263" s="115"/>
      <c r="Z263" s="115"/>
      <c r="AC263" s="115"/>
      <c r="AF263" s="115"/>
    </row>
    <row r="264" spans="5:32">
      <c r="E264" s="115"/>
      <c r="F264" s="116"/>
      <c r="G264" s="116"/>
      <c r="H264" s="117"/>
      <c r="K264" s="115"/>
      <c r="N264" s="115"/>
      <c r="Q264" s="118"/>
      <c r="T264" s="118"/>
      <c r="W264" s="115"/>
      <c r="Z264" s="115"/>
      <c r="AC264" s="115"/>
      <c r="AF264" s="115"/>
    </row>
    <row r="265" spans="5:32">
      <c r="E265" s="115"/>
      <c r="F265" s="116"/>
      <c r="G265" s="116"/>
      <c r="H265" s="117"/>
      <c r="K265" s="115"/>
      <c r="N265" s="115"/>
      <c r="Q265" s="118"/>
      <c r="T265" s="118"/>
      <c r="W265" s="115"/>
      <c r="Z265" s="115"/>
      <c r="AC265" s="115"/>
      <c r="AF265" s="115"/>
    </row>
    <row r="266" spans="5:32">
      <c r="E266" s="115"/>
      <c r="F266" s="116"/>
      <c r="G266" s="116"/>
      <c r="H266" s="117"/>
      <c r="K266" s="115"/>
      <c r="N266" s="115"/>
      <c r="Q266" s="118"/>
      <c r="T266" s="118"/>
      <c r="W266" s="115"/>
      <c r="Z266" s="115"/>
      <c r="AC266" s="115"/>
      <c r="AF266" s="115"/>
    </row>
    <row r="267" spans="5:32">
      <c r="E267" s="115"/>
      <c r="F267" s="116"/>
      <c r="G267" s="116"/>
      <c r="H267" s="117"/>
      <c r="K267" s="115"/>
      <c r="N267" s="115"/>
      <c r="Q267" s="118"/>
      <c r="T267" s="118"/>
      <c r="W267" s="115"/>
      <c r="Z267" s="115"/>
      <c r="AC267" s="115"/>
      <c r="AF267" s="115"/>
    </row>
    <row r="268" spans="5:32">
      <c r="E268" s="115"/>
      <c r="F268" s="116"/>
      <c r="G268" s="116"/>
      <c r="H268" s="117"/>
      <c r="K268" s="115"/>
      <c r="N268" s="115"/>
      <c r="Q268" s="118"/>
      <c r="T268" s="118"/>
      <c r="W268" s="115"/>
      <c r="Z268" s="115"/>
      <c r="AC268" s="115"/>
      <c r="AF268" s="115"/>
    </row>
    <row r="269" spans="5:32">
      <c r="E269" s="115"/>
      <c r="F269" s="116"/>
      <c r="G269" s="116"/>
      <c r="H269" s="117"/>
      <c r="K269" s="115"/>
      <c r="N269" s="115"/>
      <c r="Q269" s="118"/>
      <c r="T269" s="118"/>
      <c r="W269" s="115"/>
      <c r="Z269" s="115"/>
      <c r="AC269" s="115"/>
      <c r="AF269" s="115"/>
    </row>
    <row r="270" spans="5:32">
      <c r="E270" s="115"/>
      <c r="F270" s="116"/>
      <c r="G270" s="116"/>
      <c r="H270" s="117"/>
      <c r="K270" s="115"/>
      <c r="N270" s="115"/>
      <c r="Q270" s="118"/>
      <c r="T270" s="118"/>
      <c r="W270" s="115"/>
      <c r="Z270" s="115"/>
      <c r="AC270" s="115"/>
      <c r="AF270" s="115"/>
    </row>
    <row r="271" spans="5:32">
      <c r="E271" s="115"/>
      <c r="F271" s="116"/>
      <c r="G271" s="116"/>
      <c r="H271" s="117"/>
      <c r="K271" s="115"/>
      <c r="N271" s="115"/>
      <c r="Q271" s="118"/>
      <c r="T271" s="118"/>
      <c r="W271" s="115"/>
      <c r="Z271" s="115"/>
      <c r="AC271" s="115"/>
      <c r="AF271" s="115"/>
    </row>
    <row r="272" spans="5:32">
      <c r="E272" s="115"/>
      <c r="F272" s="116"/>
      <c r="G272" s="116"/>
      <c r="H272" s="117"/>
      <c r="K272" s="115"/>
      <c r="N272" s="115"/>
      <c r="Q272" s="118"/>
      <c r="T272" s="118"/>
      <c r="W272" s="115"/>
      <c r="Z272" s="115"/>
      <c r="AC272" s="115"/>
      <c r="AF272" s="115"/>
    </row>
    <row r="273" spans="5:32">
      <c r="E273" s="115"/>
      <c r="F273" s="116"/>
      <c r="G273" s="116"/>
      <c r="H273" s="117"/>
      <c r="K273" s="115"/>
      <c r="N273" s="115"/>
      <c r="Q273" s="118"/>
      <c r="T273" s="118"/>
      <c r="W273" s="115"/>
      <c r="Z273" s="115"/>
      <c r="AC273" s="115"/>
      <c r="AF273" s="115"/>
    </row>
  </sheetData>
  <sheetProtection password="EA4B" sheet="1" objects="1" scenarios="1"/>
  <mergeCells count="18">
    <mergeCell ref="A6:AH6"/>
    <mergeCell ref="A1:AH1"/>
    <mergeCell ref="A2:AH2"/>
    <mergeCell ref="A3:AH3"/>
    <mergeCell ref="A4:AH4"/>
    <mergeCell ref="A5:AH5"/>
    <mergeCell ref="AD9:AF9"/>
    <mergeCell ref="B149:AG149"/>
    <mergeCell ref="B8:AG8"/>
    <mergeCell ref="C9:E9"/>
    <mergeCell ref="F9:H9"/>
    <mergeCell ref="I9:K9"/>
    <mergeCell ref="L9:N9"/>
    <mergeCell ref="O9:Q9"/>
    <mergeCell ref="R9:T9"/>
    <mergeCell ref="U9:W9"/>
    <mergeCell ref="X9:Z9"/>
    <mergeCell ref="AA9:A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176"/>
  <sheetViews>
    <sheetView zoomScale="90" zoomScaleNormal="90" workbookViewId="0">
      <selection activeCell="Q1" sqref="Q1:AD1048576"/>
    </sheetView>
  </sheetViews>
  <sheetFormatPr baseColWidth="10" defaultRowHeight="15"/>
  <cols>
    <col min="1" max="2" width="1.7109375" customWidth="1"/>
    <col min="3" max="3" width="14.5703125" customWidth="1"/>
    <col min="4" max="4" width="12.42578125" customWidth="1"/>
    <col min="5" max="5" width="9.7109375" customWidth="1"/>
    <col min="6" max="6" width="11.28515625" customWidth="1"/>
    <col min="7" max="7" width="9.7109375" customWidth="1"/>
    <col min="8" max="8" width="10.7109375" customWidth="1"/>
    <col min="9" max="11" width="9.7109375" customWidth="1"/>
    <col min="12" max="12" width="10.140625" customWidth="1"/>
    <col min="13" max="13" width="11.85546875" customWidth="1"/>
    <col min="14" max="14" width="9.7109375" customWidth="1"/>
    <col min="15" max="15" width="1.7109375" customWidth="1"/>
    <col min="16" max="16" width="0.85546875" customWidth="1"/>
    <col min="161" max="162" width="1.7109375" customWidth="1"/>
    <col min="163" max="163" width="14.5703125" customWidth="1"/>
    <col min="164" max="164" width="12.42578125" customWidth="1"/>
    <col min="165" max="165" width="9.7109375" customWidth="1"/>
    <col min="166" max="166" width="11.28515625" customWidth="1"/>
    <col min="167" max="167" width="9.7109375" customWidth="1"/>
    <col min="168" max="168" width="10.7109375" customWidth="1"/>
    <col min="169" max="171" width="9.7109375" customWidth="1"/>
    <col min="172" max="172" width="10.140625" customWidth="1"/>
    <col min="173" max="173" width="11.85546875" customWidth="1"/>
    <col min="174" max="174" width="9.7109375" customWidth="1"/>
    <col min="175" max="175" width="1.7109375" customWidth="1"/>
    <col min="176" max="176" width="0.85546875" customWidth="1"/>
    <col min="177" max="177" width="6.5703125" customWidth="1"/>
    <col min="178" max="178" width="5.140625" customWidth="1"/>
    <col min="179" max="179" width="5.85546875" customWidth="1"/>
    <col min="180" max="180" width="15.28515625" customWidth="1"/>
    <col min="417" max="418" width="1.7109375" customWidth="1"/>
    <col min="419" max="419" width="14.5703125" customWidth="1"/>
    <col min="420" max="420" width="12.42578125" customWidth="1"/>
    <col min="421" max="421" width="9.7109375" customWidth="1"/>
    <col min="422" max="422" width="11.28515625" customWidth="1"/>
    <col min="423" max="423" width="9.7109375" customWidth="1"/>
    <col min="424" max="424" width="10.7109375" customWidth="1"/>
    <col min="425" max="427" width="9.7109375" customWidth="1"/>
    <col min="428" max="428" width="10.140625" customWidth="1"/>
    <col min="429" max="429" width="11.85546875" customWidth="1"/>
    <col min="430" max="430" width="9.7109375" customWidth="1"/>
    <col min="431" max="431" width="1.7109375" customWidth="1"/>
    <col min="432" max="432" width="0.85546875" customWidth="1"/>
    <col min="433" max="433" width="6.5703125" customWidth="1"/>
    <col min="434" max="434" width="5.140625" customWidth="1"/>
    <col min="435" max="435" width="5.85546875" customWidth="1"/>
    <col min="436" max="436" width="15.28515625" customWidth="1"/>
    <col min="673" max="674" width="1.7109375" customWidth="1"/>
    <col min="675" max="675" width="14.5703125" customWidth="1"/>
    <col min="676" max="676" width="12.42578125" customWidth="1"/>
    <col min="677" max="677" width="9.7109375" customWidth="1"/>
    <col min="678" max="678" width="11.28515625" customWidth="1"/>
    <col min="679" max="679" width="9.7109375" customWidth="1"/>
    <col min="680" max="680" width="10.7109375" customWidth="1"/>
    <col min="681" max="683" width="9.7109375" customWidth="1"/>
    <col min="684" max="684" width="10.140625" customWidth="1"/>
    <col min="685" max="685" width="11.85546875" customWidth="1"/>
    <col min="686" max="686" width="9.7109375" customWidth="1"/>
    <col min="687" max="687" width="1.7109375" customWidth="1"/>
    <col min="688" max="688" width="0.85546875" customWidth="1"/>
    <col min="689" max="689" width="6.5703125" customWidth="1"/>
    <col min="690" max="690" width="5.140625" customWidth="1"/>
    <col min="691" max="691" width="5.85546875" customWidth="1"/>
    <col min="692" max="692" width="15.28515625" customWidth="1"/>
    <col min="929" max="930" width="1.7109375" customWidth="1"/>
    <col min="931" max="931" width="14.5703125" customWidth="1"/>
    <col min="932" max="932" width="12.42578125" customWidth="1"/>
    <col min="933" max="933" width="9.7109375" customWidth="1"/>
    <col min="934" max="934" width="11.28515625" customWidth="1"/>
    <col min="935" max="935" width="9.7109375" customWidth="1"/>
    <col min="936" max="936" width="10.7109375" customWidth="1"/>
    <col min="937" max="939" width="9.7109375" customWidth="1"/>
    <col min="940" max="940" width="10.140625" customWidth="1"/>
    <col min="941" max="941" width="11.85546875" customWidth="1"/>
    <col min="942" max="942" width="9.7109375" customWidth="1"/>
    <col min="943" max="943" width="1.7109375" customWidth="1"/>
    <col min="944" max="944" width="0.85546875" customWidth="1"/>
    <col min="945" max="945" width="6.5703125" customWidth="1"/>
    <col min="946" max="946" width="5.140625" customWidth="1"/>
    <col min="947" max="947" width="5.85546875" customWidth="1"/>
    <col min="948" max="948" width="15.28515625" customWidth="1"/>
    <col min="1185" max="1186" width="1.7109375" customWidth="1"/>
    <col min="1187" max="1187" width="14.5703125" customWidth="1"/>
    <col min="1188" max="1188" width="12.42578125" customWidth="1"/>
    <col min="1189" max="1189" width="9.7109375" customWidth="1"/>
    <col min="1190" max="1190" width="11.28515625" customWidth="1"/>
    <col min="1191" max="1191" width="9.7109375" customWidth="1"/>
    <col min="1192" max="1192" width="10.7109375" customWidth="1"/>
    <col min="1193" max="1195" width="9.7109375" customWidth="1"/>
    <col min="1196" max="1196" width="10.140625" customWidth="1"/>
    <col min="1197" max="1197" width="11.85546875" customWidth="1"/>
    <col min="1198" max="1198" width="9.7109375" customWidth="1"/>
    <col min="1199" max="1199" width="1.7109375" customWidth="1"/>
    <col min="1200" max="1200" width="0.85546875" customWidth="1"/>
    <col min="1201" max="1201" width="6.5703125" customWidth="1"/>
    <col min="1202" max="1202" width="5.140625" customWidth="1"/>
    <col min="1203" max="1203" width="5.85546875" customWidth="1"/>
    <col min="1204" max="1204" width="15.28515625" customWidth="1"/>
    <col min="1441" max="1442" width="1.7109375" customWidth="1"/>
    <col min="1443" max="1443" width="14.5703125" customWidth="1"/>
    <col min="1444" max="1444" width="12.42578125" customWidth="1"/>
    <col min="1445" max="1445" width="9.7109375" customWidth="1"/>
    <col min="1446" max="1446" width="11.28515625" customWidth="1"/>
    <col min="1447" max="1447" width="9.7109375" customWidth="1"/>
    <col min="1448" max="1448" width="10.7109375" customWidth="1"/>
    <col min="1449" max="1451" width="9.7109375" customWidth="1"/>
    <col min="1452" max="1452" width="10.140625" customWidth="1"/>
    <col min="1453" max="1453" width="11.85546875" customWidth="1"/>
    <col min="1454" max="1454" width="9.7109375" customWidth="1"/>
    <col min="1455" max="1455" width="1.7109375" customWidth="1"/>
    <col min="1456" max="1456" width="0.85546875" customWidth="1"/>
    <col min="1457" max="1457" width="6.5703125" customWidth="1"/>
    <col min="1458" max="1458" width="5.140625" customWidth="1"/>
    <col min="1459" max="1459" width="5.85546875" customWidth="1"/>
    <col min="1460" max="1460" width="15.28515625" customWidth="1"/>
    <col min="1697" max="1698" width="1.7109375" customWidth="1"/>
    <col min="1699" max="1699" width="14.5703125" customWidth="1"/>
    <col min="1700" max="1700" width="12.42578125" customWidth="1"/>
    <col min="1701" max="1701" width="9.7109375" customWidth="1"/>
    <col min="1702" max="1702" width="11.28515625" customWidth="1"/>
    <col min="1703" max="1703" width="9.7109375" customWidth="1"/>
    <col min="1704" max="1704" width="10.7109375" customWidth="1"/>
    <col min="1705" max="1707" width="9.7109375" customWidth="1"/>
    <col min="1708" max="1708" width="10.140625" customWidth="1"/>
    <col min="1709" max="1709" width="11.85546875" customWidth="1"/>
    <col min="1710" max="1710" width="9.7109375" customWidth="1"/>
    <col min="1711" max="1711" width="1.7109375" customWidth="1"/>
    <col min="1712" max="1712" width="0.85546875" customWidth="1"/>
    <col min="1713" max="1713" width="6.5703125" customWidth="1"/>
    <col min="1714" max="1714" width="5.140625" customWidth="1"/>
    <col min="1715" max="1715" width="5.85546875" customWidth="1"/>
    <col min="1716" max="1716" width="15.28515625" customWidth="1"/>
    <col min="1953" max="1954" width="1.7109375" customWidth="1"/>
    <col min="1955" max="1955" width="14.5703125" customWidth="1"/>
    <col min="1956" max="1956" width="12.42578125" customWidth="1"/>
    <col min="1957" max="1957" width="9.7109375" customWidth="1"/>
    <col min="1958" max="1958" width="11.28515625" customWidth="1"/>
    <col min="1959" max="1959" width="9.7109375" customWidth="1"/>
    <col min="1960" max="1960" width="10.7109375" customWidth="1"/>
    <col min="1961" max="1963" width="9.7109375" customWidth="1"/>
    <col min="1964" max="1964" width="10.140625" customWidth="1"/>
    <col min="1965" max="1965" width="11.85546875" customWidth="1"/>
    <col min="1966" max="1966" width="9.7109375" customWidth="1"/>
    <col min="1967" max="1967" width="1.7109375" customWidth="1"/>
    <col min="1968" max="1968" width="0.85546875" customWidth="1"/>
    <col min="1969" max="1969" width="6.5703125" customWidth="1"/>
    <col min="1970" max="1970" width="5.140625" customWidth="1"/>
    <col min="1971" max="1971" width="5.85546875" customWidth="1"/>
    <col min="1972" max="1972" width="15.28515625" customWidth="1"/>
    <col min="2209" max="2210" width="1.7109375" customWidth="1"/>
    <col min="2211" max="2211" width="14.5703125" customWidth="1"/>
    <col min="2212" max="2212" width="12.42578125" customWidth="1"/>
    <col min="2213" max="2213" width="9.7109375" customWidth="1"/>
    <col min="2214" max="2214" width="11.28515625" customWidth="1"/>
    <col min="2215" max="2215" width="9.7109375" customWidth="1"/>
    <col min="2216" max="2216" width="10.7109375" customWidth="1"/>
    <col min="2217" max="2219" width="9.7109375" customWidth="1"/>
    <col min="2220" max="2220" width="10.140625" customWidth="1"/>
    <col min="2221" max="2221" width="11.85546875" customWidth="1"/>
    <col min="2222" max="2222" width="9.7109375" customWidth="1"/>
    <col min="2223" max="2223" width="1.7109375" customWidth="1"/>
    <col min="2224" max="2224" width="0.85546875" customWidth="1"/>
    <col min="2225" max="2225" width="6.5703125" customWidth="1"/>
    <col min="2226" max="2226" width="5.140625" customWidth="1"/>
    <col min="2227" max="2227" width="5.85546875" customWidth="1"/>
    <col min="2228" max="2228" width="15.28515625" customWidth="1"/>
    <col min="2465" max="2466" width="1.7109375" customWidth="1"/>
    <col min="2467" max="2467" width="14.5703125" customWidth="1"/>
    <col min="2468" max="2468" width="12.42578125" customWidth="1"/>
    <col min="2469" max="2469" width="9.7109375" customWidth="1"/>
    <col min="2470" max="2470" width="11.28515625" customWidth="1"/>
    <col min="2471" max="2471" width="9.7109375" customWidth="1"/>
    <col min="2472" max="2472" width="10.7109375" customWidth="1"/>
    <col min="2473" max="2475" width="9.7109375" customWidth="1"/>
    <col min="2476" max="2476" width="10.140625" customWidth="1"/>
    <col min="2477" max="2477" width="11.85546875" customWidth="1"/>
    <col min="2478" max="2478" width="9.7109375" customWidth="1"/>
    <col min="2479" max="2479" width="1.7109375" customWidth="1"/>
    <col min="2480" max="2480" width="0.85546875" customWidth="1"/>
    <col min="2481" max="2481" width="6.5703125" customWidth="1"/>
    <col min="2482" max="2482" width="5.140625" customWidth="1"/>
    <col min="2483" max="2483" width="5.85546875" customWidth="1"/>
    <col min="2484" max="2484" width="15.28515625" customWidth="1"/>
    <col min="2721" max="2722" width="1.7109375" customWidth="1"/>
    <col min="2723" max="2723" width="14.5703125" customWidth="1"/>
    <col min="2724" max="2724" width="12.42578125" customWidth="1"/>
    <col min="2725" max="2725" width="9.7109375" customWidth="1"/>
    <col min="2726" max="2726" width="11.28515625" customWidth="1"/>
    <col min="2727" max="2727" width="9.7109375" customWidth="1"/>
    <col min="2728" max="2728" width="10.7109375" customWidth="1"/>
    <col min="2729" max="2731" width="9.7109375" customWidth="1"/>
    <col min="2732" max="2732" width="10.140625" customWidth="1"/>
    <col min="2733" max="2733" width="11.85546875" customWidth="1"/>
    <col min="2734" max="2734" width="9.7109375" customWidth="1"/>
    <col min="2735" max="2735" width="1.7109375" customWidth="1"/>
    <col min="2736" max="2736" width="0.85546875" customWidth="1"/>
    <col min="2737" max="2737" width="6.5703125" customWidth="1"/>
    <col min="2738" max="2738" width="5.140625" customWidth="1"/>
    <col min="2739" max="2739" width="5.85546875" customWidth="1"/>
    <col min="2740" max="2740" width="15.28515625" customWidth="1"/>
    <col min="2977" max="2978" width="1.7109375" customWidth="1"/>
    <col min="2979" max="2979" width="14.5703125" customWidth="1"/>
    <col min="2980" max="2980" width="12.42578125" customWidth="1"/>
    <col min="2981" max="2981" width="9.7109375" customWidth="1"/>
    <col min="2982" max="2982" width="11.28515625" customWidth="1"/>
    <col min="2983" max="2983" width="9.7109375" customWidth="1"/>
    <col min="2984" max="2984" width="10.7109375" customWidth="1"/>
    <col min="2985" max="2987" width="9.7109375" customWidth="1"/>
    <col min="2988" max="2988" width="10.140625" customWidth="1"/>
    <col min="2989" max="2989" width="11.85546875" customWidth="1"/>
    <col min="2990" max="2990" width="9.7109375" customWidth="1"/>
    <col min="2991" max="2991" width="1.7109375" customWidth="1"/>
    <col min="2992" max="2992" width="0.85546875" customWidth="1"/>
    <col min="2993" max="2993" width="6.5703125" customWidth="1"/>
    <col min="2994" max="2994" width="5.140625" customWidth="1"/>
    <col min="2995" max="2995" width="5.85546875" customWidth="1"/>
    <col min="2996" max="2996" width="15.28515625" customWidth="1"/>
    <col min="3233" max="3234" width="1.7109375" customWidth="1"/>
    <col min="3235" max="3235" width="14.5703125" customWidth="1"/>
    <col min="3236" max="3236" width="12.42578125" customWidth="1"/>
    <col min="3237" max="3237" width="9.7109375" customWidth="1"/>
    <col min="3238" max="3238" width="11.28515625" customWidth="1"/>
    <col min="3239" max="3239" width="9.7109375" customWidth="1"/>
    <col min="3240" max="3240" width="10.7109375" customWidth="1"/>
    <col min="3241" max="3243" width="9.7109375" customWidth="1"/>
    <col min="3244" max="3244" width="10.140625" customWidth="1"/>
    <col min="3245" max="3245" width="11.85546875" customWidth="1"/>
    <col min="3246" max="3246" width="9.7109375" customWidth="1"/>
    <col min="3247" max="3247" width="1.7109375" customWidth="1"/>
    <col min="3248" max="3248" width="0.85546875" customWidth="1"/>
    <col min="3249" max="3249" width="6.5703125" customWidth="1"/>
    <col min="3250" max="3250" width="5.140625" customWidth="1"/>
    <col min="3251" max="3251" width="5.85546875" customWidth="1"/>
    <col min="3252" max="3252" width="15.28515625" customWidth="1"/>
    <col min="3489" max="3490" width="1.7109375" customWidth="1"/>
    <col min="3491" max="3491" width="14.5703125" customWidth="1"/>
    <col min="3492" max="3492" width="12.42578125" customWidth="1"/>
    <col min="3493" max="3493" width="9.7109375" customWidth="1"/>
    <col min="3494" max="3494" width="11.28515625" customWidth="1"/>
    <col min="3495" max="3495" width="9.7109375" customWidth="1"/>
    <col min="3496" max="3496" width="10.7109375" customWidth="1"/>
    <col min="3497" max="3499" width="9.7109375" customWidth="1"/>
    <col min="3500" max="3500" width="10.140625" customWidth="1"/>
    <col min="3501" max="3501" width="11.85546875" customWidth="1"/>
    <col min="3502" max="3502" width="9.7109375" customWidth="1"/>
    <col min="3503" max="3503" width="1.7109375" customWidth="1"/>
    <col min="3504" max="3504" width="0.85546875" customWidth="1"/>
    <col min="3505" max="3505" width="6.5703125" customWidth="1"/>
    <col min="3506" max="3506" width="5.140625" customWidth="1"/>
    <col min="3507" max="3507" width="5.85546875" customWidth="1"/>
    <col min="3508" max="3508" width="15.28515625" customWidth="1"/>
    <col min="3745" max="3746" width="1.7109375" customWidth="1"/>
    <col min="3747" max="3747" width="14.5703125" customWidth="1"/>
    <col min="3748" max="3748" width="12.42578125" customWidth="1"/>
    <col min="3749" max="3749" width="9.7109375" customWidth="1"/>
    <col min="3750" max="3750" width="11.28515625" customWidth="1"/>
    <col min="3751" max="3751" width="9.7109375" customWidth="1"/>
    <col min="3752" max="3752" width="10.7109375" customWidth="1"/>
    <col min="3753" max="3755" width="9.7109375" customWidth="1"/>
    <col min="3756" max="3756" width="10.140625" customWidth="1"/>
    <col min="3757" max="3757" width="11.85546875" customWidth="1"/>
    <col min="3758" max="3758" width="9.7109375" customWidth="1"/>
    <col min="3759" max="3759" width="1.7109375" customWidth="1"/>
    <col min="3760" max="3760" width="0.85546875" customWidth="1"/>
    <col min="3761" max="3761" width="6.5703125" customWidth="1"/>
    <col min="3762" max="3762" width="5.140625" customWidth="1"/>
    <col min="3763" max="3763" width="5.85546875" customWidth="1"/>
    <col min="3764" max="3764" width="15.28515625" customWidth="1"/>
    <col min="4001" max="4002" width="1.7109375" customWidth="1"/>
    <col min="4003" max="4003" width="14.5703125" customWidth="1"/>
    <col min="4004" max="4004" width="12.42578125" customWidth="1"/>
    <col min="4005" max="4005" width="9.7109375" customWidth="1"/>
    <col min="4006" max="4006" width="11.28515625" customWidth="1"/>
    <col min="4007" max="4007" width="9.7109375" customWidth="1"/>
    <col min="4008" max="4008" width="10.7109375" customWidth="1"/>
    <col min="4009" max="4011" width="9.7109375" customWidth="1"/>
    <col min="4012" max="4012" width="10.140625" customWidth="1"/>
    <col min="4013" max="4013" width="11.85546875" customWidth="1"/>
    <col min="4014" max="4014" width="9.7109375" customWidth="1"/>
    <col min="4015" max="4015" width="1.7109375" customWidth="1"/>
    <col min="4016" max="4016" width="0.85546875" customWidth="1"/>
    <col min="4017" max="4017" width="6.5703125" customWidth="1"/>
    <col min="4018" max="4018" width="5.140625" customWidth="1"/>
    <col min="4019" max="4019" width="5.85546875" customWidth="1"/>
    <col min="4020" max="4020" width="15.28515625" customWidth="1"/>
    <col min="4257" max="4258" width="1.7109375" customWidth="1"/>
    <col min="4259" max="4259" width="14.5703125" customWidth="1"/>
    <col min="4260" max="4260" width="12.42578125" customWidth="1"/>
    <col min="4261" max="4261" width="9.7109375" customWidth="1"/>
    <col min="4262" max="4262" width="11.28515625" customWidth="1"/>
    <col min="4263" max="4263" width="9.7109375" customWidth="1"/>
    <col min="4264" max="4264" width="10.7109375" customWidth="1"/>
    <col min="4265" max="4267" width="9.7109375" customWidth="1"/>
    <col min="4268" max="4268" width="10.140625" customWidth="1"/>
    <col min="4269" max="4269" width="11.85546875" customWidth="1"/>
    <col min="4270" max="4270" width="9.7109375" customWidth="1"/>
    <col min="4271" max="4271" width="1.7109375" customWidth="1"/>
    <col min="4272" max="4272" width="0.85546875" customWidth="1"/>
    <col min="4273" max="4273" width="6.5703125" customWidth="1"/>
    <col min="4274" max="4274" width="5.140625" customWidth="1"/>
    <col min="4275" max="4275" width="5.85546875" customWidth="1"/>
    <col min="4276" max="4276" width="15.28515625" customWidth="1"/>
    <col min="4513" max="4514" width="1.7109375" customWidth="1"/>
    <col min="4515" max="4515" width="14.5703125" customWidth="1"/>
    <col min="4516" max="4516" width="12.42578125" customWidth="1"/>
    <col min="4517" max="4517" width="9.7109375" customWidth="1"/>
    <col min="4518" max="4518" width="11.28515625" customWidth="1"/>
    <col min="4519" max="4519" width="9.7109375" customWidth="1"/>
    <col min="4520" max="4520" width="10.7109375" customWidth="1"/>
    <col min="4521" max="4523" width="9.7109375" customWidth="1"/>
    <col min="4524" max="4524" width="10.140625" customWidth="1"/>
    <col min="4525" max="4525" width="11.85546875" customWidth="1"/>
    <col min="4526" max="4526" width="9.7109375" customWidth="1"/>
    <col min="4527" max="4527" width="1.7109375" customWidth="1"/>
    <col min="4528" max="4528" width="0.85546875" customWidth="1"/>
    <col min="4529" max="4529" width="6.5703125" customWidth="1"/>
    <col min="4530" max="4530" width="5.140625" customWidth="1"/>
    <col min="4531" max="4531" width="5.85546875" customWidth="1"/>
    <col min="4532" max="4532" width="15.28515625" customWidth="1"/>
    <col min="4769" max="4770" width="1.7109375" customWidth="1"/>
    <col min="4771" max="4771" width="14.5703125" customWidth="1"/>
    <col min="4772" max="4772" width="12.42578125" customWidth="1"/>
    <col min="4773" max="4773" width="9.7109375" customWidth="1"/>
    <col min="4774" max="4774" width="11.28515625" customWidth="1"/>
    <col min="4775" max="4775" width="9.7109375" customWidth="1"/>
    <col min="4776" max="4776" width="10.7109375" customWidth="1"/>
    <col min="4777" max="4779" width="9.7109375" customWidth="1"/>
    <col min="4780" max="4780" width="10.140625" customWidth="1"/>
    <col min="4781" max="4781" width="11.85546875" customWidth="1"/>
    <col min="4782" max="4782" width="9.7109375" customWidth="1"/>
    <col min="4783" max="4783" width="1.7109375" customWidth="1"/>
    <col min="4784" max="4784" width="0.85546875" customWidth="1"/>
    <col min="4785" max="4785" width="6.5703125" customWidth="1"/>
    <col min="4786" max="4786" width="5.140625" customWidth="1"/>
    <col min="4787" max="4787" width="5.85546875" customWidth="1"/>
    <col min="4788" max="4788" width="15.28515625" customWidth="1"/>
    <col min="5025" max="5026" width="1.7109375" customWidth="1"/>
    <col min="5027" max="5027" width="14.5703125" customWidth="1"/>
    <col min="5028" max="5028" width="12.42578125" customWidth="1"/>
    <col min="5029" max="5029" width="9.7109375" customWidth="1"/>
    <col min="5030" max="5030" width="11.28515625" customWidth="1"/>
    <col min="5031" max="5031" width="9.7109375" customWidth="1"/>
    <col min="5032" max="5032" width="10.7109375" customWidth="1"/>
    <col min="5033" max="5035" width="9.7109375" customWidth="1"/>
    <col min="5036" max="5036" width="10.140625" customWidth="1"/>
    <col min="5037" max="5037" width="11.85546875" customWidth="1"/>
    <col min="5038" max="5038" width="9.7109375" customWidth="1"/>
    <col min="5039" max="5039" width="1.7109375" customWidth="1"/>
    <col min="5040" max="5040" width="0.85546875" customWidth="1"/>
    <col min="5041" max="5041" width="6.5703125" customWidth="1"/>
    <col min="5042" max="5042" width="5.140625" customWidth="1"/>
    <col min="5043" max="5043" width="5.85546875" customWidth="1"/>
    <col min="5044" max="5044" width="15.28515625" customWidth="1"/>
    <col min="5281" max="5282" width="1.7109375" customWidth="1"/>
    <col min="5283" max="5283" width="14.5703125" customWidth="1"/>
    <col min="5284" max="5284" width="12.42578125" customWidth="1"/>
    <col min="5285" max="5285" width="9.7109375" customWidth="1"/>
    <col min="5286" max="5286" width="11.28515625" customWidth="1"/>
    <col min="5287" max="5287" width="9.7109375" customWidth="1"/>
    <col min="5288" max="5288" width="10.7109375" customWidth="1"/>
    <col min="5289" max="5291" width="9.7109375" customWidth="1"/>
    <col min="5292" max="5292" width="10.140625" customWidth="1"/>
    <col min="5293" max="5293" width="11.85546875" customWidth="1"/>
    <col min="5294" max="5294" width="9.7109375" customWidth="1"/>
    <col min="5295" max="5295" width="1.7109375" customWidth="1"/>
    <col min="5296" max="5296" width="0.85546875" customWidth="1"/>
    <col min="5297" max="5297" width="6.5703125" customWidth="1"/>
    <col min="5298" max="5298" width="5.140625" customWidth="1"/>
    <col min="5299" max="5299" width="5.85546875" customWidth="1"/>
    <col min="5300" max="5300" width="15.28515625" customWidth="1"/>
    <col min="5537" max="5538" width="1.7109375" customWidth="1"/>
    <col min="5539" max="5539" width="14.5703125" customWidth="1"/>
    <col min="5540" max="5540" width="12.42578125" customWidth="1"/>
    <col min="5541" max="5541" width="9.7109375" customWidth="1"/>
    <col min="5542" max="5542" width="11.28515625" customWidth="1"/>
    <col min="5543" max="5543" width="9.7109375" customWidth="1"/>
    <col min="5544" max="5544" width="10.7109375" customWidth="1"/>
    <col min="5545" max="5547" width="9.7109375" customWidth="1"/>
    <col min="5548" max="5548" width="10.140625" customWidth="1"/>
    <col min="5549" max="5549" width="11.85546875" customWidth="1"/>
    <col min="5550" max="5550" width="9.7109375" customWidth="1"/>
    <col min="5551" max="5551" width="1.7109375" customWidth="1"/>
    <col min="5552" max="5552" width="0.85546875" customWidth="1"/>
    <col min="5553" max="5553" width="6.5703125" customWidth="1"/>
    <col min="5554" max="5554" width="5.140625" customWidth="1"/>
    <col min="5555" max="5555" width="5.85546875" customWidth="1"/>
    <col min="5556" max="5556" width="15.28515625" customWidth="1"/>
    <col min="5793" max="5794" width="1.7109375" customWidth="1"/>
    <col min="5795" max="5795" width="14.5703125" customWidth="1"/>
    <col min="5796" max="5796" width="12.42578125" customWidth="1"/>
    <col min="5797" max="5797" width="9.7109375" customWidth="1"/>
    <col min="5798" max="5798" width="11.28515625" customWidth="1"/>
    <col min="5799" max="5799" width="9.7109375" customWidth="1"/>
    <col min="5800" max="5800" width="10.7109375" customWidth="1"/>
    <col min="5801" max="5803" width="9.7109375" customWidth="1"/>
    <col min="5804" max="5804" width="10.140625" customWidth="1"/>
    <col min="5805" max="5805" width="11.85546875" customWidth="1"/>
    <col min="5806" max="5806" width="9.7109375" customWidth="1"/>
    <col min="5807" max="5807" width="1.7109375" customWidth="1"/>
    <col min="5808" max="5808" width="0.85546875" customWidth="1"/>
    <col min="5809" max="5809" width="6.5703125" customWidth="1"/>
    <col min="5810" max="5810" width="5.140625" customWidth="1"/>
    <col min="5811" max="5811" width="5.85546875" customWidth="1"/>
    <col min="5812" max="5812" width="15.28515625" customWidth="1"/>
    <col min="6049" max="6050" width="1.7109375" customWidth="1"/>
    <col min="6051" max="6051" width="14.5703125" customWidth="1"/>
    <col min="6052" max="6052" width="12.42578125" customWidth="1"/>
    <col min="6053" max="6053" width="9.7109375" customWidth="1"/>
    <col min="6054" max="6054" width="11.28515625" customWidth="1"/>
    <col min="6055" max="6055" width="9.7109375" customWidth="1"/>
    <col min="6056" max="6056" width="10.7109375" customWidth="1"/>
    <col min="6057" max="6059" width="9.7109375" customWidth="1"/>
    <col min="6060" max="6060" width="10.140625" customWidth="1"/>
    <col min="6061" max="6061" width="11.85546875" customWidth="1"/>
    <col min="6062" max="6062" width="9.7109375" customWidth="1"/>
    <col min="6063" max="6063" width="1.7109375" customWidth="1"/>
    <col min="6064" max="6064" width="0.85546875" customWidth="1"/>
    <col min="6065" max="6065" width="6.5703125" customWidth="1"/>
    <col min="6066" max="6066" width="5.140625" customWidth="1"/>
    <col min="6067" max="6067" width="5.85546875" customWidth="1"/>
    <col min="6068" max="6068" width="15.28515625" customWidth="1"/>
    <col min="6305" max="6306" width="1.7109375" customWidth="1"/>
    <col min="6307" max="6307" width="14.5703125" customWidth="1"/>
    <col min="6308" max="6308" width="12.42578125" customWidth="1"/>
    <col min="6309" max="6309" width="9.7109375" customWidth="1"/>
    <col min="6310" max="6310" width="11.28515625" customWidth="1"/>
    <col min="6311" max="6311" width="9.7109375" customWidth="1"/>
    <col min="6312" max="6312" width="10.7109375" customWidth="1"/>
    <col min="6313" max="6315" width="9.7109375" customWidth="1"/>
    <col min="6316" max="6316" width="10.140625" customWidth="1"/>
    <col min="6317" max="6317" width="11.85546875" customWidth="1"/>
    <col min="6318" max="6318" width="9.7109375" customWidth="1"/>
    <col min="6319" max="6319" width="1.7109375" customWidth="1"/>
    <col min="6320" max="6320" width="0.85546875" customWidth="1"/>
    <col min="6321" max="6321" width="6.5703125" customWidth="1"/>
    <col min="6322" max="6322" width="5.140625" customWidth="1"/>
    <col min="6323" max="6323" width="5.85546875" customWidth="1"/>
    <col min="6324" max="6324" width="15.28515625" customWidth="1"/>
    <col min="6561" max="6562" width="1.7109375" customWidth="1"/>
    <col min="6563" max="6563" width="14.5703125" customWidth="1"/>
    <col min="6564" max="6564" width="12.42578125" customWidth="1"/>
    <col min="6565" max="6565" width="9.7109375" customWidth="1"/>
    <col min="6566" max="6566" width="11.28515625" customWidth="1"/>
    <col min="6567" max="6567" width="9.7109375" customWidth="1"/>
    <col min="6568" max="6568" width="10.7109375" customWidth="1"/>
    <col min="6569" max="6571" width="9.7109375" customWidth="1"/>
    <col min="6572" max="6572" width="10.140625" customWidth="1"/>
    <col min="6573" max="6573" width="11.85546875" customWidth="1"/>
    <col min="6574" max="6574" width="9.7109375" customWidth="1"/>
    <col min="6575" max="6575" width="1.7109375" customWidth="1"/>
    <col min="6576" max="6576" width="0.85546875" customWidth="1"/>
    <col min="6577" max="6577" width="6.5703125" customWidth="1"/>
    <col min="6578" max="6578" width="5.140625" customWidth="1"/>
    <col min="6579" max="6579" width="5.85546875" customWidth="1"/>
    <col min="6580" max="6580" width="15.28515625" customWidth="1"/>
    <col min="6817" max="6818" width="1.7109375" customWidth="1"/>
    <col min="6819" max="6819" width="14.5703125" customWidth="1"/>
    <col min="6820" max="6820" width="12.42578125" customWidth="1"/>
    <col min="6821" max="6821" width="9.7109375" customWidth="1"/>
    <col min="6822" max="6822" width="11.28515625" customWidth="1"/>
    <col min="6823" max="6823" width="9.7109375" customWidth="1"/>
    <col min="6824" max="6824" width="10.7109375" customWidth="1"/>
    <col min="6825" max="6827" width="9.7109375" customWidth="1"/>
    <col min="6828" max="6828" width="10.140625" customWidth="1"/>
    <col min="6829" max="6829" width="11.85546875" customWidth="1"/>
    <col min="6830" max="6830" width="9.7109375" customWidth="1"/>
    <col min="6831" max="6831" width="1.7109375" customWidth="1"/>
    <col min="6832" max="6832" width="0.85546875" customWidth="1"/>
    <col min="6833" max="6833" width="6.5703125" customWidth="1"/>
    <col min="6834" max="6834" width="5.140625" customWidth="1"/>
    <col min="6835" max="6835" width="5.85546875" customWidth="1"/>
    <col min="6836" max="6836" width="15.28515625" customWidth="1"/>
    <col min="7073" max="7074" width="1.7109375" customWidth="1"/>
    <col min="7075" max="7075" width="14.5703125" customWidth="1"/>
    <col min="7076" max="7076" width="12.42578125" customWidth="1"/>
    <col min="7077" max="7077" width="9.7109375" customWidth="1"/>
    <col min="7078" max="7078" width="11.28515625" customWidth="1"/>
    <col min="7079" max="7079" width="9.7109375" customWidth="1"/>
    <col min="7080" max="7080" width="10.7109375" customWidth="1"/>
    <col min="7081" max="7083" width="9.7109375" customWidth="1"/>
    <col min="7084" max="7084" width="10.140625" customWidth="1"/>
    <col min="7085" max="7085" width="11.85546875" customWidth="1"/>
    <col min="7086" max="7086" width="9.7109375" customWidth="1"/>
    <col min="7087" max="7087" width="1.7109375" customWidth="1"/>
    <col min="7088" max="7088" width="0.85546875" customWidth="1"/>
    <col min="7089" max="7089" width="6.5703125" customWidth="1"/>
    <col min="7090" max="7090" width="5.140625" customWidth="1"/>
    <col min="7091" max="7091" width="5.85546875" customWidth="1"/>
    <col min="7092" max="7092" width="15.28515625" customWidth="1"/>
    <col min="7329" max="7330" width="1.7109375" customWidth="1"/>
    <col min="7331" max="7331" width="14.5703125" customWidth="1"/>
    <col min="7332" max="7332" width="12.42578125" customWidth="1"/>
    <col min="7333" max="7333" width="9.7109375" customWidth="1"/>
    <col min="7334" max="7334" width="11.28515625" customWidth="1"/>
    <col min="7335" max="7335" width="9.7109375" customWidth="1"/>
    <col min="7336" max="7336" width="10.7109375" customWidth="1"/>
    <col min="7337" max="7339" width="9.7109375" customWidth="1"/>
    <col min="7340" max="7340" width="10.140625" customWidth="1"/>
    <col min="7341" max="7341" width="11.85546875" customWidth="1"/>
    <col min="7342" max="7342" width="9.7109375" customWidth="1"/>
    <col min="7343" max="7343" width="1.7109375" customWidth="1"/>
    <col min="7344" max="7344" width="0.85546875" customWidth="1"/>
    <col min="7345" max="7345" width="6.5703125" customWidth="1"/>
    <col min="7346" max="7346" width="5.140625" customWidth="1"/>
    <col min="7347" max="7347" width="5.85546875" customWidth="1"/>
    <col min="7348" max="7348" width="15.28515625" customWidth="1"/>
    <col min="7585" max="7586" width="1.7109375" customWidth="1"/>
    <col min="7587" max="7587" width="14.5703125" customWidth="1"/>
    <col min="7588" max="7588" width="12.42578125" customWidth="1"/>
    <col min="7589" max="7589" width="9.7109375" customWidth="1"/>
    <col min="7590" max="7590" width="11.28515625" customWidth="1"/>
    <col min="7591" max="7591" width="9.7109375" customWidth="1"/>
    <col min="7592" max="7592" width="10.7109375" customWidth="1"/>
    <col min="7593" max="7595" width="9.7109375" customWidth="1"/>
    <col min="7596" max="7596" width="10.140625" customWidth="1"/>
    <col min="7597" max="7597" width="11.85546875" customWidth="1"/>
    <col min="7598" max="7598" width="9.7109375" customWidth="1"/>
    <col min="7599" max="7599" width="1.7109375" customWidth="1"/>
    <col min="7600" max="7600" width="0.85546875" customWidth="1"/>
    <col min="7601" max="7601" width="6.5703125" customWidth="1"/>
    <col min="7602" max="7602" width="5.140625" customWidth="1"/>
    <col min="7603" max="7603" width="5.85546875" customWidth="1"/>
    <col min="7604" max="7604" width="15.28515625" customWidth="1"/>
    <col min="7841" max="7842" width="1.7109375" customWidth="1"/>
    <col min="7843" max="7843" width="14.5703125" customWidth="1"/>
    <col min="7844" max="7844" width="12.42578125" customWidth="1"/>
    <col min="7845" max="7845" width="9.7109375" customWidth="1"/>
    <col min="7846" max="7846" width="11.28515625" customWidth="1"/>
    <col min="7847" max="7847" width="9.7109375" customWidth="1"/>
    <col min="7848" max="7848" width="10.7109375" customWidth="1"/>
    <col min="7849" max="7851" width="9.7109375" customWidth="1"/>
    <col min="7852" max="7852" width="10.140625" customWidth="1"/>
    <col min="7853" max="7853" width="11.85546875" customWidth="1"/>
    <col min="7854" max="7854" width="9.7109375" customWidth="1"/>
    <col min="7855" max="7855" width="1.7109375" customWidth="1"/>
    <col min="7856" max="7856" width="0.85546875" customWidth="1"/>
    <col min="7857" max="7857" width="6.5703125" customWidth="1"/>
    <col min="7858" max="7858" width="5.140625" customWidth="1"/>
    <col min="7859" max="7859" width="5.85546875" customWidth="1"/>
    <col min="7860" max="7860" width="15.28515625" customWidth="1"/>
    <col min="8097" max="8098" width="1.7109375" customWidth="1"/>
    <col min="8099" max="8099" width="14.5703125" customWidth="1"/>
    <col min="8100" max="8100" width="12.42578125" customWidth="1"/>
    <col min="8101" max="8101" width="9.7109375" customWidth="1"/>
    <col min="8102" max="8102" width="11.28515625" customWidth="1"/>
    <col min="8103" max="8103" width="9.7109375" customWidth="1"/>
    <col min="8104" max="8104" width="10.7109375" customWidth="1"/>
    <col min="8105" max="8107" width="9.7109375" customWidth="1"/>
    <col min="8108" max="8108" width="10.140625" customWidth="1"/>
    <col min="8109" max="8109" width="11.85546875" customWidth="1"/>
    <col min="8110" max="8110" width="9.7109375" customWidth="1"/>
    <col min="8111" max="8111" width="1.7109375" customWidth="1"/>
    <col min="8112" max="8112" width="0.85546875" customWidth="1"/>
    <col min="8113" max="8113" width="6.5703125" customWidth="1"/>
    <col min="8114" max="8114" width="5.140625" customWidth="1"/>
    <col min="8115" max="8115" width="5.85546875" customWidth="1"/>
    <col min="8116" max="8116" width="15.28515625" customWidth="1"/>
    <col min="8353" max="8354" width="1.7109375" customWidth="1"/>
    <col min="8355" max="8355" width="14.5703125" customWidth="1"/>
    <col min="8356" max="8356" width="12.42578125" customWidth="1"/>
    <col min="8357" max="8357" width="9.7109375" customWidth="1"/>
    <col min="8358" max="8358" width="11.28515625" customWidth="1"/>
    <col min="8359" max="8359" width="9.7109375" customWidth="1"/>
    <col min="8360" max="8360" width="10.7109375" customWidth="1"/>
    <col min="8361" max="8363" width="9.7109375" customWidth="1"/>
    <col min="8364" max="8364" width="10.140625" customWidth="1"/>
    <col min="8365" max="8365" width="11.85546875" customWidth="1"/>
    <col min="8366" max="8366" width="9.7109375" customWidth="1"/>
    <col min="8367" max="8367" width="1.7109375" customWidth="1"/>
    <col min="8368" max="8368" width="0.85546875" customWidth="1"/>
    <col min="8369" max="8369" width="6.5703125" customWidth="1"/>
    <col min="8370" max="8370" width="5.140625" customWidth="1"/>
    <col min="8371" max="8371" width="5.85546875" customWidth="1"/>
    <col min="8372" max="8372" width="15.28515625" customWidth="1"/>
    <col min="8609" max="8610" width="1.7109375" customWidth="1"/>
    <col min="8611" max="8611" width="14.5703125" customWidth="1"/>
    <col min="8612" max="8612" width="12.42578125" customWidth="1"/>
    <col min="8613" max="8613" width="9.7109375" customWidth="1"/>
    <col min="8614" max="8614" width="11.28515625" customWidth="1"/>
    <col min="8615" max="8615" width="9.7109375" customWidth="1"/>
    <col min="8616" max="8616" width="10.7109375" customWidth="1"/>
    <col min="8617" max="8619" width="9.7109375" customWidth="1"/>
    <col min="8620" max="8620" width="10.140625" customWidth="1"/>
    <col min="8621" max="8621" width="11.85546875" customWidth="1"/>
    <col min="8622" max="8622" width="9.7109375" customWidth="1"/>
    <col min="8623" max="8623" width="1.7109375" customWidth="1"/>
    <col min="8624" max="8624" width="0.85546875" customWidth="1"/>
    <col min="8625" max="8625" width="6.5703125" customWidth="1"/>
    <col min="8626" max="8626" width="5.140625" customWidth="1"/>
    <col min="8627" max="8627" width="5.85546875" customWidth="1"/>
    <col min="8628" max="8628" width="15.28515625" customWidth="1"/>
    <col min="8865" max="8866" width="1.7109375" customWidth="1"/>
    <col min="8867" max="8867" width="14.5703125" customWidth="1"/>
    <col min="8868" max="8868" width="12.42578125" customWidth="1"/>
    <col min="8869" max="8869" width="9.7109375" customWidth="1"/>
    <col min="8870" max="8870" width="11.28515625" customWidth="1"/>
    <col min="8871" max="8871" width="9.7109375" customWidth="1"/>
    <col min="8872" max="8872" width="10.7109375" customWidth="1"/>
    <col min="8873" max="8875" width="9.7109375" customWidth="1"/>
    <col min="8876" max="8876" width="10.140625" customWidth="1"/>
    <col min="8877" max="8877" width="11.85546875" customWidth="1"/>
    <col min="8878" max="8878" width="9.7109375" customWidth="1"/>
    <col min="8879" max="8879" width="1.7109375" customWidth="1"/>
    <col min="8880" max="8880" width="0.85546875" customWidth="1"/>
    <col min="8881" max="8881" width="6.5703125" customWidth="1"/>
    <col min="8882" max="8882" width="5.140625" customWidth="1"/>
    <col min="8883" max="8883" width="5.85546875" customWidth="1"/>
    <col min="8884" max="8884" width="15.28515625" customWidth="1"/>
    <col min="9121" max="9122" width="1.7109375" customWidth="1"/>
    <col min="9123" max="9123" width="14.5703125" customWidth="1"/>
    <col min="9124" max="9124" width="12.42578125" customWidth="1"/>
    <col min="9125" max="9125" width="9.7109375" customWidth="1"/>
    <col min="9126" max="9126" width="11.28515625" customWidth="1"/>
    <col min="9127" max="9127" width="9.7109375" customWidth="1"/>
    <col min="9128" max="9128" width="10.7109375" customWidth="1"/>
    <col min="9129" max="9131" width="9.7109375" customWidth="1"/>
    <col min="9132" max="9132" width="10.140625" customWidth="1"/>
    <col min="9133" max="9133" width="11.85546875" customWidth="1"/>
    <col min="9134" max="9134" width="9.7109375" customWidth="1"/>
    <col min="9135" max="9135" width="1.7109375" customWidth="1"/>
    <col min="9136" max="9136" width="0.85546875" customWidth="1"/>
    <col min="9137" max="9137" width="6.5703125" customWidth="1"/>
    <col min="9138" max="9138" width="5.140625" customWidth="1"/>
    <col min="9139" max="9139" width="5.85546875" customWidth="1"/>
    <col min="9140" max="9140" width="15.28515625" customWidth="1"/>
    <col min="9377" max="9378" width="1.7109375" customWidth="1"/>
    <col min="9379" max="9379" width="14.5703125" customWidth="1"/>
    <col min="9380" max="9380" width="12.42578125" customWidth="1"/>
    <col min="9381" max="9381" width="9.7109375" customWidth="1"/>
    <col min="9382" max="9382" width="11.28515625" customWidth="1"/>
    <col min="9383" max="9383" width="9.7109375" customWidth="1"/>
    <col min="9384" max="9384" width="10.7109375" customWidth="1"/>
    <col min="9385" max="9387" width="9.7109375" customWidth="1"/>
    <col min="9388" max="9388" width="10.140625" customWidth="1"/>
    <col min="9389" max="9389" width="11.85546875" customWidth="1"/>
    <col min="9390" max="9390" width="9.7109375" customWidth="1"/>
    <col min="9391" max="9391" width="1.7109375" customWidth="1"/>
    <col min="9392" max="9392" width="0.85546875" customWidth="1"/>
    <col min="9393" max="9393" width="6.5703125" customWidth="1"/>
    <col min="9394" max="9394" width="5.140625" customWidth="1"/>
    <col min="9395" max="9395" width="5.85546875" customWidth="1"/>
    <col min="9396" max="9396" width="15.28515625" customWidth="1"/>
    <col min="9633" max="9634" width="1.7109375" customWidth="1"/>
    <col min="9635" max="9635" width="14.5703125" customWidth="1"/>
    <col min="9636" max="9636" width="12.42578125" customWidth="1"/>
    <col min="9637" max="9637" width="9.7109375" customWidth="1"/>
    <col min="9638" max="9638" width="11.28515625" customWidth="1"/>
    <col min="9639" max="9639" width="9.7109375" customWidth="1"/>
    <col min="9640" max="9640" width="10.7109375" customWidth="1"/>
    <col min="9641" max="9643" width="9.7109375" customWidth="1"/>
    <col min="9644" max="9644" width="10.140625" customWidth="1"/>
    <col min="9645" max="9645" width="11.85546875" customWidth="1"/>
    <col min="9646" max="9646" width="9.7109375" customWidth="1"/>
    <col min="9647" max="9647" width="1.7109375" customWidth="1"/>
    <col min="9648" max="9648" width="0.85546875" customWidth="1"/>
    <col min="9649" max="9649" width="6.5703125" customWidth="1"/>
    <col min="9650" max="9650" width="5.140625" customWidth="1"/>
    <col min="9651" max="9651" width="5.85546875" customWidth="1"/>
    <col min="9652" max="9652" width="15.28515625" customWidth="1"/>
    <col min="9889" max="9890" width="1.7109375" customWidth="1"/>
    <col min="9891" max="9891" width="14.5703125" customWidth="1"/>
    <col min="9892" max="9892" width="12.42578125" customWidth="1"/>
    <col min="9893" max="9893" width="9.7109375" customWidth="1"/>
    <col min="9894" max="9894" width="11.28515625" customWidth="1"/>
    <col min="9895" max="9895" width="9.7109375" customWidth="1"/>
    <col min="9896" max="9896" width="10.7109375" customWidth="1"/>
    <col min="9897" max="9899" width="9.7109375" customWidth="1"/>
    <col min="9900" max="9900" width="10.140625" customWidth="1"/>
    <col min="9901" max="9901" width="11.85546875" customWidth="1"/>
    <col min="9902" max="9902" width="9.7109375" customWidth="1"/>
    <col min="9903" max="9903" width="1.7109375" customWidth="1"/>
    <col min="9904" max="9904" width="0.85546875" customWidth="1"/>
    <col min="9905" max="9905" width="6.5703125" customWidth="1"/>
    <col min="9906" max="9906" width="5.140625" customWidth="1"/>
    <col min="9907" max="9907" width="5.85546875" customWidth="1"/>
    <col min="9908" max="9908" width="15.28515625" customWidth="1"/>
    <col min="10145" max="10146" width="1.7109375" customWidth="1"/>
    <col min="10147" max="10147" width="14.5703125" customWidth="1"/>
    <col min="10148" max="10148" width="12.42578125" customWidth="1"/>
    <col min="10149" max="10149" width="9.7109375" customWidth="1"/>
    <col min="10150" max="10150" width="11.28515625" customWidth="1"/>
    <col min="10151" max="10151" width="9.7109375" customWidth="1"/>
    <col min="10152" max="10152" width="10.7109375" customWidth="1"/>
    <col min="10153" max="10155" width="9.7109375" customWidth="1"/>
    <col min="10156" max="10156" width="10.140625" customWidth="1"/>
    <col min="10157" max="10157" width="11.85546875" customWidth="1"/>
    <col min="10158" max="10158" width="9.7109375" customWidth="1"/>
    <col min="10159" max="10159" width="1.7109375" customWidth="1"/>
    <col min="10160" max="10160" width="0.85546875" customWidth="1"/>
    <col min="10161" max="10161" width="6.5703125" customWidth="1"/>
    <col min="10162" max="10162" width="5.140625" customWidth="1"/>
    <col min="10163" max="10163" width="5.85546875" customWidth="1"/>
    <col min="10164" max="10164" width="15.28515625" customWidth="1"/>
    <col min="10401" max="10402" width="1.7109375" customWidth="1"/>
    <col min="10403" max="10403" width="14.5703125" customWidth="1"/>
    <col min="10404" max="10404" width="12.42578125" customWidth="1"/>
    <col min="10405" max="10405" width="9.7109375" customWidth="1"/>
    <col min="10406" max="10406" width="11.28515625" customWidth="1"/>
    <col min="10407" max="10407" width="9.7109375" customWidth="1"/>
    <col min="10408" max="10408" width="10.7109375" customWidth="1"/>
    <col min="10409" max="10411" width="9.7109375" customWidth="1"/>
    <col min="10412" max="10412" width="10.140625" customWidth="1"/>
    <col min="10413" max="10413" width="11.85546875" customWidth="1"/>
    <col min="10414" max="10414" width="9.7109375" customWidth="1"/>
    <col min="10415" max="10415" width="1.7109375" customWidth="1"/>
    <col min="10416" max="10416" width="0.85546875" customWidth="1"/>
    <col min="10417" max="10417" width="6.5703125" customWidth="1"/>
    <col min="10418" max="10418" width="5.140625" customWidth="1"/>
    <col min="10419" max="10419" width="5.85546875" customWidth="1"/>
    <col min="10420" max="10420" width="15.28515625" customWidth="1"/>
    <col min="10657" max="10658" width="1.7109375" customWidth="1"/>
    <col min="10659" max="10659" width="14.5703125" customWidth="1"/>
    <col min="10660" max="10660" width="12.42578125" customWidth="1"/>
    <col min="10661" max="10661" width="9.7109375" customWidth="1"/>
    <col min="10662" max="10662" width="11.28515625" customWidth="1"/>
    <col min="10663" max="10663" width="9.7109375" customWidth="1"/>
    <col min="10664" max="10664" width="10.7109375" customWidth="1"/>
    <col min="10665" max="10667" width="9.7109375" customWidth="1"/>
    <col min="10668" max="10668" width="10.140625" customWidth="1"/>
    <col min="10669" max="10669" width="11.85546875" customWidth="1"/>
    <col min="10670" max="10670" width="9.7109375" customWidth="1"/>
    <col min="10671" max="10671" width="1.7109375" customWidth="1"/>
    <col min="10672" max="10672" width="0.85546875" customWidth="1"/>
    <col min="10673" max="10673" width="6.5703125" customWidth="1"/>
    <col min="10674" max="10674" width="5.140625" customWidth="1"/>
    <col min="10675" max="10675" width="5.85546875" customWidth="1"/>
    <col min="10676" max="10676" width="15.28515625" customWidth="1"/>
    <col min="10913" max="10914" width="1.7109375" customWidth="1"/>
    <col min="10915" max="10915" width="14.5703125" customWidth="1"/>
    <col min="10916" max="10916" width="12.42578125" customWidth="1"/>
    <col min="10917" max="10917" width="9.7109375" customWidth="1"/>
    <col min="10918" max="10918" width="11.28515625" customWidth="1"/>
    <col min="10919" max="10919" width="9.7109375" customWidth="1"/>
    <col min="10920" max="10920" width="10.7109375" customWidth="1"/>
    <col min="10921" max="10923" width="9.7109375" customWidth="1"/>
    <col min="10924" max="10924" width="10.140625" customWidth="1"/>
    <col min="10925" max="10925" width="11.85546875" customWidth="1"/>
    <col min="10926" max="10926" width="9.7109375" customWidth="1"/>
    <col min="10927" max="10927" width="1.7109375" customWidth="1"/>
    <col min="10928" max="10928" width="0.85546875" customWidth="1"/>
    <col min="10929" max="10929" width="6.5703125" customWidth="1"/>
    <col min="10930" max="10930" width="5.140625" customWidth="1"/>
    <col min="10931" max="10931" width="5.85546875" customWidth="1"/>
    <col min="10932" max="10932" width="15.28515625" customWidth="1"/>
    <col min="11169" max="11170" width="1.7109375" customWidth="1"/>
    <col min="11171" max="11171" width="14.5703125" customWidth="1"/>
    <col min="11172" max="11172" width="12.42578125" customWidth="1"/>
    <col min="11173" max="11173" width="9.7109375" customWidth="1"/>
    <col min="11174" max="11174" width="11.28515625" customWidth="1"/>
    <col min="11175" max="11175" width="9.7109375" customWidth="1"/>
    <col min="11176" max="11176" width="10.7109375" customWidth="1"/>
    <col min="11177" max="11179" width="9.7109375" customWidth="1"/>
    <col min="11180" max="11180" width="10.140625" customWidth="1"/>
    <col min="11181" max="11181" width="11.85546875" customWidth="1"/>
    <col min="11182" max="11182" width="9.7109375" customWidth="1"/>
    <col min="11183" max="11183" width="1.7109375" customWidth="1"/>
    <col min="11184" max="11184" width="0.85546875" customWidth="1"/>
    <col min="11185" max="11185" width="6.5703125" customWidth="1"/>
    <col min="11186" max="11186" width="5.140625" customWidth="1"/>
    <col min="11187" max="11187" width="5.85546875" customWidth="1"/>
    <col min="11188" max="11188" width="15.28515625" customWidth="1"/>
    <col min="11425" max="11426" width="1.7109375" customWidth="1"/>
    <col min="11427" max="11427" width="14.5703125" customWidth="1"/>
    <col min="11428" max="11428" width="12.42578125" customWidth="1"/>
    <col min="11429" max="11429" width="9.7109375" customWidth="1"/>
    <col min="11430" max="11430" width="11.28515625" customWidth="1"/>
    <col min="11431" max="11431" width="9.7109375" customWidth="1"/>
    <col min="11432" max="11432" width="10.7109375" customWidth="1"/>
    <col min="11433" max="11435" width="9.7109375" customWidth="1"/>
    <col min="11436" max="11436" width="10.140625" customWidth="1"/>
    <col min="11437" max="11437" width="11.85546875" customWidth="1"/>
    <col min="11438" max="11438" width="9.7109375" customWidth="1"/>
    <col min="11439" max="11439" width="1.7109375" customWidth="1"/>
    <col min="11440" max="11440" width="0.85546875" customWidth="1"/>
    <col min="11441" max="11441" width="6.5703125" customWidth="1"/>
    <col min="11442" max="11442" width="5.140625" customWidth="1"/>
    <col min="11443" max="11443" width="5.85546875" customWidth="1"/>
    <col min="11444" max="11444" width="15.28515625" customWidth="1"/>
    <col min="11681" max="11682" width="1.7109375" customWidth="1"/>
    <col min="11683" max="11683" width="14.5703125" customWidth="1"/>
    <col min="11684" max="11684" width="12.42578125" customWidth="1"/>
    <col min="11685" max="11685" width="9.7109375" customWidth="1"/>
    <col min="11686" max="11686" width="11.28515625" customWidth="1"/>
    <col min="11687" max="11687" width="9.7109375" customWidth="1"/>
    <col min="11688" max="11688" width="10.7109375" customWidth="1"/>
    <col min="11689" max="11691" width="9.7109375" customWidth="1"/>
    <col min="11692" max="11692" width="10.140625" customWidth="1"/>
    <col min="11693" max="11693" width="11.85546875" customWidth="1"/>
    <col min="11694" max="11694" width="9.7109375" customWidth="1"/>
    <col min="11695" max="11695" width="1.7109375" customWidth="1"/>
    <col min="11696" max="11696" width="0.85546875" customWidth="1"/>
    <col min="11697" max="11697" width="6.5703125" customWidth="1"/>
    <col min="11698" max="11698" width="5.140625" customWidth="1"/>
    <col min="11699" max="11699" width="5.85546875" customWidth="1"/>
    <col min="11700" max="11700" width="15.28515625" customWidth="1"/>
    <col min="11937" max="11938" width="1.7109375" customWidth="1"/>
    <col min="11939" max="11939" width="14.5703125" customWidth="1"/>
    <col min="11940" max="11940" width="12.42578125" customWidth="1"/>
    <col min="11941" max="11941" width="9.7109375" customWidth="1"/>
    <col min="11942" max="11942" width="11.28515625" customWidth="1"/>
    <col min="11943" max="11943" width="9.7109375" customWidth="1"/>
    <col min="11944" max="11944" width="10.7109375" customWidth="1"/>
    <col min="11945" max="11947" width="9.7109375" customWidth="1"/>
    <col min="11948" max="11948" width="10.140625" customWidth="1"/>
    <col min="11949" max="11949" width="11.85546875" customWidth="1"/>
    <col min="11950" max="11950" width="9.7109375" customWidth="1"/>
    <col min="11951" max="11951" width="1.7109375" customWidth="1"/>
    <col min="11952" max="11952" width="0.85546875" customWidth="1"/>
    <col min="11953" max="11953" width="6.5703125" customWidth="1"/>
    <col min="11954" max="11954" width="5.140625" customWidth="1"/>
    <col min="11955" max="11955" width="5.85546875" customWidth="1"/>
    <col min="11956" max="11956" width="15.28515625" customWidth="1"/>
    <col min="12193" max="12194" width="1.7109375" customWidth="1"/>
    <col min="12195" max="12195" width="14.5703125" customWidth="1"/>
    <col min="12196" max="12196" width="12.42578125" customWidth="1"/>
    <col min="12197" max="12197" width="9.7109375" customWidth="1"/>
    <col min="12198" max="12198" width="11.28515625" customWidth="1"/>
    <col min="12199" max="12199" width="9.7109375" customWidth="1"/>
    <col min="12200" max="12200" width="10.7109375" customWidth="1"/>
    <col min="12201" max="12203" width="9.7109375" customWidth="1"/>
    <col min="12204" max="12204" width="10.140625" customWidth="1"/>
    <col min="12205" max="12205" width="11.85546875" customWidth="1"/>
    <col min="12206" max="12206" width="9.7109375" customWidth="1"/>
    <col min="12207" max="12207" width="1.7109375" customWidth="1"/>
    <col min="12208" max="12208" width="0.85546875" customWidth="1"/>
    <col min="12209" max="12209" width="6.5703125" customWidth="1"/>
    <col min="12210" max="12210" width="5.140625" customWidth="1"/>
    <col min="12211" max="12211" width="5.85546875" customWidth="1"/>
    <col min="12212" max="12212" width="15.28515625" customWidth="1"/>
    <col min="12449" max="12450" width="1.7109375" customWidth="1"/>
    <col min="12451" max="12451" width="14.5703125" customWidth="1"/>
    <col min="12452" max="12452" width="12.42578125" customWidth="1"/>
    <col min="12453" max="12453" width="9.7109375" customWidth="1"/>
    <col min="12454" max="12454" width="11.28515625" customWidth="1"/>
    <col min="12455" max="12455" width="9.7109375" customWidth="1"/>
    <col min="12456" max="12456" width="10.7109375" customWidth="1"/>
    <col min="12457" max="12459" width="9.7109375" customWidth="1"/>
    <col min="12460" max="12460" width="10.140625" customWidth="1"/>
    <col min="12461" max="12461" width="11.85546875" customWidth="1"/>
    <col min="12462" max="12462" width="9.7109375" customWidth="1"/>
    <col min="12463" max="12463" width="1.7109375" customWidth="1"/>
    <col min="12464" max="12464" width="0.85546875" customWidth="1"/>
    <col min="12465" max="12465" width="6.5703125" customWidth="1"/>
    <col min="12466" max="12466" width="5.140625" customWidth="1"/>
    <col min="12467" max="12467" width="5.85546875" customWidth="1"/>
    <col min="12468" max="12468" width="15.28515625" customWidth="1"/>
    <col min="12705" max="12706" width="1.7109375" customWidth="1"/>
    <col min="12707" max="12707" width="14.5703125" customWidth="1"/>
    <col min="12708" max="12708" width="12.42578125" customWidth="1"/>
    <col min="12709" max="12709" width="9.7109375" customWidth="1"/>
    <col min="12710" max="12710" width="11.28515625" customWidth="1"/>
    <col min="12711" max="12711" width="9.7109375" customWidth="1"/>
    <col min="12712" max="12712" width="10.7109375" customWidth="1"/>
    <col min="12713" max="12715" width="9.7109375" customWidth="1"/>
    <col min="12716" max="12716" width="10.140625" customWidth="1"/>
    <col min="12717" max="12717" width="11.85546875" customWidth="1"/>
    <col min="12718" max="12718" width="9.7109375" customWidth="1"/>
    <col min="12719" max="12719" width="1.7109375" customWidth="1"/>
    <col min="12720" max="12720" width="0.85546875" customWidth="1"/>
    <col min="12721" max="12721" width="6.5703125" customWidth="1"/>
    <col min="12722" max="12722" width="5.140625" customWidth="1"/>
    <col min="12723" max="12723" width="5.85546875" customWidth="1"/>
    <col min="12724" max="12724" width="15.28515625" customWidth="1"/>
    <col min="12961" max="12962" width="1.7109375" customWidth="1"/>
    <col min="12963" max="12963" width="14.5703125" customWidth="1"/>
    <col min="12964" max="12964" width="12.42578125" customWidth="1"/>
    <col min="12965" max="12965" width="9.7109375" customWidth="1"/>
    <col min="12966" max="12966" width="11.28515625" customWidth="1"/>
    <col min="12967" max="12967" width="9.7109375" customWidth="1"/>
    <col min="12968" max="12968" width="10.7109375" customWidth="1"/>
    <col min="12969" max="12971" width="9.7109375" customWidth="1"/>
    <col min="12972" max="12972" width="10.140625" customWidth="1"/>
    <col min="12973" max="12973" width="11.85546875" customWidth="1"/>
    <col min="12974" max="12974" width="9.7109375" customWidth="1"/>
    <col min="12975" max="12975" width="1.7109375" customWidth="1"/>
    <col min="12976" max="12976" width="0.85546875" customWidth="1"/>
    <col min="12977" max="12977" width="6.5703125" customWidth="1"/>
    <col min="12978" max="12978" width="5.140625" customWidth="1"/>
    <col min="12979" max="12979" width="5.85546875" customWidth="1"/>
    <col min="12980" max="12980" width="15.28515625" customWidth="1"/>
    <col min="13217" max="13218" width="1.7109375" customWidth="1"/>
    <col min="13219" max="13219" width="14.5703125" customWidth="1"/>
    <col min="13220" max="13220" width="12.42578125" customWidth="1"/>
    <col min="13221" max="13221" width="9.7109375" customWidth="1"/>
    <col min="13222" max="13222" width="11.28515625" customWidth="1"/>
    <col min="13223" max="13223" width="9.7109375" customWidth="1"/>
    <col min="13224" max="13224" width="10.7109375" customWidth="1"/>
    <col min="13225" max="13227" width="9.7109375" customWidth="1"/>
    <col min="13228" max="13228" width="10.140625" customWidth="1"/>
    <col min="13229" max="13229" width="11.85546875" customWidth="1"/>
    <col min="13230" max="13230" width="9.7109375" customWidth="1"/>
    <col min="13231" max="13231" width="1.7109375" customWidth="1"/>
    <col min="13232" max="13232" width="0.85546875" customWidth="1"/>
    <col min="13233" max="13233" width="6.5703125" customWidth="1"/>
    <col min="13234" max="13234" width="5.140625" customWidth="1"/>
    <col min="13235" max="13235" width="5.85546875" customWidth="1"/>
    <col min="13236" max="13236" width="15.28515625" customWidth="1"/>
    <col min="13473" max="13474" width="1.7109375" customWidth="1"/>
    <col min="13475" max="13475" width="14.5703125" customWidth="1"/>
    <col min="13476" max="13476" width="12.42578125" customWidth="1"/>
    <col min="13477" max="13477" width="9.7109375" customWidth="1"/>
    <col min="13478" max="13478" width="11.28515625" customWidth="1"/>
    <col min="13479" max="13479" width="9.7109375" customWidth="1"/>
    <col min="13480" max="13480" width="10.7109375" customWidth="1"/>
    <col min="13481" max="13483" width="9.7109375" customWidth="1"/>
    <col min="13484" max="13484" width="10.140625" customWidth="1"/>
    <col min="13485" max="13485" width="11.85546875" customWidth="1"/>
    <col min="13486" max="13486" width="9.7109375" customWidth="1"/>
    <col min="13487" max="13487" width="1.7109375" customWidth="1"/>
    <col min="13488" max="13488" width="0.85546875" customWidth="1"/>
    <col min="13489" max="13489" width="6.5703125" customWidth="1"/>
    <col min="13490" max="13490" width="5.140625" customWidth="1"/>
    <col min="13491" max="13491" width="5.85546875" customWidth="1"/>
    <col min="13492" max="13492" width="15.28515625" customWidth="1"/>
    <col min="13729" max="13730" width="1.7109375" customWidth="1"/>
    <col min="13731" max="13731" width="14.5703125" customWidth="1"/>
    <col min="13732" max="13732" width="12.42578125" customWidth="1"/>
    <col min="13733" max="13733" width="9.7109375" customWidth="1"/>
    <col min="13734" max="13734" width="11.28515625" customWidth="1"/>
    <col min="13735" max="13735" width="9.7109375" customWidth="1"/>
    <col min="13736" max="13736" width="10.7109375" customWidth="1"/>
    <col min="13737" max="13739" width="9.7109375" customWidth="1"/>
    <col min="13740" max="13740" width="10.140625" customWidth="1"/>
    <col min="13741" max="13741" width="11.85546875" customWidth="1"/>
    <col min="13742" max="13742" width="9.7109375" customWidth="1"/>
    <col min="13743" max="13743" width="1.7109375" customWidth="1"/>
    <col min="13744" max="13744" width="0.85546875" customWidth="1"/>
    <col min="13745" max="13745" width="6.5703125" customWidth="1"/>
    <col min="13746" max="13746" width="5.140625" customWidth="1"/>
    <col min="13747" max="13747" width="5.85546875" customWidth="1"/>
    <col min="13748" max="13748" width="15.28515625" customWidth="1"/>
    <col min="13985" max="13986" width="1.7109375" customWidth="1"/>
    <col min="13987" max="13987" width="14.5703125" customWidth="1"/>
    <col min="13988" max="13988" width="12.42578125" customWidth="1"/>
    <col min="13989" max="13989" width="9.7109375" customWidth="1"/>
    <col min="13990" max="13990" width="11.28515625" customWidth="1"/>
    <col min="13991" max="13991" width="9.7109375" customWidth="1"/>
    <col min="13992" max="13992" width="10.7109375" customWidth="1"/>
    <col min="13993" max="13995" width="9.7109375" customWidth="1"/>
    <col min="13996" max="13996" width="10.140625" customWidth="1"/>
    <col min="13997" max="13997" width="11.85546875" customWidth="1"/>
    <col min="13998" max="13998" width="9.7109375" customWidth="1"/>
    <col min="13999" max="13999" width="1.7109375" customWidth="1"/>
    <col min="14000" max="14000" width="0.85546875" customWidth="1"/>
    <col min="14001" max="14001" width="6.5703125" customWidth="1"/>
    <col min="14002" max="14002" width="5.140625" customWidth="1"/>
    <col min="14003" max="14003" width="5.85546875" customWidth="1"/>
    <col min="14004" max="14004" width="15.28515625" customWidth="1"/>
    <col min="14241" max="14242" width="1.7109375" customWidth="1"/>
    <col min="14243" max="14243" width="14.5703125" customWidth="1"/>
    <col min="14244" max="14244" width="12.42578125" customWidth="1"/>
    <col min="14245" max="14245" width="9.7109375" customWidth="1"/>
    <col min="14246" max="14246" width="11.28515625" customWidth="1"/>
    <col min="14247" max="14247" width="9.7109375" customWidth="1"/>
    <col min="14248" max="14248" width="10.7109375" customWidth="1"/>
    <col min="14249" max="14251" width="9.7109375" customWidth="1"/>
    <col min="14252" max="14252" width="10.140625" customWidth="1"/>
    <col min="14253" max="14253" width="11.85546875" customWidth="1"/>
    <col min="14254" max="14254" width="9.7109375" customWidth="1"/>
    <col min="14255" max="14255" width="1.7109375" customWidth="1"/>
    <col min="14256" max="14256" width="0.85546875" customWidth="1"/>
    <col min="14257" max="14257" width="6.5703125" customWidth="1"/>
    <col min="14258" max="14258" width="5.140625" customWidth="1"/>
    <col min="14259" max="14259" width="5.85546875" customWidth="1"/>
    <col min="14260" max="14260" width="15.28515625" customWidth="1"/>
    <col min="14497" max="14498" width="1.7109375" customWidth="1"/>
    <col min="14499" max="14499" width="14.5703125" customWidth="1"/>
    <col min="14500" max="14500" width="12.42578125" customWidth="1"/>
    <col min="14501" max="14501" width="9.7109375" customWidth="1"/>
    <col min="14502" max="14502" width="11.28515625" customWidth="1"/>
    <col min="14503" max="14503" width="9.7109375" customWidth="1"/>
    <col min="14504" max="14504" width="10.7109375" customWidth="1"/>
    <col min="14505" max="14507" width="9.7109375" customWidth="1"/>
    <col min="14508" max="14508" width="10.140625" customWidth="1"/>
    <col min="14509" max="14509" width="11.85546875" customWidth="1"/>
    <col min="14510" max="14510" width="9.7109375" customWidth="1"/>
    <col min="14511" max="14511" width="1.7109375" customWidth="1"/>
    <col min="14512" max="14512" width="0.85546875" customWidth="1"/>
    <col min="14513" max="14513" width="6.5703125" customWidth="1"/>
    <col min="14514" max="14514" width="5.140625" customWidth="1"/>
    <col min="14515" max="14515" width="5.85546875" customWidth="1"/>
    <col min="14516" max="14516" width="15.28515625" customWidth="1"/>
    <col min="14753" max="14754" width="1.7109375" customWidth="1"/>
    <col min="14755" max="14755" width="14.5703125" customWidth="1"/>
    <col min="14756" max="14756" width="12.42578125" customWidth="1"/>
    <col min="14757" max="14757" width="9.7109375" customWidth="1"/>
    <col min="14758" max="14758" width="11.28515625" customWidth="1"/>
    <col min="14759" max="14759" width="9.7109375" customWidth="1"/>
    <col min="14760" max="14760" width="10.7109375" customWidth="1"/>
    <col min="14761" max="14763" width="9.7109375" customWidth="1"/>
    <col min="14764" max="14764" width="10.140625" customWidth="1"/>
    <col min="14765" max="14765" width="11.85546875" customWidth="1"/>
    <col min="14766" max="14766" width="9.7109375" customWidth="1"/>
    <col min="14767" max="14767" width="1.7109375" customWidth="1"/>
    <col min="14768" max="14768" width="0.85546875" customWidth="1"/>
    <col min="14769" max="14769" width="6.5703125" customWidth="1"/>
    <col min="14770" max="14770" width="5.140625" customWidth="1"/>
    <col min="14771" max="14771" width="5.85546875" customWidth="1"/>
    <col min="14772" max="14772" width="15.28515625" customWidth="1"/>
    <col min="15009" max="15010" width="1.7109375" customWidth="1"/>
    <col min="15011" max="15011" width="14.5703125" customWidth="1"/>
    <col min="15012" max="15012" width="12.42578125" customWidth="1"/>
    <col min="15013" max="15013" width="9.7109375" customWidth="1"/>
    <col min="15014" max="15014" width="11.28515625" customWidth="1"/>
    <col min="15015" max="15015" width="9.7109375" customWidth="1"/>
    <col min="15016" max="15016" width="10.7109375" customWidth="1"/>
    <col min="15017" max="15019" width="9.7109375" customWidth="1"/>
    <col min="15020" max="15020" width="10.140625" customWidth="1"/>
    <col min="15021" max="15021" width="11.85546875" customWidth="1"/>
    <col min="15022" max="15022" width="9.7109375" customWidth="1"/>
    <col min="15023" max="15023" width="1.7109375" customWidth="1"/>
    <col min="15024" max="15024" width="0.85546875" customWidth="1"/>
    <col min="15025" max="15025" width="6.5703125" customWidth="1"/>
    <col min="15026" max="15026" width="5.140625" customWidth="1"/>
    <col min="15027" max="15027" width="5.85546875" customWidth="1"/>
    <col min="15028" max="15028" width="15.28515625" customWidth="1"/>
    <col min="15265" max="15266" width="1.7109375" customWidth="1"/>
    <col min="15267" max="15267" width="14.5703125" customWidth="1"/>
    <col min="15268" max="15268" width="12.42578125" customWidth="1"/>
    <col min="15269" max="15269" width="9.7109375" customWidth="1"/>
    <col min="15270" max="15270" width="11.28515625" customWidth="1"/>
    <col min="15271" max="15271" width="9.7109375" customWidth="1"/>
    <col min="15272" max="15272" width="10.7109375" customWidth="1"/>
    <col min="15273" max="15275" width="9.7109375" customWidth="1"/>
    <col min="15276" max="15276" width="10.140625" customWidth="1"/>
    <col min="15277" max="15277" width="11.85546875" customWidth="1"/>
    <col min="15278" max="15278" width="9.7109375" customWidth="1"/>
    <col min="15279" max="15279" width="1.7109375" customWidth="1"/>
    <col min="15280" max="15280" width="0.85546875" customWidth="1"/>
    <col min="15281" max="15281" width="6.5703125" customWidth="1"/>
    <col min="15282" max="15282" width="5.140625" customWidth="1"/>
    <col min="15283" max="15283" width="5.85546875" customWidth="1"/>
    <col min="15284" max="15284" width="15.28515625" customWidth="1"/>
    <col min="15521" max="15522" width="1.7109375" customWidth="1"/>
    <col min="15523" max="15523" width="14.5703125" customWidth="1"/>
    <col min="15524" max="15524" width="12.42578125" customWidth="1"/>
    <col min="15525" max="15525" width="9.7109375" customWidth="1"/>
    <col min="15526" max="15526" width="11.28515625" customWidth="1"/>
    <col min="15527" max="15527" width="9.7109375" customWidth="1"/>
    <col min="15528" max="15528" width="10.7109375" customWidth="1"/>
    <col min="15529" max="15531" width="9.7109375" customWidth="1"/>
    <col min="15532" max="15532" width="10.140625" customWidth="1"/>
    <col min="15533" max="15533" width="11.85546875" customWidth="1"/>
    <col min="15534" max="15534" width="9.7109375" customWidth="1"/>
    <col min="15535" max="15535" width="1.7109375" customWidth="1"/>
    <col min="15536" max="15536" width="0.85546875" customWidth="1"/>
    <col min="15537" max="15537" width="6.5703125" customWidth="1"/>
    <col min="15538" max="15538" width="5.140625" customWidth="1"/>
    <col min="15539" max="15539" width="5.85546875" customWidth="1"/>
    <col min="15540" max="15540" width="15.28515625" customWidth="1"/>
    <col min="15777" max="15778" width="1.7109375" customWidth="1"/>
    <col min="15779" max="15779" width="14.5703125" customWidth="1"/>
    <col min="15780" max="15780" width="12.42578125" customWidth="1"/>
    <col min="15781" max="15781" width="9.7109375" customWidth="1"/>
    <col min="15782" max="15782" width="11.28515625" customWidth="1"/>
    <col min="15783" max="15783" width="9.7109375" customWidth="1"/>
    <col min="15784" max="15784" width="10.7109375" customWidth="1"/>
    <col min="15785" max="15787" width="9.7109375" customWidth="1"/>
    <col min="15788" max="15788" width="10.140625" customWidth="1"/>
    <col min="15789" max="15789" width="11.85546875" customWidth="1"/>
    <col min="15790" max="15790" width="9.7109375" customWidth="1"/>
    <col min="15791" max="15791" width="1.7109375" customWidth="1"/>
    <col min="15792" max="15792" width="0.85546875" customWidth="1"/>
    <col min="15793" max="15793" width="6.5703125" customWidth="1"/>
    <col min="15794" max="15794" width="5.140625" customWidth="1"/>
    <col min="15795" max="15795" width="5.85546875" customWidth="1"/>
    <col min="15796" max="15796" width="15.28515625" customWidth="1"/>
    <col min="16033" max="16034" width="1.7109375" customWidth="1"/>
    <col min="16035" max="16035" width="14.5703125" customWidth="1"/>
    <col min="16036" max="16036" width="12.42578125" customWidth="1"/>
    <col min="16037" max="16037" width="9.7109375" customWidth="1"/>
    <col min="16038" max="16038" width="11.28515625" customWidth="1"/>
    <col min="16039" max="16039" width="9.7109375" customWidth="1"/>
    <col min="16040" max="16040" width="10.7109375" customWidth="1"/>
    <col min="16041" max="16043" width="9.7109375" customWidth="1"/>
    <col min="16044" max="16044" width="10.140625" customWidth="1"/>
    <col min="16045" max="16045" width="11.85546875" customWidth="1"/>
    <col min="16046" max="16046" width="9.7109375" customWidth="1"/>
    <col min="16047" max="16047" width="1.7109375" customWidth="1"/>
    <col min="16048" max="16048" width="0.85546875" customWidth="1"/>
    <col min="16049" max="16049" width="6.5703125" customWidth="1"/>
    <col min="16050" max="16050" width="5.140625" customWidth="1"/>
    <col min="16051" max="16051" width="5.85546875" customWidth="1"/>
    <col min="16052" max="16052" width="15.28515625" customWidth="1"/>
  </cols>
  <sheetData>
    <row r="1" spans="2:15" ht="9.9499999999999993" customHeight="1" thickBot="1"/>
    <row r="2" spans="2:15" ht="20.100000000000001" customHeight="1">
      <c r="B2" s="163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</row>
    <row r="3" spans="2:15" ht="20.100000000000001" customHeight="1">
      <c r="B3" s="166" t="s">
        <v>46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</row>
    <row r="4" spans="2:15" ht="20.100000000000001" customHeight="1">
      <c r="B4" s="166" t="s">
        <v>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2:15" ht="20.100000000000001" customHeight="1" thickBot="1">
      <c r="B5" s="166" t="s">
        <v>47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8"/>
    </row>
    <row r="6" spans="2:15" ht="20.100000000000001" customHeight="1" thickBot="1">
      <c r="B6" s="169" t="s">
        <v>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</row>
    <row r="7" spans="2:15" ht="20.100000000000001" customHeight="1" thickBot="1">
      <c r="B7" s="169" t="s">
        <v>190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1"/>
    </row>
    <row r="8" spans="2:15"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2:15" ht="42.75" customHeight="1" thickBot="1">
      <c r="B9" s="1"/>
      <c r="C9" s="188" t="s">
        <v>197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4"/>
    </row>
    <row r="10" spans="2:15" ht="45" customHeight="1" thickBot="1">
      <c r="B10" s="1"/>
      <c r="C10" s="54" t="s">
        <v>49</v>
      </c>
      <c r="D10" s="120" t="s">
        <v>22</v>
      </c>
      <c r="E10" s="120" t="s">
        <v>23</v>
      </c>
      <c r="F10" s="120" t="s">
        <v>24</v>
      </c>
      <c r="G10" s="120" t="s">
        <v>25</v>
      </c>
      <c r="H10" s="120" t="s">
        <v>26</v>
      </c>
      <c r="I10" s="120" t="s">
        <v>27</v>
      </c>
      <c r="J10" s="120" t="s">
        <v>182</v>
      </c>
      <c r="K10" s="120" t="s">
        <v>29</v>
      </c>
      <c r="L10" s="120" t="s">
        <v>30</v>
      </c>
      <c r="M10" s="120" t="s">
        <v>31</v>
      </c>
      <c r="N10" s="55" t="s">
        <v>32</v>
      </c>
      <c r="O10" s="4"/>
    </row>
    <row r="11" spans="2:15" ht="30.75" thickBot="1">
      <c r="B11" s="1"/>
      <c r="C11" s="62" t="s">
        <v>33</v>
      </c>
      <c r="D11" s="64">
        <f t="shared" ref="D11:M11" si="0">SUM(D12,D19,D26,D37,D55,D75,D99,D123,D135,D146)</f>
        <v>4</v>
      </c>
      <c r="E11" s="64">
        <f t="shared" si="0"/>
        <v>17</v>
      </c>
      <c r="F11" s="64">
        <f t="shared" si="0"/>
        <v>16</v>
      </c>
      <c r="G11" s="64">
        <f t="shared" si="0"/>
        <v>59</v>
      </c>
      <c r="H11" s="64">
        <f>SUM(H12,H19,H26,H37,H55,H75,H99,H123,H135,H146)</f>
        <v>7</v>
      </c>
      <c r="I11" s="64">
        <f t="shared" si="0"/>
        <v>10</v>
      </c>
      <c r="J11" s="64">
        <f t="shared" si="0"/>
        <v>3</v>
      </c>
      <c r="K11" s="64">
        <f t="shared" si="0"/>
        <v>5</v>
      </c>
      <c r="L11" s="64">
        <f t="shared" si="0"/>
        <v>29</v>
      </c>
      <c r="M11" s="64">
        <f t="shared" si="0"/>
        <v>13</v>
      </c>
      <c r="N11" s="121">
        <f t="shared" ref="N11" si="1">SUM(D11:M11)</f>
        <v>163</v>
      </c>
      <c r="O11" s="4"/>
    </row>
    <row r="12" spans="2:15" ht="15.75" thickBot="1">
      <c r="B12" s="1"/>
      <c r="C12" s="122" t="s">
        <v>34</v>
      </c>
      <c r="D12" s="123">
        <f>SUM(D13:D18)</f>
        <v>0</v>
      </c>
      <c r="E12" s="123">
        <f t="shared" ref="E12:N12" si="2">SUM(E13:E18)</f>
        <v>1</v>
      </c>
      <c r="F12" s="123">
        <f t="shared" si="2"/>
        <v>0</v>
      </c>
      <c r="G12" s="123">
        <f t="shared" si="2"/>
        <v>2</v>
      </c>
      <c r="H12" s="123">
        <f t="shared" si="2"/>
        <v>1</v>
      </c>
      <c r="I12" s="123">
        <f t="shared" si="2"/>
        <v>1</v>
      </c>
      <c r="J12" s="123">
        <f t="shared" si="2"/>
        <v>1</v>
      </c>
      <c r="K12" s="123">
        <f t="shared" si="2"/>
        <v>0</v>
      </c>
      <c r="L12" s="123">
        <f t="shared" si="2"/>
        <v>1</v>
      </c>
      <c r="M12" s="123">
        <f t="shared" si="2"/>
        <v>0</v>
      </c>
      <c r="N12" s="123">
        <f t="shared" si="2"/>
        <v>7</v>
      </c>
      <c r="O12" s="4"/>
    </row>
    <row r="13" spans="2:15">
      <c r="B13" s="1"/>
      <c r="C13" s="124" t="s">
        <v>53</v>
      </c>
      <c r="D13" s="125"/>
      <c r="E13" s="94"/>
      <c r="F13" s="126"/>
      <c r="G13" s="126"/>
      <c r="H13" s="126"/>
      <c r="I13" s="126"/>
      <c r="J13" s="126"/>
      <c r="K13" s="126"/>
      <c r="L13" s="126"/>
      <c r="M13" s="126"/>
      <c r="N13" s="127">
        <f>SUM(D13:M13)</f>
        <v>0</v>
      </c>
      <c r="O13" s="4"/>
    </row>
    <row r="14" spans="2:15">
      <c r="B14" s="1"/>
      <c r="C14" s="102" t="s">
        <v>54</v>
      </c>
      <c r="D14" s="125"/>
      <c r="E14" s="129">
        <v>1</v>
      </c>
      <c r="F14" s="126"/>
      <c r="G14" s="126"/>
      <c r="H14" s="126"/>
      <c r="I14" s="126"/>
      <c r="J14" s="126">
        <v>1</v>
      </c>
      <c r="K14" s="126"/>
      <c r="L14" s="126"/>
      <c r="M14" s="126"/>
      <c r="N14" s="127">
        <f t="shared" ref="N14:N77" si="3">SUM(D14:M14)</f>
        <v>2</v>
      </c>
      <c r="O14" s="4"/>
    </row>
    <row r="15" spans="2:15">
      <c r="B15" s="1"/>
      <c r="C15" s="102" t="s">
        <v>55</v>
      </c>
      <c r="D15" s="125"/>
      <c r="E15" s="126"/>
      <c r="F15" s="126"/>
      <c r="G15" s="126">
        <v>1</v>
      </c>
      <c r="H15" s="126">
        <v>1</v>
      </c>
      <c r="I15" s="126"/>
      <c r="J15" s="126"/>
      <c r="K15" s="126"/>
      <c r="L15" s="126"/>
      <c r="M15" s="126"/>
      <c r="N15" s="127">
        <f t="shared" si="3"/>
        <v>2</v>
      </c>
      <c r="O15" s="4"/>
    </row>
    <row r="16" spans="2:15">
      <c r="B16" s="1"/>
      <c r="C16" s="102" t="s">
        <v>56</v>
      </c>
      <c r="D16" s="125"/>
      <c r="E16" s="126"/>
      <c r="F16" s="126"/>
      <c r="G16" s="126"/>
      <c r="H16" s="126"/>
      <c r="I16" s="126">
        <v>1</v>
      </c>
      <c r="J16" s="126"/>
      <c r="K16" s="126"/>
      <c r="L16" s="126">
        <v>1</v>
      </c>
      <c r="M16" s="126"/>
      <c r="N16" s="127">
        <f t="shared" si="3"/>
        <v>2</v>
      </c>
      <c r="O16" s="4"/>
    </row>
    <row r="17" spans="2:15">
      <c r="B17" s="1"/>
      <c r="C17" s="102" t="s">
        <v>57</v>
      </c>
      <c r="D17" s="125"/>
      <c r="E17" s="126"/>
      <c r="F17" s="126"/>
      <c r="G17" s="126">
        <v>1</v>
      </c>
      <c r="H17" s="126"/>
      <c r="I17" s="126"/>
      <c r="J17" s="126"/>
      <c r="K17" s="126"/>
      <c r="L17" s="126"/>
      <c r="M17" s="126"/>
      <c r="N17" s="127">
        <f t="shared" si="3"/>
        <v>1</v>
      </c>
      <c r="O17" s="4"/>
    </row>
    <row r="18" spans="2:15">
      <c r="B18" s="1"/>
      <c r="C18" s="124" t="s">
        <v>58</v>
      </c>
      <c r="D18" s="125"/>
      <c r="E18" s="126"/>
      <c r="F18" s="126"/>
      <c r="G18" s="126"/>
      <c r="H18" s="126"/>
      <c r="I18" s="126"/>
      <c r="J18" s="126"/>
      <c r="K18" s="126"/>
      <c r="L18" s="126"/>
      <c r="M18" s="126"/>
      <c r="N18" s="127">
        <f t="shared" si="3"/>
        <v>0</v>
      </c>
      <c r="O18" s="4"/>
    </row>
    <row r="19" spans="2:15" ht="15.75" thickBot="1">
      <c r="B19" s="1"/>
      <c r="C19" s="69" t="s">
        <v>35</v>
      </c>
      <c r="D19" s="130">
        <f>SUM(D20:D25)</f>
        <v>0</v>
      </c>
      <c r="E19" s="130">
        <f t="shared" ref="E19:N19" si="4">SUM(E20:E25)</f>
        <v>0</v>
      </c>
      <c r="F19" s="130">
        <f t="shared" si="4"/>
        <v>0</v>
      </c>
      <c r="G19" s="130">
        <f t="shared" si="4"/>
        <v>0</v>
      </c>
      <c r="H19" s="130">
        <f t="shared" si="4"/>
        <v>0</v>
      </c>
      <c r="I19" s="130">
        <f t="shared" si="4"/>
        <v>0</v>
      </c>
      <c r="J19" s="130">
        <f t="shared" si="4"/>
        <v>0</v>
      </c>
      <c r="K19" s="130">
        <f t="shared" si="4"/>
        <v>0</v>
      </c>
      <c r="L19" s="130">
        <f t="shared" si="4"/>
        <v>1</v>
      </c>
      <c r="M19" s="130">
        <f t="shared" si="4"/>
        <v>0</v>
      </c>
      <c r="N19" s="130">
        <f t="shared" si="4"/>
        <v>1</v>
      </c>
      <c r="O19" s="4"/>
    </row>
    <row r="20" spans="2:15">
      <c r="B20" s="1"/>
      <c r="C20" s="102" t="s">
        <v>59</v>
      </c>
      <c r="D20" s="125"/>
      <c r="E20" s="126"/>
      <c r="F20" s="126"/>
      <c r="G20" s="126"/>
      <c r="H20" s="126"/>
      <c r="I20" s="126"/>
      <c r="J20" s="126"/>
      <c r="K20" s="126"/>
      <c r="L20" s="126">
        <v>1</v>
      </c>
      <c r="M20" s="126"/>
      <c r="N20" s="127">
        <f t="shared" si="3"/>
        <v>1</v>
      </c>
      <c r="O20" s="4"/>
    </row>
    <row r="21" spans="2:15">
      <c r="B21" s="1"/>
      <c r="C21" s="131" t="s">
        <v>60</v>
      </c>
      <c r="D21" s="125"/>
      <c r="E21" s="126"/>
      <c r="F21" s="126"/>
      <c r="G21" s="126"/>
      <c r="H21" s="126"/>
      <c r="I21" s="126"/>
      <c r="J21" s="126"/>
      <c r="K21" s="126"/>
      <c r="L21" s="126"/>
      <c r="M21" s="126"/>
      <c r="N21" s="127">
        <f t="shared" si="3"/>
        <v>0</v>
      </c>
      <c r="O21" s="4"/>
    </row>
    <row r="22" spans="2:15">
      <c r="B22" s="1"/>
      <c r="C22" s="128" t="s">
        <v>61</v>
      </c>
      <c r="D22" s="125"/>
      <c r="E22" s="126"/>
      <c r="F22" s="126"/>
      <c r="G22" s="126"/>
      <c r="H22" s="126"/>
      <c r="I22" s="126"/>
      <c r="J22" s="126"/>
      <c r="K22" s="126"/>
      <c r="L22" s="126"/>
      <c r="M22" s="126"/>
      <c r="N22" s="127">
        <f t="shared" si="3"/>
        <v>0</v>
      </c>
      <c r="O22" s="4"/>
    </row>
    <row r="23" spans="2:15">
      <c r="B23" s="1"/>
      <c r="C23" s="128" t="s">
        <v>62</v>
      </c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7">
        <f t="shared" si="3"/>
        <v>0</v>
      </c>
      <c r="O23" s="4"/>
    </row>
    <row r="24" spans="2:15">
      <c r="B24" s="1"/>
      <c r="C24" s="128" t="s">
        <v>63</v>
      </c>
      <c r="D24" s="125"/>
      <c r="E24" s="126"/>
      <c r="F24" s="126"/>
      <c r="G24" s="126"/>
      <c r="H24" s="126"/>
      <c r="I24" s="126"/>
      <c r="J24" s="126"/>
      <c r="K24" s="126"/>
      <c r="L24" s="126"/>
      <c r="M24" s="126"/>
      <c r="N24" s="127">
        <f t="shared" si="3"/>
        <v>0</v>
      </c>
      <c r="O24" s="4"/>
    </row>
    <row r="25" spans="2:15">
      <c r="B25" s="1"/>
      <c r="C25" s="131" t="s">
        <v>64</v>
      </c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7">
        <f t="shared" si="3"/>
        <v>0</v>
      </c>
      <c r="O25" s="4"/>
    </row>
    <row r="26" spans="2:15" ht="15.75" thickBot="1">
      <c r="B26" s="1"/>
      <c r="C26" s="132" t="s">
        <v>36</v>
      </c>
      <c r="D26" s="130">
        <f>SUM(D27:D36)</f>
        <v>2</v>
      </c>
      <c r="E26" s="130">
        <f t="shared" ref="E26:N26" si="5">SUM(E27:E36)</f>
        <v>0</v>
      </c>
      <c r="F26" s="130">
        <f t="shared" si="5"/>
        <v>2</v>
      </c>
      <c r="G26" s="130">
        <f t="shared" si="5"/>
        <v>3</v>
      </c>
      <c r="H26" s="130">
        <f t="shared" si="5"/>
        <v>1</v>
      </c>
      <c r="I26" s="130">
        <f t="shared" si="5"/>
        <v>0</v>
      </c>
      <c r="J26" s="130">
        <f t="shared" si="5"/>
        <v>0</v>
      </c>
      <c r="K26" s="130">
        <f t="shared" si="5"/>
        <v>1</v>
      </c>
      <c r="L26" s="130">
        <f t="shared" si="5"/>
        <v>3</v>
      </c>
      <c r="M26" s="130">
        <f t="shared" si="5"/>
        <v>1</v>
      </c>
      <c r="N26" s="130">
        <f t="shared" si="5"/>
        <v>13</v>
      </c>
      <c r="O26" s="4"/>
    </row>
    <row r="27" spans="2:15">
      <c r="B27" s="1"/>
      <c r="C27" s="128" t="s">
        <v>65</v>
      </c>
      <c r="D27" s="125"/>
      <c r="E27" s="126"/>
      <c r="F27" s="126"/>
      <c r="G27" s="126"/>
      <c r="H27" s="126"/>
      <c r="I27" s="126"/>
      <c r="J27" s="126"/>
      <c r="K27" s="126"/>
      <c r="L27" s="126"/>
      <c r="M27" s="126"/>
      <c r="N27" s="127">
        <f t="shared" si="3"/>
        <v>0</v>
      </c>
      <c r="O27" s="4"/>
    </row>
    <row r="28" spans="2:15">
      <c r="B28" s="1"/>
      <c r="C28" s="128" t="s">
        <v>66</v>
      </c>
      <c r="D28" s="125"/>
      <c r="E28" s="126"/>
      <c r="F28" s="126"/>
      <c r="G28" s="126"/>
      <c r="H28" s="126"/>
      <c r="I28" s="126"/>
      <c r="J28" s="126"/>
      <c r="K28" s="126"/>
      <c r="L28" s="126"/>
      <c r="M28" s="126"/>
      <c r="N28" s="127">
        <f t="shared" si="3"/>
        <v>0</v>
      </c>
      <c r="O28" s="4"/>
    </row>
    <row r="29" spans="2:15">
      <c r="B29" s="1"/>
      <c r="C29" s="102" t="s">
        <v>67</v>
      </c>
      <c r="D29" s="125"/>
      <c r="E29" s="126"/>
      <c r="F29" s="126"/>
      <c r="G29" s="126">
        <v>2</v>
      </c>
      <c r="H29" s="126"/>
      <c r="I29" s="126"/>
      <c r="J29" s="126"/>
      <c r="K29" s="126"/>
      <c r="L29" s="126"/>
      <c r="M29" s="126"/>
      <c r="N29" s="127">
        <f t="shared" si="3"/>
        <v>2</v>
      </c>
      <c r="O29" s="4"/>
    </row>
    <row r="30" spans="2:15">
      <c r="B30" s="1"/>
      <c r="C30" s="102" t="s">
        <v>68</v>
      </c>
      <c r="D30" s="125">
        <v>1</v>
      </c>
      <c r="E30" s="126"/>
      <c r="F30" s="126">
        <v>2</v>
      </c>
      <c r="G30" s="126"/>
      <c r="H30" s="126"/>
      <c r="I30" s="126"/>
      <c r="J30" s="126"/>
      <c r="K30" s="126">
        <v>1</v>
      </c>
      <c r="L30" s="126">
        <v>1</v>
      </c>
      <c r="M30" s="126"/>
      <c r="N30" s="127">
        <f t="shared" si="3"/>
        <v>5</v>
      </c>
      <c r="O30" s="4"/>
    </row>
    <row r="31" spans="2:15">
      <c r="B31" s="1"/>
      <c r="C31" s="102" t="s">
        <v>69</v>
      </c>
      <c r="D31" s="125"/>
      <c r="E31" s="126"/>
      <c r="F31" s="126"/>
      <c r="G31" s="126">
        <v>1</v>
      </c>
      <c r="H31" s="126"/>
      <c r="I31" s="126"/>
      <c r="J31" s="126"/>
      <c r="K31" s="126"/>
      <c r="L31" s="126"/>
      <c r="M31" s="126">
        <v>1</v>
      </c>
      <c r="N31" s="127">
        <f t="shared" si="3"/>
        <v>2</v>
      </c>
      <c r="O31" s="4"/>
    </row>
    <row r="32" spans="2:15">
      <c r="B32" s="1"/>
      <c r="C32" s="102" t="s">
        <v>70</v>
      </c>
      <c r="D32" s="125">
        <v>1</v>
      </c>
      <c r="E32" s="126"/>
      <c r="F32" s="126"/>
      <c r="G32" s="126"/>
      <c r="H32" s="126"/>
      <c r="I32" s="126"/>
      <c r="J32" s="126"/>
      <c r="K32" s="126"/>
      <c r="L32" s="126">
        <v>1</v>
      </c>
      <c r="M32" s="126"/>
      <c r="N32" s="127">
        <f t="shared" si="3"/>
        <v>2</v>
      </c>
      <c r="O32" s="4"/>
    </row>
    <row r="33" spans="2:15">
      <c r="B33" s="1"/>
      <c r="C33" s="102" t="s">
        <v>71</v>
      </c>
      <c r="D33" s="125"/>
      <c r="E33" s="126"/>
      <c r="F33" s="126"/>
      <c r="G33" s="126"/>
      <c r="H33" s="126">
        <v>1</v>
      </c>
      <c r="I33" s="126"/>
      <c r="J33" s="126"/>
      <c r="K33" s="126"/>
      <c r="L33" s="126">
        <v>1</v>
      </c>
      <c r="M33" s="126"/>
      <c r="N33" s="127">
        <f t="shared" si="3"/>
        <v>2</v>
      </c>
      <c r="O33" s="4"/>
    </row>
    <row r="34" spans="2:15">
      <c r="B34" s="1"/>
      <c r="C34" s="133" t="s">
        <v>72</v>
      </c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7">
        <f t="shared" si="3"/>
        <v>0</v>
      </c>
      <c r="O34" s="4"/>
    </row>
    <row r="35" spans="2:15">
      <c r="B35" s="1"/>
      <c r="C35" s="128" t="s">
        <v>73</v>
      </c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7">
        <f t="shared" si="3"/>
        <v>0</v>
      </c>
      <c r="O35" s="4"/>
    </row>
    <row r="36" spans="2:15" ht="15.75" thickBot="1">
      <c r="B36" s="1"/>
      <c r="C36" s="128" t="s">
        <v>74</v>
      </c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7">
        <f t="shared" si="3"/>
        <v>0</v>
      </c>
      <c r="O36" s="4"/>
    </row>
    <row r="37" spans="2:15" ht="15.75" thickBot="1">
      <c r="B37" s="1"/>
      <c r="C37" s="122" t="s">
        <v>37</v>
      </c>
      <c r="D37" s="123">
        <f>SUM(D38:D54)</f>
        <v>0</v>
      </c>
      <c r="E37" s="123">
        <f t="shared" ref="E37:N37" si="6">SUM(E38:E54)</f>
        <v>2</v>
      </c>
      <c r="F37" s="123">
        <f t="shared" si="6"/>
        <v>1</v>
      </c>
      <c r="G37" s="123">
        <f t="shared" si="6"/>
        <v>5</v>
      </c>
      <c r="H37" s="123">
        <f t="shared" si="6"/>
        <v>0</v>
      </c>
      <c r="I37" s="123">
        <f t="shared" si="6"/>
        <v>0</v>
      </c>
      <c r="J37" s="123">
        <f t="shared" si="6"/>
        <v>0</v>
      </c>
      <c r="K37" s="123">
        <f t="shared" si="6"/>
        <v>0</v>
      </c>
      <c r="L37" s="123">
        <f t="shared" si="6"/>
        <v>0</v>
      </c>
      <c r="M37" s="123">
        <f t="shared" si="6"/>
        <v>1</v>
      </c>
      <c r="N37" s="123">
        <f t="shared" si="6"/>
        <v>9</v>
      </c>
      <c r="O37" s="4"/>
    </row>
    <row r="38" spans="2:15">
      <c r="B38" s="1"/>
      <c r="C38" s="128" t="s">
        <v>75</v>
      </c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7">
        <f t="shared" si="3"/>
        <v>0</v>
      </c>
      <c r="O38" s="4"/>
    </row>
    <row r="39" spans="2:15">
      <c r="B39" s="1"/>
      <c r="C39" s="102" t="s">
        <v>76</v>
      </c>
      <c r="D39" s="125"/>
      <c r="E39" s="126">
        <v>1</v>
      </c>
      <c r="F39" s="126"/>
      <c r="G39" s="126">
        <v>1</v>
      </c>
      <c r="H39" s="126"/>
      <c r="I39" s="126"/>
      <c r="J39" s="126"/>
      <c r="K39" s="126"/>
      <c r="L39" s="126"/>
      <c r="M39" s="126"/>
      <c r="N39" s="127">
        <f t="shared" si="3"/>
        <v>2</v>
      </c>
      <c r="O39" s="4"/>
    </row>
    <row r="40" spans="2:15">
      <c r="B40" s="1"/>
      <c r="C40" s="128" t="s">
        <v>77</v>
      </c>
      <c r="D40" s="125"/>
      <c r="E40" s="126"/>
      <c r="F40" s="126"/>
      <c r="G40" s="126"/>
      <c r="H40" s="126"/>
      <c r="I40" s="126"/>
      <c r="J40" s="126"/>
      <c r="K40" s="126"/>
      <c r="L40" s="126"/>
      <c r="M40" s="126"/>
      <c r="N40" s="127">
        <f t="shared" si="3"/>
        <v>0</v>
      </c>
      <c r="O40" s="4"/>
    </row>
    <row r="41" spans="2:15">
      <c r="B41" s="1"/>
      <c r="C41" s="128" t="s">
        <v>78</v>
      </c>
      <c r="D41" s="125"/>
      <c r="E41" s="126"/>
      <c r="F41" s="126"/>
      <c r="G41" s="126"/>
      <c r="H41" s="126"/>
      <c r="I41" s="126"/>
      <c r="J41" s="126"/>
      <c r="K41" s="126"/>
      <c r="L41" s="126"/>
      <c r="M41" s="126"/>
      <c r="N41" s="127">
        <f t="shared" si="3"/>
        <v>0</v>
      </c>
      <c r="O41" s="4"/>
    </row>
    <row r="42" spans="2:15">
      <c r="B42" s="1"/>
      <c r="C42" s="102" t="s">
        <v>79</v>
      </c>
      <c r="D42" s="125"/>
      <c r="E42" s="126"/>
      <c r="F42" s="126"/>
      <c r="G42" s="126">
        <v>1</v>
      </c>
      <c r="H42" s="126"/>
      <c r="I42" s="126"/>
      <c r="J42" s="126"/>
      <c r="K42" s="126"/>
      <c r="L42" s="126"/>
      <c r="M42" s="126"/>
      <c r="N42" s="127">
        <f t="shared" si="3"/>
        <v>1</v>
      </c>
      <c r="O42" s="4"/>
    </row>
    <row r="43" spans="2:15">
      <c r="B43" s="1"/>
      <c r="C43" s="128" t="s">
        <v>80</v>
      </c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7">
        <f t="shared" si="3"/>
        <v>0</v>
      </c>
      <c r="O43" s="4"/>
    </row>
    <row r="44" spans="2:15">
      <c r="B44" s="1"/>
      <c r="C44" s="128" t="s">
        <v>81</v>
      </c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7">
        <f t="shared" si="3"/>
        <v>0</v>
      </c>
      <c r="O44" s="4"/>
    </row>
    <row r="45" spans="2:15">
      <c r="B45" s="1"/>
      <c r="C45" s="128" t="s">
        <v>82</v>
      </c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7">
        <f t="shared" si="3"/>
        <v>0</v>
      </c>
      <c r="O45" s="4"/>
    </row>
    <row r="46" spans="2:15">
      <c r="B46" s="1"/>
      <c r="C46" s="102" t="s">
        <v>83</v>
      </c>
      <c r="D46" s="125"/>
      <c r="E46" s="126">
        <v>1</v>
      </c>
      <c r="F46" s="126"/>
      <c r="G46" s="126"/>
      <c r="H46" s="126"/>
      <c r="I46" s="126"/>
      <c r="J46" s="126"/>
      <c r="K46" s="126"/>
      <c r="L46" s="126"/>
      <c r="M46" s="126"/>
      <c r="N46" s="127">
        <f t="shared" si="3"/>
        <v>1</v>
      </c>
      <c r="O46" s="4"/>
    </row>
    <row r="47" spans="2:15">
      <c r="B47" s="1"/>
      <c r="C47" s="102" t="s">
        <v>84</v>
      </c>
      <c r="D47" s="125"/>
      <c r="E47" s="126"/>
      <c r="F47" s="126"/>
      <c r="G47" s="126">
        <v>1</v>
      </c>
      <c r="H47" s="126"/>
      <c r="I47" s="126"/>
      <c r="J47" s="16"/>
      <c r="K47" s="126"/>
      <c r="L47" s="126"/>
      <c r="M47" s="126">
        <v>1</v>
      </c>
      <c r="N47" s="127">
        <f t="shared" si="3"/>
        <v>2</v>
      </c>
      <c r="O47" s="4"/>
    </row>
    <row r="48" spans="2:15">
      <c r="B48" s="1"/>
      <c r="C48" s="128" t="s">
        <v>85</v>
      </c>
      <c r="D48" s="125"/>
      <c r="E48" s="126"/>
      <c r="F48" s="126"/>
      <c r="G48" s="126"/>
      <c r="H48" s="126"/>
      <c r="I48" s="126"/>
      <c r="J48" s="16"/>
      <c r="K48" s="126"/>
      <c r="L48" s="126"/>
      <c r="M48" s="126"/>
      <c r="N48" s="127">
        <f t="shared" si="3"/>
        <v>0</v>
      </c>
      <c r="O48" s="4"/>
    </row>
    <row r="49" spans="2:15">
      <c r="B49" s="1"/>
      <c r="C49" s="128" t="s">
        <v>86</v>
      </c>
      <c r="D49" s="125"/>
      <c r="E49" s="126"/>
      <c r="F49" s="126"/>
      <c r="G49" s="126"/>
      <c r="H49" s="126"/>
      <c r="I49" s="126"/>
      <c r="J49" s="16"/>
      <c r="K49" s="126"/>
      <c r="L49" s="126"/>
      <c r="M49" s="126"/>
      <c r="N49" s="127">
        <f t="shared" si="3"/>
        <v>0</v>
      </c>
      <c r="O49" s="4"/>
    </row>
    <row r="50" spans="2:15">
      <c r="B50" s="1"/>
      <c r="C50" s="128" t="s">
        <v>87</v>
      </c>
      <c r="D50" s="125"/>
      <c r="E50" s="126"/>
      <c r="F50" s="126"/>
      <c r="G50" s="126"/>
      <c r="H50" s="126"/>
      <c r="I50" s="126"/>
      <c r="J50" s="16"/>
      <c r="K50" s="126"/>
      <c r="L50" s="126"/>
      <c r="M50" s="126"/>
      <c r="N50" s="127">
        <f t="shared" si="3"/>
        <v>0</v>
      </c>
      <c r="O50" s="4"/>
    </row>
    <row r="51" spans="2:15">
      <c r="B51" s="1"/>
      <c r="C51" s="102" t="s">
        <v>88</v>
      </c>
      <c r="D51" s="125"/>
      <c r="E51" s="126"/>
      <c r="F51" s="126">
        <v>1</v>
      </c>
      <c r="G51" s="126"/>
      <c r="H51" s="126"/>
      <c r="I51" s="126"/>
      <c r="J51" s="126"/>
      <c r="K51" s="126"/>
      <c r="L51" s="126"/>
      <c r="M51" s="126"/>
      <c r="N51" s="127">
        <f t="shared" si="3"/>
        <v>1</v>
      </c>
      <c r="O51" s="4"/>
    </row>
    <row r="52" spans="2:15">
      <c r="B52" s="1"/>
      <c r="C52" s="128" t="s">
        <v>89</v>
      </c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7">
        <f t="shared" si="3"/>
        <v>0</v>
      </c>
      <c r="O52" s="4"/>
    </row>
    <row r="53" spans="2:15">
      <c r="B53" s="1"/>
      <c r="C53" s="102" t="s">
        <v>90</v>
      </c>
      <c r="D53" s="125"/>
      <c r="E53" s="126"/>
      <c r="F53" s="126"/>
      <c r="G53" s="126">
        <v>1</v>
      </c>
      <c r="H53" s="126"/>
      <c r="I53" s="126"/>
      <c r="J53" s="126"/>
      <c r="K53" s="126"/>
      <c r="L53" s="126"/>
      <c r="M53" s="126"/>
      <c r="N53" s="127">
        <f t="shared" si="3"/>
        <v>1</v>
      </c>
      <c r="O53" s="4"/>
    </row>
    <row r="54" spans="2:15" ht="15.75" thickBot="1">
      <c r="B54" s="1"/>
      <c r="C54" s="102" t="s">
        <v>91</v>
      </c>
      <c r="D54" s="125"/>
      <c r="E54" s="126"/>
      <c r="F54" s="126"/>
      <c r="G54" s="126">
        <v>1</v>
      </c>
      <c r="H54" s="126"/>
      <c r="I54" s="126"/>
      <c r="J54" s="126"/>
      <c r="K54" s="126"/>
      <c r="L54" s="126"/>
      <c r="M54" s="126"/>
      <c r="N54" s="127">
        <f t="shared" si="3"/>
        <v>1</v>
      </c>
      <c r="O54" s="4"/>
    </row>
    <row r="55" spans="2:15" ht="15.75" thickBot="1">
      <c r="B55" s="1"/>
      <c r="C55" s="122" t="s">
        <v>38</v>
      </c>
      <c r="D55" s="123">
        <f>SUM(D56:D74)</f>
        <v>0</v>
      </c>
      <c r="E55" s="123">
        <f t="shared" ref="E55:N55" si="7">SUM(E56:E74)</f>
        <v>1</v>
      </c>
      <c r="F55" s="123">
        <f t="shared" si="7"/>
        <v>1</v>
      </c>
      <c r="G55" s="123">
        <f t="shared" si="7"/>
        <v>3</v>
      </c>
      <c r="H55" s="123">
        <f t="shared" si="7"/>
        <v>0</v>
      </c>
      <c r="I55" s="123">
        <f t="shared" si="7"/>
        <v>3</v>
      </c>
      <c r="J55" s="123">
        <f t="shared" si="7"/>
        <v>0</v>
      </c>
      <c r="K55" s="123">
        <f t="shared" si="7"/>
        <v>0</v>
      </c>
      <c r="L55" s="123">
        <f t="shared" si="7"/>
        <v>2</v>
      </c>
      <c r="M55" s="123">
        <f t="shared" si="7"/>
        <v>1</v>
      </c>
      <c r="N55" s="123">
        <f t="shared" si="7"/>
        <v>11</v>
      </c>
      <c r="O55" s="4"/>
    </row>
    <row r="56" spans="2:15">
      <c r="B56" s="1"/>
      <c r="C56" s="128" t="s">
        <v>92</v>
      </c>
      <c r="D56" s="125"/>
      <c r="E56" s="126"/>
      <c r="F56" s="126"/>
      <c r="G56" s="126"/>
      <c r="H56" s="126"/>
      <c r="I56" s="126"/>
      <c r="J56" s="126"/>
      <c r="K56" s="126"/>
      <c r="L56" s="126"/>
      <c r="M56" s="126"/>
      <c r="N56" s="127">
        <f t="shared" si="3"/>
        <v>0</v>
      </c>
      <c r="O56" s="4"/>
    </row>
    <row r="57" spans="2:15">
      <c r="B57" s="1"/>
      <c r="C57" s="102" t="s">
        <v>93</v>
      </c>
      <c r="D57" s="125"/>
      <c r="E57" s="126"/>
      <c r="F57" s="126"/>
      <c r="G57" s="126">
        <v>2</v>
      </c>
      <c r="H57" s="126"/>
      <c r="I57" s="126"/>
      <c r="J57" s="126"/>
      <c r="K57" s="126"/>
      <c r="L57" s="126">
        <v>1</v>
      </c>
      <c r="M57" s="126"/>
      <c r="N57" s="127">
        <f t="shared" si="3"/>
        <v>3</v>
      </c>
      <c r="O57" s="4"/>
    </row>
    <row r="58" spans="2:15">
      <c r="B58" s="1"/>
      <c r="C58" s="128" t="s">
        <v>94</v>
      </c>
      <c r="D58" s="125"/>
      <c r="E58" s="126"/>
      <c r="F58" s="126"/>
      <c r="G58" s="126"/>
      <c r="H58" s="126"/>
      <c r="I58" s="126"/>
      <c r="J58" s="126"/>
      <c r="K58" s="126"/>
      <c r="L58" s="126"/>
      <c r="M58" s="126"/>
      <c r="N58" s="127">
        <f t="shared" si="3"/>
        <v>0</v>
      </c>
      <c r="O58" s="4"/>
    </row>
    <row r="59" spans="2:15">
      <c r="B59" s="1"/>
      <c r="C59" s="128" t="s">
        <v>95</v>
      </c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7">
        <f t="shared" si="3"/>
        <v>0</v>
      </c>
      <c r="O59" s="4"/>
    </row>
    <row r="60" spans="2:15">
      <c r="B60" s="1"/>
      <c r="C60" s="102" t="s">
        <v>96</v>
      </c>
      <c r="D60" s="125"/>
      <c r="E60" s="126"/>
      <c r="F60" s="126">
        <v>1</v>
      </c>
      <c r="G60" s="126"/>
      <c r="H60" s="126"/>
      <c r="I60" s="126"/>
      <c r="J60" s="126"/>
      <c r="K60" s="126"/>
      <c r="L60" s="126"/>
      <c r="M60" s="126"/>
      <c r="N60" s="127">
        <f t="shared" si="3"/>
        <v>1</v>
      </c>
      <c r="O60" s="4"/>
    </row>
    <row r="61" spans="2:15">
      <c r="B61" s="1"/>
      <c r="C61" s="128" t="s">
        <v>97</v>
      </c>
      <c r="D61" s="125"/>
      <c r="E61" s="126"/>
      <c r="F61" s="126"/>
      <c r="G61" s="126"/>
      <c r="H61" s="126"/>
      <c r="I61" s="126"/>
      <c r="J61" s="126"/>
      <c r="K61" s="126"/>
      <c r="L61" s="126"/>
      <c r="M61" s="126"/>
      <c r="N61" s="127">
        <f t="shared" si="3"/>
        <v>0</v>
      </c>
      <c r="O61" s="4"/>
    </row>
    <row r="62" spans="2:15">
      <c r="B62" s="1"/>
      <c r="C62" s="102" t="s">
        <v>98</v>
      </c>
      <c r="D62" s="125"/>
      <c r="E62" s="126"/>
      <c r="F62" s="126"/>
      <c r="G62" s="126"/>
      <c r="H62" s="126"/>
      <c r="I62" s="126">
        <v>1</v>
      </c>
      <c r="J62" s="126"/>
      <c r="K62" s="126"/>
      <c r="L62" s="126"/>
      <c r="M62" s="126"/>
      <c r="N62" s="127">
        <f t="shared" si="3"/>
        <v>1</v>
      </c>
      <c r="O62" s="4"/>
    </row>
    <row r="63" spans="2:15">
      <c r="B63" s="1"/>
      <c r="C63" s="128" t="s">
        <v>99</v>
      </c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>
        <f t="shared" si="3"/>
        <v>0</v>
      </c>
      <c r="O63" s="4"/>
    </row>
    <row r="64" spans="2:15">
      <c r="B64" s="1"/>
      <c r="C64" s="128" t="s">
        <v>100</v>
      </c>
      <c r="D64" s="125"/>
      <c r="E64" s="126"/>
      <c r="F64" s="126"/>
      <c r="G64" s="126"/>
      <c r="H64" s="126"/>
      <c r="I64" s="126"/>
      <c r="J64" s="126"/>
      <c r="K64" s="126"/>
      <c r="L64" s="126"/>
      <c r="M64" s="126"/>
      <c r="N64" s="127">
        <f t="shared" si="3"/>
        <v>0</v>
      </c>
      <c r="O64" s="4"/>
    </row>
    <row r="65" spans="2:16">
      <c r="B65" s="1"/>
      <c r="C65" s="102" t="s">
        <v>101</v>
      </c>
      <c r="D65" s="125"/>
      <c r="E65" s="126"/>
      <c r="F65" s="126"/>
      <c r="G65" s="126"/>
      <c r="H65" s="126"/>
      <c r="I65" s="126"/>
      <c r="J65" s="134"/>
      <c r="K65" s="126"/>
      <c r="L65" s="126"/>
      <c r="M65" s="126">
        <v>1</v>
      </c>
      <c r="N65" s="127">
        <f t="shared" si="3"/>
        <v>1</v>
      </c>
      <c r="O65" s="4"/>
    </row>
    <row r="66" spans="2:16">
      <c r="B66" s="1"/>
      <c r="C66" s="128" t="s">
        <v>102</v>
      </c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7">
        <f t="shared" si="3"/>
        <v>0</v>
      </c>
      <c r="O66" s="4"/>
    </row>
    <row r="67" spans="2:16">
      <c r="B67" s="1"/>
      <c r="C67" s="102" t="s">
        <v>103</v>
      </c>
      <c r="D67" s="125"/>
      <c r="E67" s="126"/>
      <c r="F67" s="126"/>
      <c r="G67" s="126">
        <v>1</v>
      </c>
      <c r="H67" s="126"/>
      <c r="I67" s="126">
        <v>1</v>
      </c>
      <c r="J67" s="126"/>
      <c r="K67" s="126"/>
      <c r="L67" s="126"/>
      <c r="M67" s="126"/>
      <c r="N67" s="127">
        <f t="shared" si="3"/>
        <v>2</v>
      </c>
      <c r="O67" s="4"/>
    </row>
    <row r="68" spans="2:16">
      <c r="B68" s="1"/>
      <c r="C68" s="128" t="s">
        <v>104</v>
      </c>
      <c r="D68" s="125"/>
      <c r="E68" s="126"/>
      <c r="F68" s="126"/>
      <c r="G68" s="126"/>
      <c r="H68" s="126"/>
      <c r="I68" s="126"/>
      <c r="J68" s="126"/>
      <c r="K68" s="126"/>
      <c r="L68" s="126"/>
      <c r="M68" s="126"/>
      <c r="N68" s="127">
        <f t="shared" si="3"/>
        <v>0</v>
      </c>
      <c r="O68" s="4"/>
    </row>
    <row r="69" spans="2:16">
      <c r="B69" s="1"/>
      <c r="C69" s="128" t="s">
        <v>105</v>
      </c>
      <c r="D69" s="125"/>
      <c r="E69" s="126"/>
      <c r="F69" s="126"/>
      <c r="G69" s="126"/>
      <c r="H69" s="126"/>
      <c r="I69" s="126"/>
      <c r="J69" s="126"/>
      <c r="K69" s="126"/>
      <c r="L69" s="126"/>
      <c r="M69" s="126"/>
      <c r="N69" s="127">
        <f t="shared" si="3"/>
        <v>0</v>
      </c>
      <c r="O69" s="4"/>
    </row>
    <row r="70" spans="2:16">
      <c r="B70" s="1"/>
      <c r="C70" s="128" t="s">
        <v>106</v>
      </c>
      <c r="D70" s="125"/>
      <c r="E70" s="126"/>
      <c r="F70" s="126"/>
      <c r="G70" s="126"/>
      <c r="H70" s="126"/>
      <c r="I70" s="126"/>
      <c r="J70" s="126"/>
      <c r="K70" s="126"/>
      <c r="L70" s="126"/>
      <c r="M70" s="126"/>
      <c r="N70" s="127">
        <f t="shared" si="3"/>
        <v>0</v>
      </c>
      <c r="O70" s="4"/>
    </row>
    <row r="71" spans="2:16">
      <c r="B71" s="1"/>
      <c r="C71" s="102" t="s">
        <v>107</v>
      </c>
      <c r="D71" s="125"/>
      <c r="E71" s="126">
        <v>1</v>
      </c>
      <c r="F71" s="126"/>
      <c r="G71" s="126"/>
      <c r="H71" s="126"/>
      <c r="I71" s="126">
        <v>1</v>
      </c>
      <c r="J71" s="126"/>
      <c r="K71" s="126"/>
      <c r="L71" s="126"/>
      <c r="M71" s="126"/>
      <c r="N71" s="127">
        <f t="shared" si="3"/>
        <v>2</v>
      </c>
      <c r="O71" s="4"/>
      <c r="P71" s="116"/>
    </row>
    <row r="72" spans="2:16">
      <c r="B72" s="1"/>
      <c r="C72" s="128" t="s">
        <v>108</v>
      </c>
      <c r="D72" s="125"/>
      <c r="E72" s="126"/>
      <c r="F72" s="126"/>
      <c r="G72" s="126"/>
      <c r="H72" s="126"/>
      <c r="I72" s="126"/>
      <c r="J72" s="126"/>
      <c r="K72" s="126"/>
      <c r="L72" s="126"/>
      <c r="M72" s="126"/>
      <c r="N72" s="127">
        <f t="shared" si="3"/>
        <v>0</v>
      </c>
      <c r="O72" s="4"/>
      <c r="P72" s="116"/>
    </row>
    <row r="73" spans="2:16">
      <c r="B73" s="1"/>
      <c r="C73" s="102" t="s">
        <v>109</v>
      </c>
      <c r="D73" s="125"/>
      <c r="E73" s="126"/>
      <c r="F73" s="126"/>
      <c r="G73" s="126"/>
      <c r="H73" s="126"/>
      <c r="I73" s="126"/>
      <c r="J73" s="126"/>
      <c r="K73" s="126"/>
      <c r="L73" s="126">
        <v>1</v>
      </c>
      <c r="M73" s="126"/>
      <c r="N73" s="127">
        <f t="shared" si="3"/>
        <v>1</v>
      </c>
      <c r="O73" s="4"/>
      <c r="P73" s="116"/>
    </row>
    <row r="74" spans="2:16">
      <c r="B74" s="1"/>
      <c r="C74" s="128" t="s">
        <v>110</v>
      </c>
      <c r="D74" s="125"/>
      <c r="E74" s="126"/>
      <c r="F74" s="126"/>
      <c r="G74" s="126"/>
      <c r="H74" s="126"/>
      <c r="I74" s="126"/>
      <c r="J74" s="126"/>
      <c r="K74" s="126"/>
      <c r="L74" s="126"/>
      <c r="M74" s="126"/>
      <c r="N74" s="127">
        <f t="shared" si="3"/>
        <v>0</v>
      </c>
      <c r="O74" s="4"/>
      <c r="P74" s="116"/>
    </row>
    <row r="75" spans="2:16" ht="15.75" thickBot="1">
      <c r="B75" s="1"/>
      <c r="C75" s="132" t="s">
        <v>39</v>
      </c>
      <c r="D75" s="130">
        <f>SUM(D76:D98)</f>
        <v>1</v>
      </c>
      <c r="E75" s="130">
        <f t="shared" ref="E75:N75" si="8">SUM(E76:E98)</f>
        <v>4</v>
      </c>
      <c r="F75" s="130">
        <f t="shared" si="8"/>
        <v>0</v>
      </c>
      <c r="G75" s="130">
        <f t="shared" si="8"/>
        <v>8</v>
      </c>
      <c r="H75" s="130">
        <f t="shared" si="8"/>
        <v>2</v>
      </c>
      <c r="I75" s="130">
        <f t="shared" si="8"/>
        <v>1</v>
      </c>
      <c r="J75" s="130">
        <f t="shared" si="8"/>
        <v>0</v>
      </c>
      <c r="K75" s="130">
        <f t="shared" si="8"/>
        <v>1</v>
      </c>
      <c r="L75" s="130">
        <f t="shared" si="8"/>
        <v>1</v>
      </c>
      <c r="M75" s="130">
        <f t="shared" si="8"/>
        <v>0</v>
      </c>
      <c r="N75" s="130">
        <f t="shared" si="8"/>
        <v>18</v>
      </c>
      <c r="O75" s="4"/>
      <c r="P75" s="116"/>
    </row>
    <row r="76" spans="2:16">
      <c r="B76" s="1"/>
      <c r="C76" s="128" t="s">
        <v>111</v>
      </c>
      <c r="D76" s="125"/>
      <c r="E76" s="126"/>
      <c r="F76" s="126"/>
      <c r="G76" s="126"/>
      <c r="H76" s="126"/>
      <c r="I76" s="126"/>
      <c r="J76" s="126"/>
      <c r="K76" s="126"/>
      <c r="L76" s="126"/>
      <c r="M76" s="126"/>
      <c r="N76" s="127">
        <f t="shared" si="3"/>
        <v>0</v>
      </c>
      <c r="O76" s="4"/>
      <c r="P76" s="116"/>
    </row>
    <row r="77" spans="2:16">
      <c r="B77" s="1"/>
      <c r="C77" s="128" t="s">
        <v>112</v>
      </c>
      <c r="D77" s="125"/>
      <c r="E77" s="126"/>
      <c r="F77" s="126"/>
      <c r="G77" s="126"/>
      <c r="H77" s="126"/>
      <c r="I77" s="126"/>
      <c r="J77" s="126"/>
      <c r="K77" s="126"/>
      <c r="L77" s="126"/>
      <c r="M77" s="126"/>
      <c r="N77" s="127">
        <f t="shared" si="3"/>
        <v>0</v>
      </c>
      <c r="O77" s="4"/>
      <c r="P77" s="116"/>
    </row>
    <row r="78" spans="2:16">
      <c r="B78" s="1"/>
      <c r="C78" s="128" t="s">
        <v>113</v>
      </c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7">
        <f t="shared" ref="N78:N98" si="9">SUM(D78:M78)</f>
        <v>0</v>
      </c>
      <c r="O78" s="4"/>
      <c r="P78" s="116"/>
    </row>
    <row r="79" spans="2:16">
      <c r="B79" s="1"/>
      <c r="C79" s="102" t="s">
        <v>114</v>
      </c>
      <c r="D79" s="125"/>
      <c r="E79" s="126">
        <v>1</v>
      </c>
      <c r="F79" s="126"/>
      <c r="G79" s="126"/>
      <c r="H79" s="126"/>
      <c r="I79" s="126"/>
      <c r="J79" s="126"/>
      <c r="K79" s="126"/>
      <c r="L79" s="126"/>
      <c r="M79" s="126"/>
      <c r="N79" s="127">
        <f t="shared" si="9"/>
        <v>1</v>
      </c>
      <c r="O79" s="4"/>
      <c r="P79" s="116"/>
    </row>
    <row r="80" spans="2:16">
      <c r="B80" s="1"/>
      <c r="C80" s="128" t="s">
        <v>115</v>
      </c>
      <c r="D80" s="125"/>
      <c r="E80" s="126"/>
      <c r="F80" s="126"/>
      <c r="G80" s="126"/>
      <c r="H80" s="126"/>
      <c r="I80" s="126"/>
      <c r="J80" s="126"/>
      <c r="K80" s="126"/>
      <c r="L80" s="126"/>
      <c r="M80" s="126"/>
      <c r="N80" s="127">
        <f t="shared" si="9"/>
        <v>0</v>
      </c>
      <c r="O80" s="4"/>
    </row>
    <row r="81" spans="2:15">
      <c r="B81" s="1"/>
      <c r="C81" s="128" t="s">
        <v>116</v>
      </c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7">
        <f t="shared" si="9"/>
        <v>0</v>
      </c>
      <c r="O81" s="4"/>
    </row>
    <row r="82" spans="2:15">
      <c r="B82" s="1"/>
      <c r="C82" s="102" t="s">
        <v>117</v>
      </c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7">
        <f t="shared" si="9"/>
        <v>0</v>
      </c>
      <c r="O82" s="4"/>
    </row>
    <row r="83" spans="2:15" s="116" customFormat="1">
      <c r="B83" s="135"/>
      <c r="C83" s="102" t="s">
        <v>118</v>
      </c>
      <c r="D83" s="136"/>
      <c r="E83" s="94"/>
      <c r="F83" s="94"/>
      <c r="G83" s="94">
        <v>1</v>
      </c>
      <c r="H83" s="94"/>
      <c r="I83" s="94"/>
      <c r="J83" s="94"/>
      <c r="K83" s="94"/>
      <c r="L83" s="94"/>
      <c r="M83" s="94"/>
      <c r="N83" s="127">
        <f t="shared" si="9"/>
        <v>1</v>
      </c>
      <c r="O83" s="137"/>
    </row>
    <row r="84" spans="2:15">
      <c r="B84" s="1"/>
      <c r="C84" s="128" t="s">
        <v>119</v>
      </c>
      <c r="D84" s="125"/>
      <c r="E84" s="126"/>
      <c r="F84" s="126"/>
      <c r="G84" s="126"/>
      <c r="H84" s="126"/>
      <c r="I84" s="126"/>
      <c r="J84" s="126"/>
      <c r="K84" s="126"/>
      <c r="L84" s="126"/>
      <c r="M84" s="126"/>
      <c r="N84" s="127">
        <f t="shared" si="9"/>
        <v>0</v>
      </c>
      <c r="O84" s="4"/>
    </row>
    <row r="85" spans="2:15">
      <c r="B85" s="1"/>
      <c r="C85" s="102" t="s">
        <v>120</v>
      </c>
      <c r="D85" s="125"/>
      <c r="E85" s="126"/>
      <c r="F85" s="126"/>
      <c r="G85" s="126">
        <v>2</v>
      </c>
      <c r="H85" s="126">
        <v>1</v>
      </c>
      <c r="I85" s="126"/>
      <c r="J85" s="126"/>
      <c r="K85" s="126"/>
      <c r="L85" s="126"/>
      <c r="M85" s="126"/>
      <c r="N85" s="127">
        <f t="shared" si="9"/>
        <v>3</v>
      </c>
      <c r="O85" s="4"/>
    </row>
    <row r="86" spans="2:15">
      <c r="B86" s="1"/>
      <c r="C86" s="128" t="s">
        <v>121</v>
      </c>
      <c r="D86" s="125"/>
      <c r="E86" s="126"/>
      <c r="F86" s="126"/>
      <c r="G86" s="126"/>
      <c r="H86" s="126"/>
      <c r="I86" s="126"/>
      <c r="J86" s="126"/>
      <c r="K86" s="126"/>
      <c r="L86" s="126"/>
      <c r="M86" s="126"/>
      <c r="N86" s="127">
        <f t="shared" si="9"/>
        <v>0</v>
      </c>
      <c r="O86" s="4"/>
    </row>
    <row r="87" spans="2:15">
      <c r="B87" s="1"/>
      <c r="C87" s="102" t="s">
        <v>122</v>
      </c>
      <c r="D87" s="125"/>
      <c r="E87" s="126"/>
      <c r="F87" s="126"/>
      <c r="G87" s="126">
        <v>3</v>
      </c>
      <c r="H87" s="126"/>
      <c r="I87" s="126"/>
      <c r="J87" s="126"/>
      <c r="K87" s="126"/>
      <c r="L87" s="126"/>
      <c r="M87" s="126"/>
      <c r="N87" s="127">
        <f t="shared" si="9"/>
        <v>3</v>
      </c>
      <c r="O87" s="4"/>
    </row>
    <row r="88" spans="2:15">
      <c r="B88" s="1"/>
      <c r="C88" s="102" t="s">
        <v>123</v>
      </c>
      <c r="D88" s="125"/>
      <c r="E88" s="126"/>
      <c r="F88" s="126"/>
      <c r="G88" s="126">
        <v>1</v>
      </c>
      <c r="H88" s="126">
        <v>1</v>
      </c>
      <c r="I88" s="126"/>
      <c r="J88" s="126"/>
      <c r="K88" s="126"/>
      <c r="L88" s="126"/>
      <c r="M88" s="126"/>
      <c r="N88" s="127">
        <f t="shared" si="9"/>
        <v>2</v>
      </c>
      <c r="O88" s="4"/>
    </row>
    <row r="89" spans="2:15">
      <c r="B89" s="1"/>
      <c r="C89" s="128" t="s">
        <v>124</v>
      </c>
      <c r="D89" s="125"/>
      <c r="E89" s="126"/>
      <c r="F89" s="126"/>
      <c r="G89" s="126"/>
      <c r="H89" s="126"/>
      <c r="I89" s="126"/>
      <c r="J89" s="126"/>
      <c r="K89" s="126"/>
      <c r="L89" s="126"/>
      <c r="M89" s="126"/>
      <c r="N89" s="127">
        <f t="shared" si="9"/>
        <v>0</v>
      </c>
      <c r="O89" s="4"/>
    </row>
    <row r="90" spans="2:15">
      <c r="B90" s="1"/>
      <c r="C90" s="102" t="s">
        <v>125</v>
      </c>
      <c r="D90" s="125"/>
      <c r="E90" s="126">
        <v>1</v>
      </c>
      <c r="F90" s="126"/>
      <c r="G90" s="126"/>
      <c r="H90" s="126"/>
      <c r="I90" s="126"/>
      <c r="J90" s="126"/>
      <c r="K90" s="126"/>
      <c r="L90" s="126"/>
      <c r="M90" s="126"/>
      <c r="N90" s="127">
        <f t="shared" si="9"/>
        <v>1</v>
      </c>
      <c r="O90" s="4"/>
    </row>
    <row r="91" spans="2:15">
      <c r="B91" s="1"/>
      <c r="C91" s="102" t="s">
        <v>126</v>
      </c>
      <c r="D91" s="125">
        <v>1</v>
      </c>
      <c r="E91" s="126"/>
      <c r="F91" s="126"/>
      <c r="G91" s="126"/>
      <c r="H91" s="126"/>
      <c r="I91" s="126"/>
      <c r="J91" s="126"/>
      <c r="K91" s="126">
        <v>1</v>
      </c>
      <c r="L91" s="126">
        <v>1</v>
      </c>
      <c r="M91" s="126"/>
      <c r="N91" s="127">
        <f t="shared" si="9"/>
        <v>3</v>
      </c>
      <c r="O91" s="4"/>
    </row>
    <row r="92" spans="2:15">
      <c r="B92" s="1"/>
      <c r="C92" s="102" t="s">
        <v>127</v>
      </c>
      <c r="D92" s="125"/>
      <c r="E92" s="126">
        <v>1</v>
      </c>
      <c r="F92" s="126"/>
      <c r="G92" s="126"/>
      <c r="H92" s="126"/>
      <c r="I92" s="126"/>
      <c r="J92" s="126"/>
      <c r="K92" s="126"/>
      <c r="L92" s="126"/>
      <c r="M92" s="126"/>
      <c r="N92" s="127">
        <f t="shared" si="9"/>
        <v>1</v>
      </c>
      <c r="O92" s="4"/>
    </row>
    <row r="93" spans="2:15">
      <c r="B93" s="1"/>
      <c r="C93" s="128" t="s">
        <v>128</v>
      </c>
      <c r="D93" s="125"/>
      <c r="E93" s="126"/>
      <c r="F93" s="126"/>
      <c r="G93" s="126"/>
      <c r="H93" s="126"/>
      <c r="I93" s="126"/>
      <c r="J93" s="126"/>
      <c r="K93" s="126"/>
      <c r="L93" s="126"/>
      <c r="M93" s="126"/>
      <c r="N93" s="127">
        <f t="shared" si="9"/>
        <v>0</v>
      </c>
      <c r="O93" s="4"/>
    </row>
    <row r="94" spans="2:15">
      <c r="B94" s="1"/>
      <c r="C94" s="128" t="s">
        <v>129</v>
      </c>
      <c r="D94" s="125"/>
      <c r="E94" s="126"/>
      <c r="F94" s="126"/>
      <c r="G94" s="126"/>
      <c r="H94" s="126"/>
      <c r="I94" s="126"/>
      <c r="J94" s="126"/>
      <c r="K94" s="126"/>
      <c r="L94" s="126"/>
      <c r="M94" s="126"/>
      <c r="N94" s="127">
        <f t="shared" si="9"/>
        <v>0</v>
      </c>
      <c r="O94" s="4"/>
    </row>
    <row r="95" spans="2:15">
      <c r="B95" s="1"/>
      <c r="C95" s="128" t="s">
        <v>130</v>
      </c>
      <c r="D95" s="125"/>
      <c r="E95" s="126"/>
      <c r="F95" s="126"/>
      <c r="G95" s="126"/>
      <c r="H95" s="126"/>
      <c r="I95" s="126"/>
      <c r="J95" s="126"/>
      <c r="K95" s="126"/>
      <c r="L95" s="126"/>
      <c r="M95" s="126"/>
      <c r="N95" s="127">
        <f t="shared" si="9"/>
        <v>0</v>
      </c>
      <c r="O95" s="4"/>
    </row>
    <row r="96" spans="2:15">
      <c r="B96" s="1"/>
      <c r="C96" s="128" t="s">
        <v>131</v>
      </c>
      <c r="D96" s="125"/>
      <c r="E96" s="126"/>
      <c r="F96" s="126"/>
      <c r="G96" s="126"/>
      <c r="H96" s="126"/>
      <c r="I96" s="126"/>
      <c r="J96" s="126"/>
      <c r="K96" s="126"/>
      <c r="L96" s="126"/>
      <c r="M96" s="126"/>
      <c r="N96" s="127">
        <f t="shared" si="9"/>
        <v>0</v>
      </c>
      <c r="O96" s="4"/>
    </row>
    <row r="97" spans="2:15">
      <c r="B97" s="1"/>
      <c r="C97" s="102" t="s">
        <v>132</v>
      </c>
      <c r="D97" s="125"/>
      <c r="E97" s="126"/>
      <c r="F97" s="126"/>
      <c r="G97" s="126">
        <v>1</v>
      </c>
      <c r="H97" s="126"/>
      <c r="I97" s="126">
        <v>1</v>
      </c>
      <c r="J97" s="126"/>
      <c r="K97" s="126"/>
      <c r="L97" s="126"/>
      <c r="M97" s="126"/>
      <c r="N97" s="127">
        <f t="shared" si="9"/>
        <v>2</v>
      </c>
      <c r="O97" s="4"/>
    </row>
    <row r="98" spans="2:15" ht="15.75" thickBot="1">
      <c r="B98" s="1"/>
      <c r="C98" s="102" t="s">
        <v>133</v>
      </c>
      <c r="D98" s="125"/>
      <c r="E98" s="126">
        <v>1</v>
      </c>
      <c r="F98" s="126"/>
      <c r="G98" s="126"/>
      <c r="H98" s="126"/>
      <c r="I98" s="126"/>
      <c r="J98" s="126"/>
      <c r="K98" s="126"/>
      <c r="L98" s="126"/>
      <c r="M98" s="126"/>
      <c r="N98" s="127">
        <f t="shared" si="9"/>
        <v>1</v>
      </c>
      <c r="O98" s="4"/>
    </row>
    <row r="99" spans="2:15" ht="15.75" thickBot="1">
      <c r="B99" s="1"/>
      <c r="C99" s="122" t="s">
        <v>40</v>
      </c>
      <c r="D99" s="123">
        <f>SUM(D100:D122)</f>
        <v>0</v>
      </c>
      <c r="E99" s="123">
        <f t="shared" ref="E99:N99" si="10">SUM(E100:E122)</f>
        <v>2</v>
      </c>
      <c r="F99" s="123">
        <f t="shared" si="10"/>
        <v>4</v>
      </c>
      <c r="G99" s="123">
        <f t="shared" si="10"/>
        <v>6</v>
      </c>
      <c r="H99" s="123">
        <f t="shared" si="10"/>
        <v>1</v>
      </c>
      <c r="I99" s="123">
        <f t="shared" si="10"/>
        <v>0</v>
      </c>
      <c r="J99" s="123">
        <f t="shared" si="10"/>
        <v>1</v>
      </c>
      <c r="K99" s="123">
        <f t="shared" si="10"/>
        <v>0</v>
      </c>
      <c r="L99" s="123">
        <f t="shared" si="10"/>
        <v>7</v>
      </c>
      <c r="M99" s="123">
        <f t="shared" si="10"/>
        <v>2</v>
      </c>
      <c r="N99" s="123">
        <f t="shared" si="10"/>
        <v>23</v>
      </c>
      <c r="O99" s="4"/>
    </row>
    <row r="100" spans="2:15">
      <c r="B100" s="1"/>
      <c r="C100" s="102" t="s">
        <v>134</v>
      </c>
      <c r="D100" s="125"/>
      <c r="E100" s="126"/>
      <c r="F100" s="126"/>
      <c r="G100" s="126"/>
      <c r="H100" s="126"/>
      <c r="I100" s="126"/>
      <c r="J100" s="126">
        <v>1</v>
      </c>
      <c r="K100" s="126"/>
      <c r="L100" s="126">
        <v>1</v>
      </c>
      <c r="M100" s="126">
        <v>1</v>
      </c>
      <c r="N100" s="127">
        <f t="shared" ref="N100:N122" si="11">SUM(D100:M100)</f>
        <v>3</v>
      </c>
      <c r="O100" s="4"/>
    </row>
    <row r="101" spans="2:15">
      <c r="B101" s="1"/>
      <c r="C101" s="102" t="s">
        <v>135</v>
      </c>
      <c r="D101" s="125"/>
      <c r="E101" s="126"/>
      <c r="F101" s="126"/>
      <c r="G101" s="126"/>
      <c r="H101" s="126"/>
      <c r="I101" s="126"/>
      <c r="J101" s="126"/>
      <c r="K101" s="126"/>
      <c r="L101" s="126">
        <v>1</v>
      </c>
      <c r="M101" s="126"/>
      <c r="N101" s="127">
        <f t="shared" si="11"/>
        <v>1</v>
      </c>
      <c r="O101" s="4"/>
    </row>
    <row r="102" spans="2:15">
      <c r="B102" s="1"/>
      <c r="C102" s="102" t="s">
        <v>136</v>
      </c>
      <c r="D102" s="125"/>
      <c r="E102" s="126"/>
      <c r="F102" s="126"/>
      <c r="G102" s="126">
        <v>1</v>
      </c>
      <c r="H102" s="126"/>
      <c r="I102" s="126"/>
      <c r="J102" s="126"/>
      <c r="K102" s="126"/>
      <c r="L102" s="126"/>
      <c r="M102" s="126"/>
      <c r="N102" s="127">
        <f t="shared" si="11"/>
        <v>1</v>
      </c>
      <c r="O102" s="4"/>
    </row>
    <row r="103" spans="2:15">
      <c r="B103" s="1"/>
      <c r="C103" s="102" t="s">
        <v>137</v>
      </c>
      <c r="D103" s="125"/>
      <c r="E103" s="126">
        <v>1</v>
      </c>
      <c r="F103" s="126">
        <v>1</v>
      </c>
      <c r="G103" s="126">
        <v>1</v>
      </c>
      <c r="H103" s="126"/>
      <c r="I103" s="126"/>
      <c r="J103" s="126"/>
      <c r="K103" s="126"/>
      <c r="L103" s="126"/>
      <c r="M103" s="126"/>
      <c r="N103" s="127">
        <f t="shared" si="11"/>
        <v>3</v>
      </c>
      <c r="O103" s="4"/>
    </row>
    <row r="104" spans="2:15">
      <c r="B104" s="1"/>
      <c r="C104" s="102" t="s">
        <v>138</v>
      </c>
      <c r="D104" s="125"/>
      <c r="E104" s="126"/>
      <c r="F104" s="126">
        <v>1</v>
      </c>
      <c r="G104" s="126"/>
      <c r="H104" s="126"/>
      <c r="I104" s="126"/>
      <c r="J104" s="126"/>
      <c r="K104" s="126"/>
      <c r="L104" s="126"/>
      <c r="M104" s="126"/>
      <c r="N104" s="127">
        <f t="shared" si="11"/>
        <v>1</v>
      </c>
      <c r="O104" s="4"/>
    </row>
    <row r="105" spans="2:15">
      <c r="B105" s="1"/>
      <c r="C105" s="102" t="s">
        <v>139</v>
      </c>
      <c r="D105" s="125"/>
      <c r="E105" s="126">
        <v>1</v>
      </c>
      <c r="F105" s="126"/>
      <c r="G105" s="126">
        <v>1</v>
      </c>
      <c r="H105" s="126"/>
      <c r="I105" s="126"/>
      <c r="J105" s="126"/>
      <c r="K105" s="126"/>
      <c r="L105" s="14">
        <v>1</v>
      </c>
      <c r="M105" s="126"/>
      <c r="N105" s="127">
        <f t="shared" si="11"/>
        <v>3</v>
      </c>
      <c r="O105" s="4"/>
    </row>
    <row r="106" spans="2:15">
      <c r="B106" s="1"/>
      <c r="C106" s="128" t="s">
        <v>140</v>
      </c>
      <c r="D106" s="125"/>
      <c r="E106" s="126"/>
      <c r="F106" s="126"/>
      <c r="G106" s="126"/>
      <c r="H106" s="126"/>
      <c r="I106" s="126"/>
      <c r="J106" s="126"/>
      <c r="K106" s="126"/>
      <c r="L106" s="16"/>
      <c r="M106" s="126"/>
      <c r="N106" s="127">
        <f t="shared" si="11"/>
        <v>0</v>
      </c>
      <c r="O106" s="4"/>
    </row>
    <row r="107" spans="2:15">
      <c r="B107" s="1"/>
      <c r="C107" s="102" t="s">
        <v>141</v>
      </c>
      <c r="D107" s="125"/>
      <c r="E107" s="126"/>
      <c r="F107" s="126">
        <v>1</v>
      </c>
      <c r="G107" s="126"/>
      <c r="H107" s="126"/>
      <c r="I107" s="126"/>
      <c r="J107" s="126"/>
      <c r="K107" s="126"/>
      <c r="L107" s="14"/>
      <c r="M107" s="126"/>
      <c r="N107" s="127">
        <f t="shared" si="11"/>
        <v>1</v>
      </c>
      <c r="O107" s="4"/>
    </row>
    <row r="108" spans="2:15">
      <c r="B108" s="1"/>
      <c r="C108" s="102" t="s">
        <v>142</v>
      </c>
      <c r="D108" s="125"/>
      <c r="E108" s="126"/>
      <c r="F108" s="126">
        <v>1</v>
      </c>
      <c r="G108" s="126"/>
      <c r="H108" s="126"/>
      <c r="I108" s="126"/>
      <c r="J108" s="126"/>
      <c r="K108" s="126"/>
      <c r="L108" s="14">
        <v>1</v>
      </c>
      <c r="M108" s="126"/>
      <c r="N108" s="127">
        <f t="shared" si="11"/>
        <v>2</v>
      </c>
      <c r="O108" s="4"/>
    </row>
    <row r="109" spans="2:15">
      <c r="B109" s="1"/>
      <c r="C109" s="102" t="s">
        <v>143</v>
      </c>
      <c r="D109" s="125"/>
      <c r="E109" s="126"/>
      <c r="F109" s="126"/>
      <c r="G109" s="126"/>
      <c r="H109" s="126">
        <v>1</v>
      </c>
      <c r="I109" s="126"/>
      <c r="J109" s="126"/>
      <c r="K109" s="126"/>
      <c r="L109" s="126"/>
      <c r="M109" s="126">
        <v>1</v>
      </c>
      <c r="N109" s="127">
        <f t="shared" si="11"/>
        <v>2</v>
      </c>
      <c r="O109" s="4"/>
    </row>
    <row r="110" spans="2:15">
      <c r="B110" s="1"/>
      <c r="C110" s="102" t="s">
        <v>144</v>
      </c>
      <c r="D110" s="125"/>
      <c r="E110" s="126"/>
      <c r="F110" s="126"/>
      <c r="G110" s="126">
        <v>1</v>
      </c>
      <c r="H110" s="126"/>
      <c r="I110" s="126"/>
      <c r="J110" s="126"/>
      <c r="K110" s="126"/>
      <c r="L110" s="126">
        <v>1</v>
      </c>
      <c r="M110" s="126"/>
      <c r="N110" s="127">
        <f t="shared" si="11"/>
        <v>2</v>
      </c>
      <c r="O110" s="4"/>
    </row>
    <row r="111" spans="2:15">
      <c r="B111" s="1"/>
      <c r="C111" s="128" t="s">
        <v>145</v>
      </c>
      <c r="D111" s="125"/>
      <c r="E111" s="126"/>
      <c r="F111" s="126"/>
      <c r="G111" s="126"/>
      <c r="H111" s="126"/>
      <c r="I111" s="126"/>
      <c r="J111" s="126"/>
      <c r="K111" s="126"/>
      <c r="L111" s="126"/>
      <c r="M111" s="126"/>
      <c r="N111" s="127">
        <f t="shared" si="11"/>
        <v>0</v>
      </c>
      <c r="O111" s="4"/>
    </row>
    <row r="112" spans="2:15">
      <c r="B112" s="1"/>
      <c r="C112" s="128" t="s">
        <v>146</v>
      </c>
      <c r="D112" s="125"/>
      <c r="E112" s="126"/>
      <c r="F112" s="126"/>
      <c r="G112" s="126"/>
      <c r="H112" s="126"/>
      <c r="I112" s="126"/>
      <c r="J112" s="126"/>
      <c r="K112" s="126"/>
      <c r="L112" s="126"/>
      <c r="M112" s="126"/>
      <c r="N112" s="127">
        <f t="shared" si="11"/>
        <v>0</v>
      </c>
      <c r="O112" s="4"/>
    </row>
    <row r="113" spans="2:15">
      <c r="B113" s="1"/>
      <c r="C113" s="128" t="s">
        <v>147</v>
      </c>
      <c r="D113" s="125"/>
      <c r="E113" s="126"/>
      <c r="F113" s="126"/>
      <c r="G113" s="126"/>
      <c r="H113" s="126"/>
      <c r="I113" s="126"/>
      <c r="J113" s="126"/>
      <c r="K113" s="126"/>
      <c r="L113" s="126"/>
      <c r="M113" s="126"/>
      <c r="N113" s="127">
        <f t="shared" si="11"/>
        <v>0</v>
      </c>
      <c r="O113" s="4"/>
    </row>
    <row r="114" spans="2:15">
      <c r="B114" s="1"/>
      <c r="C114" s="128" t="s">
        <v>148</v>
      </c>
      <c r="D114" s="125"/>
      <c r="E114" s="126"/>
      <c r="F114" s="126"/>
      <c r="G114" s="126"/>
      <c r="H114" s="126"/>
      <c r="I114" s="126"/>
      <c r="J114" s="126"/>
      <c r="K114" s="126"/>
      <c r="L114" s="126"/>
      <c r="M114" s="126"/>
      <c r="N114" s="127">
        <f t="shared" si="11"/>
        <v>0</v>
      </c>
      <c r="O114" s="4"/>
    </row>
    <row r="115" spans="2:15">
      <c r="B115" s="1"/>
      <c r="C115" s="128" t="s">
        <v>149</v>
      </c>
      <c r="D115" s="125"/>
      <c r="E115" s="126"/>
      <c r="F115" s="126"/>
      <c r="G115" s="126"/>
      <c r="H115" s="126"/>
      <c r="I115" s="126"/>
      <c r="J115" s="126"/>
      <c r="K115" s="126"/>
      <c r="L115" s="126"/>
      <c r="M115" s="126"/>
      <c r="N115" s="127">
        <f t="shared" si="11"/>
        <v>0</v>
      </c>
      <c r="O115" s="4"/>
    </row>
    <row r="116" spans="2:15">
      <c r="B116" s="1"/>
      <c r="C116" s="102" t="s">
        <v>150</v>
      </c>
      <c r="D116" s="125"/>
      <c r="E116" s="126"/>
      <c r="F116" s="126"/>
      <c r="G116" s="126"/>
      <c r="H116" s="126"/>
      <c r="I116" s="126"/>
      <c r="J116" s="126"/>
      <c r="K116" s="126"/>
      <c r="L116" s="126">
        <v>1</v>
      </c>
      <c r="M116" s="126"/>
      <c r="N116" s="127">
        <f t="shared" si="11"/>
        <v>1</v>
      </c>
      <c r="O116" s="4"/>
    </row>
    <row r="117" spans="2:15">
      <c r="B117" s="1"/>
      <c r="C117" s="128" t="s">
        <v>151</v>
      </c>
      <c r="D117" s="125"/>
      <c r="E117" s="126"/>
      <c r="F117" s="126"/>
      <c r="G117" s="126"/>
      <c r="H117" s="126"/>
      <c r="I117" s="126"/>
      <c r="J117" s="126"/>
      <c r="K117" s="126"/>
      <c r="L117" s="126"/>
      <c r="M117" s="126"/>
      <c r="N117" s="127">
        <f t="shared" si="11"/>
        <v>0</v>
      </c>
      <c r="O117" s="4"/>
    </row>
    <row r="118" spans="2:15">
      <c r="B118" s="1"/>
      <c r="C118" s="102" t="s">
        <v>152</v>
      </c>
      <c r="D118" s="125"/>
      <c r="E118" s="126"/>
      <c r="F118" s="126"/>
      <c r="G118" s="126">
        <v>1</v>
      </c>
      <c r="H118" s="126"/>
      <c r="I118" s="126"/>
      <c r="J118" s="126"/>
      <c r="K118" s="126"/>
      <c r="L118" s="126"/>
      <c r="M118" s="126"/>
      <c r="N118" s="127">
        <f t="shared" si="11"/>
        <v>1</v>
      </c>
      <c r="O118" s="4"/>
    </row>
    <row r="119" spans="2:15">
      <c r="B119" s="1"/>
      <c r="C119" s="128" t="s">
        <v>153</v>
      </c>
      <c r="D119" s="125"/>
      <c r="E119" s="126"/>
      <c r="F119" s="126"/>
      <c r="G119" s="126"/>
      <c r="H119" s="126"/>
      <c r="I119" s="126"/>
      <c r="J119" s="126"/>
      <c r="K119" s="126"/>
      <c r="L119" s="16"/>
      <c r="M119" s="126"/>
      <c r="N119" s="127">
        <f t="shared" si="11"/>
        <v>0</v>
      </c>
      <c r="O119" s="4"/>
    </row>
    <row r="120" spans="2:15">
      <c r="B120" s="1"/>
      <c r="C120" s="102" t="s">
        <v>154</v>
      </c>
      <c r="D120" s="125"/>
      <c r="E120" s="126"/>
      <c r="F120" s="126"/>
      <c r="G120" s="126">
        <v>1</v>
      </c>
      <c r="H120" s="126"/>
      <c r="I120" s="126"/>
      <c r="J120" s="126"/>
      <c r="K120" s="126"/>
      <c r="L120" s="16"/>
      <c r="M120" s="126"/>
      <c r="N120" s="127">
        <f t="shared" si="11"/>
        <v>1</v>
      </c>
      <c r="O120" s="4"/>
    </row>
    <row r="121" spans="2:15">
      <c r="B121" s="1"/>
      <c r="C121" s="102" t="s">
        <v>155</v>
      </c>
      <c r="D121" s="125"/>
      <c r="E121" s="126"/>
      <c r="F121" s="126"/>
      <c r="G121" s="126"/>
      <c r="H121" s="126"/>
      <c r="I121" s="126"/>
      <c r="J121" s="126"/>
      <c r="K121" s="126"/>
      <c r="L121" s="16">
        <v>1</v>
      </c>
      <c r="M121" s="126"/>
      <c r="N121" s="127">
        <f t="shared" si="11"/>
        <v>1</v>
      </c>
      <c r="O121" s="4"/>
    </row>
    <row r="122" spans="2:15" ht="15.75" thickBot="1">
      <c r="B122" s="1"/>
      <c r="C122" s="128" t="s">
        <v>156</v>
      </c>
      <c r="D122" s="138"/>
      <c r="E122" s="139"/>
      <c r="F122" s="139"/>
      <c r="G122" s="139"/>
      <c r="H122" s="139"/>
      <c r="I122" s="139"/>
      <c r="J122" s="139"/>
      <c r="K122" s="139"/>
      <c r="L122" s="16"/>
      <c r="M122" s="139"/>
      <c r="N122" s="127">
        <f t="shared" si="11"/>
        <v>0</v>
      </c>
      <c r="O122" s="4"/>
    </row>
    <row r="123" spans="2:15" ht="15.75" thickBot="1">
      <c r="B123" s="1"/>
      <c r="C123" s="122" t="s">
        <v>41</v>
      </c>
      <c r="D123" s="123">
        <f>SUM(D124:D134)</f>
        <v>0</v>
      </c>
      <c r="E123" s="123">
        <f t="shared" ref="E123:N123" si="12">SUM(E124:E134)</f>
        <v>1</v>
      </c>
      <c r="F123" s="123">
        <f t="shared" si="12"/>
        <v>1</v>
      </c>
      <c r="G123" s="123">
        <f t="shared" si="12"/>
        <v>2</v>
      </c>
      <c r="H123" s="123">
        <f t="shared" si="12"/>
        <v>0</v>
      </c>
      <c r="I123" s="123">
        <f t="shared" si="12"/>
        <v>0</v>
      </c>
      <c r="J123" s="123">
        <f t="shared" si="12"/>
        <v>0</v>
      </c>
      <c r="K123" s="123">
        <f t="shared" si="12"/>
        <v>1</v>
      </c>
      <c r="L123" s="123">
        <f t="shared" si="12"/>
        <v>1</v>
      </c>
      <c r="M123" s="123">
        <f t="shared" si="12"/>
        <v>3</v>
      </c>
      <c r="N123" s="123">
        <f t="shared" si="12"/>
        <v>9</v>
      </c>
      <c r="O123" s="4"/>
    </row>
    <row r="124" spans="2:15">
      <c r="B124" s="1"/>
      <c r="C124" s="102" t="s">
        <v>157</v>
      </c>
      <c r="D124" s="125"/>
      <c r="E124" s="126"/>
      <c r="F124" s="126">
        <v>1</v>
      </c>
      <c r="G124" s="126">
        <v>1</v>
      </c>
      <c r="H124" s="126"/>
      <c r="I124" s="126"/>
      <c r="J124" s="126"/>
      <c r="K124" s="126">
        <v>1</v>
      </c>
      <c r="L124" s="126"/>
      <c r="M124" s="126"/>
      <c r="N124" s="127">
        <f t="shared" ref="N124:N134" si="13">SUM(D124:M124)</f>
        <v>3</v>
      </c>
      <c r="O124" s="4"/>
    </row>
    <row r="125" spans="2:15">
      <c r="B125" s="1"/>
      <c r="C125" s="128" t="s">
        <v>158</v>
      </c>
      <c r="D125" s="125"/>
      <c r="E125" s="126"/>
      <c r="F125" s="126"/>
      <c r="G125" s="126"/>
      <c r="H125" s="126"/>
      <c r="I125" s="126"/>
      <c r="J125" s="126"/>
      <c r="K125" s="126"/>
      <c r="L125" s="126"/>
      <c r="M125" s="126"/>
      <c r="N125" s="127">
        <f t="shared" si="13"/>
        <v>0</v>
      </c>
      <c r="O125" s="4"/>
    </row>
    <row r="126" spans="2:15">
      <c r="B126" s="1"/>
      <c r="C126" s="128" t="s">
        <v>159</v>
      </c>
      <c r="D126" s="125"/>
      <c r="E126" s="126"/>
      <c r="F126" s="126"/>
      <c r="G126" s="126"/>
      <c r="H126" s="126"/>
      <c r="I126" s="126"/>
      <c r="J126" s="126"/>
      <c r="K126" s="126"/>
      <c r="L126" s="126"/>
      <c r="M126" s="126"/>
      <c r="N126" s="127">
        <f t="shared" si="13"/>
        <v>0</v>
      </c>
      <c r="O126" s="4"/>
    </row>
    <row r="127" spans="2:15">
      <c r="B127" s="1"/>
      <c r="C127" s="102" t="s">
        <v>160</v>
      </c>
      <c r="D127" s="125"/>
      <c r="E127" s="126"/>
      <c r="F127" s="126"/>
      <c r="G127" s="126">
        <v>1</v>
      </c>
      <c r="H127" s="126"/>
      <c r="I127" s="126"/>
      <c r="J127" s="126"/>
      <c r="K127" s="126"/>
      <c r="L127" s="126"/>
      <c r="M127" s="126"/>
      <c r="N127" s="127">
        <f t="shared" si="13"/>
        <v>1</v>
      </c>
      <c r="O127" s="4"/>
    </row>
    <row r="128" spans="2:15">
      <c r="B128" s="1"/>
      <c r="C128" s="128" t="s">
        <v>161</v>
      </c>
      <c r="D128" s="125"/>
      <c r="E128" s="126"/>
      <c r="F128" s="126"/>
      <c r="G128" s="126"/>
      <c r="H128" s="126"/>
      <c r="I128" s="126"/>
      <c r="J128" s="126"/>
      <c r="K128" s="126"/>
      <c r="L128" s="126"/>
      <c r="M128" s="126"/>
      <c r="N128" s="127">
        <f t="shared" si="13"/>
        <v>0</v>
      </c>
      <c r="O128" s="4"/>
    </row>
    <row r="129" spans="2:15">
      <c r="B129" s="1"/>
      <c r="C129" s="128" t="s">
        <v>162</v>
      </c>
      <c r="D129" s="125"/>
      <c r="E129" s="126"/>
      <c r="F129" s="126"/>
      <c r="G129" s="126"/>
      <c r="H129" s="126"/>
      <c r="I129" s="126"/>
      <c r="J129" s="126"/>
      <c r="K129" s="126"/>
      <c r="L129" s="126"/>
      <c r="M129" s="126"/>
      <c r="N129" s="127">
        <f t="shared" si="13"/>
        <v>0</v>
      </c>
      <c r="O129" s="4"/>
    </row>
    <row r="130" spans="2:15">
      <c r="B130" s="1"/>
      <c r="C130" s="102" t="s">
        <v>163</v>
      </c>
      <c r="D130" s="125"/>
      <c r="E130" s="126">
        <v>1</v>
      </c>
      <c r="F130" s="126"/>
      <c r="G130" s="126"/>
      <c r="H130" s="126"/>
      <c r="I130" s="126"/>
      <c r="J130" s="126"/>
      <c r="K130" s="126"/>
      <c r="L130" s="126"/>
      <c r="M130" s="126"/>
      <c r="N130" s="127">
        <f t="shared" si="13"/>
        <v>1</v>
      </c>
      <c r="O130" s="4"/>
    </row>
    <row r="131" spans="2:15">
      <c r="B131" s="1"/>
      <c r="C131" s="128" t="s">
        <v>164</v>
      </c>
      <c r="D131" s="125"/>
      <c r="E131" s="126"/>
      <c r="F131" s="126"/>
      <c r="G131" s="126"/>
      <c r="H131" s="126"/>
      <c r="I131" s="126"/>
      <c r="J131" s="126"/>
      <c r="K131" s="126"/>
      <c r="L131" s="126"/>
      <c r="M131" s="126"/>
      <c r="N131" s="127">
        <f t="shared" si="13"/>
        <v>0</v>
      </c>
      <c r="O131" s="4"/>
    </row>
    <row r="132" spans="2:15">
      <c r="B132" s="1"/>
      <c r="C132" s="102" t="s">
        <v>165</v>
      </c>
      <c r="D132" s="125"/>
      <c r="E132" s="126"/>
      <c r="F132" s="126"/>
      <c r="G132" s="126"/>
      <c r="H132" s="126"/>
      <c r="I132" s="126"/>
      <c r="J132" s="126"/>
      <c r="K132" s="126"/>
      <c r="L132" s="126"/>
      <c r="M132" s="126">
        <v>1</v>
      </c>
      <c r="N132" s="127">
        <f t="shared" si="13"/>
        <v>1</v>
      </c>
      <c r="O132" s="4"/>
    </row>
    <row r="133" spans="2:15">
      <c r="B133" s="1"/>
      <c r="C133" s="102" t="s">
        <v>166</v>
      </c>
      <c r="D133" s="125"/>
      <c r="E133" s="126"/>
      <c r="F133" s="126"/>
      <c r="G133" s="126"/>
      <c r="H133" s="126"/>
      <c r="I133" s="126"/>
      <c r="J133" s="126"/>
      <c r="K133" s="126"/>
      <c r="L133" s="126">
        <v>1</v>
      </c>
      <c r="M133" s="126">
        <v>2</v>
      </c>
      <c r="N133" s="127">
        <f t="shared" si="13"/>
        <v>3</v>
      </c>
      <c r="O133" s="4"/>
    </row>
    <row r="134" spans="2:15" ht="15.75" thickBot="1">
      <c r="B134" s="1"/>
      <c r="C134" s="128" t="s">
        <v>167</v>
      </c>
      <c r="D134" s="125"/>
      <c r="E134" s="126"/>
      <c r="F134" s="126"/>
      <c r="G134" s="126"/>
      <c r="H134" s="126"/>
      <c r="I134" s="126"/>
      <c r="J134" s="126"/>
      <c r="K134" s="126"/>
      <c r="L134" s="126"/>
      <c r="M134" s="126"/>
      <c r="N134" s="127">
        <f t="shared" si="13"/>
        <v>0</v>
      </c>
      <c r="O134" s="4"/>
    </row>
    <row r="135" spans="2:15" ht="15.75" thickBot="1">
      <c r="B135" s="1"/>
      <c r="C135" s="122" t="s">
        <v>42</v>
      </c>
      <c r="D135" s="123">
        <f>SUM(D136:D145)</f>
        <v>1</v>
      </c>
      <c r="E135" s="123">
        <f t="shared" ref="E135:N135" si="14">SUM(E136:E145)</f>
        <v>6</v>
      </c>
      <c r="F135" s="123">
        <f t="shared" si="14"/>
        <v>7</v>
      </c>
      <c r="G135" s="123">
        <f t="shared" si="14"/>
        <v>30</v>
      </c>
      <c r="H135" s="123">
        <f t="shared" si="14"/>
        <v>1</v>
      </c>
      <c r="I135" s="123">
        <f t="shared" si="14"/>
        <v>5</v>
      </c>
      <c r="J135" s="123">
        <f t="shared" si="14"/>
        <v>1</v>
      </c>
      <c r="K135" s="123">
        <f t="shared" si="14"/>
        <v>2</v>
      </c>
      <c r="L135" s="123">
        <f t="shared" si="14"/>
        <v>13</v>
      </c>
      <c r="M135" s="123">
        <f t="shared" si="14"/>
        <v>4</v>
      </c>
      <c r="N135" s="123">
        <f t="shared" si="14"/>
        <v>70</v>
      </c>
      <c r="O135" s="4"/>
    </row>
    <row r="136" spans="2:15">
      <c r="B136" s="1"/>
      <c r="C136" s="102" t="s">
        <v>168</v>
      </c>
      <c r="D136" s="125"/>
      <c r="E136" s="126"/>
      <c r="F136" s="126">
        <v>1</v>
      </c>
      <c r="G136" s="126">
        <v>1</v>
      </c>
      <c r="H136" s="126">
        <v>1</v>
      </c>
      <c r="I136" s="126"/>
      <c r="J136" s="126"/>
      <c r="K136" s="126"/>
      <c r="L136" s="126"/>
      <c r="M136" s="126"/>
      <c r="N136" s="127">
        <f t="shared" ref="N136:N145" si="15">SUM(D136:M136)</f>
        <v>3</v>
      </c>
      <c r="O136" s="4"/>
    </row>
    <row r="137" spans="2:15">
      <c r="B137" s="1"/>
      <c r="C137" s="102" t="s">
        <v>169</v>
      </c>
      <c r="D137" s="125"/>
      <c r="E137" s="126"/>
      <c r="F137" s="126">
        <v>2</v>
      </c>
      <c r="G137" s="126"/>
      <c r="H137" s="126"/>
      <c r="I137" s="126"/>
      <c r="J137" s="126"/>
      <c r="K137" s="126"/>
      <c r="L137" s="126">
        <v>1</v>
      </c>
      <c r="M137" s="126"/>
      <c r="N137" s="127">
        <f t="shared" si="15"/>
        <v>3</v>
      </c>
      <c r="O137" s="4"/>
    </row>
    <row r="138" spans="2:15" s="116" customFormat="1">
      <c r="B138" s="135"/>
      <c r="C138" s="128" t="s">
        <v>170</v>
      </c>
      <c r="D138" s="136"/>
      <c r="E138" s="94"/>
      <c r="F138" s="94"/>
      <c r="G138" s="94"/>
      <c r="H138" s="94"/>
      <c r="I138" s="94"/>
      <c r="J138" s="94"/>
      <c r="K138" s="94"/>
      <c r="L138" s="94"/>
      <c r="M138" s="94"/>
      <c r="N138" s="127">
        <f t="shared" si="15"/>
        <v>0</v>
      </c>
      <c r="O138" s="137"/>
    </row>
    <row r="139" spans="2:15">
      <c r="B139" s="1"/>
      <c r="C139" s="102" t="s">
        <v>171</v>
      </c>
      <c r="D139" s="125"/>
      <c r="E139" s="126"/>
      <c r="F139" s="126"/>
      <c r="G139" s="126">
        <v>2</v>
      </c>
      <c r="H139" s="126"/>
      <c r="I139" s="126"/>
      <c r="J139" s="126"/>
      <c r="K139" s="126"/>
      <c r="L139" s="126">
        <v>3</v>
      </c>
      <c r="M139" s="126">
        <v>1</v>
      </c>
      <c r="N139" s="127">
        <f t="shared" si="15"/>
        <v>6</v>
      </c>
      <c r="O139" s="4"/>
    </row>
    <row r="140" spans="2:15">
      <c r="B140" s="1"/>
      <c r="C140" s="102" t="s">
        <v>172</v>
      </c>
      <c r="D140" s="125"/>
      <c r="E140" s="126"/>
      <c r="F140" s="126">
        <v>1</v>
      </c>
      <c r="G140" s="126">
        <v>4</v>
      </c>
      <c r="H140" s="126"/>
      <c r="I140" s="126"/>
      <c r="J140" s="126">
        <v>1</v>
      </c>
      <c r="K140" s="126">
        <v>1</v>
      </c>
      <c r="L140" s="126">
        <v>2</v>
      </c>
      <c r="M140" s="126"/>
      <c r="N140" s="127">
        <f t="shared" si="15"/>
        <v>9</v>
      </c>
      <c r="O140" s="4"/>
    </row>
    <row r="141" spans="2:15">
      <c r="B141" s="1"/>
      <c r="C141" s="128" t="s">
        <v>173</v>
      </c>
      <c r="D141" s="125"/>
      <c r="E141" s="126"/>
      <c r="F141" s="126"/>
      <c r="G141" s="126"/>
      <c r="H141" s="126"/>
      <c r="I141" s="126"/>
      <c r="J141" s="126"/>
      <c r="K141" s="126"/>
      <c r="L141" s="126"/>
      <c r="M141" s="126"/>
      <c r="N141" s="127">
        <f t="shared" si="15"/>
        <v>0</v>
      </c>
      <c r="O141" s="4"/>
    </row>
    <row r="142" spans="2:15">
      <c r="B142" s="1"/>
      <c r="C142" s="102" t="s">
        <v>174</v>
      </c>
      <c r="D142" s="125"/>
      <c r="E142" s="126"/>
      <c r="F142" s="126"/>
      <c r="G142" s="126">
        <v>3</v>
      </c>
      <c r="H142" s="126"/>
      <c r="I142" s="126"/>
      <c r="J142" s="126"/>
      <c r="K142" s="126"/>
      <c r="L142" s="126">
        <v>1</v>
      </c>
      <c r="M142" s="126"/>
      <c r="N142" s="127">
        <f t="shared" si="15"/>
        <v>4</v>
      </c>
      <c r="O142" s="4"/>
    </row>
    <row r="143" spans="2:15">
      <c r="B143" s="1"/>
      <c r="C143" s="128" t="s">
        <v>175</v>
      </c>
      <c r="D143" s="125"/>
      <c r="E143" s="126"/>
      <c r="F143" s="126"/>
      <c r="G143" s="126"/>
      <c r="H143" s="126"/>
      <c r="I143" s="126"/>
      <c r="J143" s="126"/>
      <c r="K143" s="126"/>
      <c r="L143" s="126"/>
      <c r="M143" s="126"/>
      <c r="N143" s="127">
        <f t="shared" si="15"/>
        <v>0</v>
      </c>
      <c r="O143" s="4"/>
    </row>
    <row r="144" spans="2:15">
      <c r="B144" s="1"/>
      <c r="C144" s="102" t="s">
        <v>176</v>
      </c>
      <c r="D144" s="125">
        <v>1</v>
      </c>
      <c r="E144" s="126">
        <v>6</v>
      </c>
      <c r="F144" s="126">
        <v>3</v>
      </c>
      <c r="G144" s="126">
        <v>19</v>
      </c>
      <c r="H144" s="126"/>
      <c r="I144" s="126">
        <v>5</v>
      </c>
      <c r="J144" s="126"/>
      <c r="K144" s="126">
        <v>1</v>
      </c>
      <c r="L144" s="126">
        <v>5</v>
      </c>
      <c r="M144" s="126">
        <v>3</v>
      </c>
      <c r="N144" s="127">
        <f t="shared" si="15"/>
        <v>43</v>
      </c>
      <c r="O144" s="4"/>
    </row>
    <row r="145" spans="2:15" ht="17.25" customHeight="1" thickBot="1">
      <c r="B145" s="1"/>
      <c r="C145" s="102" t="s">
        <v>177</v>
      </c>
      <c r="D145" s="140"/>
      <c r="E145" s="140"/>
      <c r="F145" s="140"/>
      <c r="G145" s="140">
        <v>1</v>
      </c>
      <c r="H145" s="140"/>
      <c r="I145" s="140"/>
      <c r="J145" s="140"/>
      <c r="K145" s="140"/>
      <c r="L145" s="140">
        <v>1</v>
      </c>
      <c r="M145" s="140"/>
      <c r="N145" s="127">
        <f t="shared" si="15"/>
        <v>2</v>
      </c>
      <c r="O145" s="4"/>
    </row>
    <row r="146" spans="2:15" ht="18.75" customHeight="1" thickBot="1">
      <c r="B146" s="1"/>
      <c r="C146" s="123" t="s">
        <v>183</v>
      </c>
      <c r="D146" s="123" t="s">
        <v>199</v>
      </c>
      <c r="E146" s="123"/>
      <c r="F146" s="123"/>
      <c r="G146" s="123"/>
      <c r="H146" s="123">
        <v>1</v>
      </c>
      <c r="I146" s="123"/>
      <c r="J146" s="123"/>
      <c r="K146" s="123"/>
      <c r="L146" s="123"/>
      <c r="M146" s="123">
        <v>1</v>
      </c>
      <c r="N146" s="123">
        <f>SUM(D146:M146)</f>
        <v>2</v>
      </c>
      <c r="O146" s="4"/>
    </row>
    <row r="147" spans="2:15" ht="12.95" customHeight="1">
      <c r="B147" s="1"/>
      <c r="C147" s="141"/>
      <c r="D147" s="3" t="s">
        <v>184</v>
      </c>
      <c r="E147" s="3"/>
      <c r="F147" s="50"/>
      <c r="G147" s="51"/>
      <c r="H147" s="51"/>
      <c r="I147" s="50"/>
      <c r="J147" s="3"/>
      <c r="K147" s="3"/>
      <c r="L147" s="50"/>
      <c r="M147" s="3"/>
      <c r="N147" s="3"/>
      <c r="O147" s="4"/>
    </row>
    <row r="148" spans="2:15">
      <c r="B148" s="1"/>
      <c r="C148" s="43" t="s">
        <v>43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4"/>
    </row>
    <row r="149" spans="2:15">
      <c r="B149" s="1"/>
      <c r="C149" s="43" t="s">
        <v>189</v>
      </c>
      <c r="D149" s="3"/>
      <c r="E149" s="3"/>
      <c r="F149" s="3"/>
      <c r="G149" s="32"/>
      <c r="H149" s="33"/>
      <c r="I149" s="3"/>
      <c r="J149" s="3"/>
      <c r="K149" s="3"/>
      <c r="L149" s="3"/>
      <c r="M149" s="3"/>
      <c r="N149" s="3"/>
      <c r="O149" s="4"/>
    </row>
    <row r="150" spans="2:15">
      <c r="B150" s="1"/>
      <c r="C150" s="43" t="s">
        <v>44</v>
      </c>
      <c r="D150" s="3"/>
      <c r="E150" s="3"/>
      <c r="F150" s="3"/>
      <c r="G150" s="32"/>
      <c r="H150" s="33"/>
      <c r="I150" s="3"/>
      <c r="J150" s="3"/>
      <c r="K150" s="3"/>
      <c r="L150" s="3"/>
      <c r="M150" s="3"/>
      <c r="N150" s="3"/>
      <c r="O150" s="4"/>
    </row>
    <row r="151" spans="2:15">
      <c r="B151" s="1"/>
      <c r="C151" s="43" t="s">
        <v>45</v>
      </c>
      <c r="D151" s="3"/>
      <c r="E151" s="3"/>
      <c r="F151" s="3"/>
      <c r="G151" s="32"/>
      <c r="H151" s="33"/>
      <c r="I151" s="3"/>
      <c r="J151" s="3"/>
      <c r="K151" s="3"/>
      <c r="L151" s="3"/>
      <c r="M151" s="3"/>
      <c r="N151" s="3"/>
      <c r="O151" s="4"/>
    </row>
    <row r="152" spans="2:15" ht="15.75" thickBot="1">
      <c r="B152" s="44"/>
      <c r="C152" s="148" t="s">
        <v>196</v>
      </c>
      <c r="D152" s="46"/>
      <c r="E152" s="46"/>
      <c r="F152" s="46"/>
      <c r="G152" s="47"/>
      <c r="H152" s="48"/>
      <c r="I152" s="46"/>
      <c r="J152" s="46"/>
      <c r="K152" s="46"/>
      <c r="L152" s="46"/>
      <c r="M152" s="46"/>
      <c r="N152" s="46"/>
      <c r="O152" s="49"/>
    </row>
    <row r="154" spans="2:15">
      <c r="L154" s="142"/>
      <c r="M154" s="143"/>
    </row>
    <row r="155" spans="2:15">
      <c r="L155" s="144"/>
      <c r="M155" s="145"/>
    </row>
    <row r="156" spans="2:15">
      <c r="L156" s="144"/>
      <c r="M156" s="145"/>
    </row>
    <row r="157" spans="2:15">
      <c r="L157" s="144"/>
      <c r="M157" s="145"/>
    </row>
    <row r="158" spans="2:15">
      <c r="L158" s="144"/>
      <c r="M158" s="145"/>
    </row>
    <row r="159" spans="2:15">
      <c r="L159" s="144"/>
      <c r="M159" s="145"/>
    </row>
    <row r="160" spans="2:15">
      <c r="L160" s="144"/>
      <c r="M160" s="145"/>
    </row>
    <row r="161" spans="12:16">
      <c r="L161" s="144"/>
      <c r="M161" s="145"/>
    </row>
    <row r="162" spans="12:16">
      <c r="L162" s="144"/>
      <c r="M162" s="145"/>
    </row>
    <row r="171" spans="12:16">
      <c r="N171" s="5"/>
      <c r="O171" s="5"/>
      <c r="P171" s="5"/>
    </row>
    <row r="172" spans="12:16">
      <c r="N172" s="5"/>
      <c r="O172" s="5"/>
      <c r="P172" s="5"/>
    </row>
    <row r="173" spans="12:16">
      <c r="N173" s="5"/>
      <c r="O173" s="51"/>
      <c r="P173" s="51"/>
    </row>
    <row r="174" spans="12:16">
      <c r="N174" s="5"/>
      <c r="O174" s="51"/>
      <c r="P174" s="51"/>
    </row>
    <row r="175" spans="12:16">
      <c r="N175" s="5"/>
      <c r="O175" s="51"/>
      <c r="P175" s="51"/>
    </row>
    <row r="176" spans="12:16">
      <c r="N176" s="5"/>
      <c r="O176" s="51"/>
      <c r="P176" s="51"/>
    </row>
  </sheetData>
  <mergeCells count="7">
    <mergeCell ref="C9:N9"/>
    <mergeCell ref="B2:O2"/>
    <mergeCell ref="B3:O3"/>
    <mergeCell ref="B4:O4"/>
    <mergeCell ref="B5:O5"/>
    <mergeCell ref="B6:O6"/>
    <mergeCell ref="B7:O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9" sqref="F9"/>
    </sheetView>
  </sheetViews>
  <sheetFormatPr baseColWidth="10" defaultRowHeight="15"/>
  <cols>
    <col min="1" max="1" width="53.42578125" customWidth="1"/>
  </cols>
  <sheetData>
    <row r="1" spans="1:1" ht="15.75" thickBot="1"/>
    <row r="2" spans="1:1" ht="35.25" customHeight="1">
      <c r="A2" s="146" t="s">
        <v>198</v>
      </c>
    </row>
    <row r="3" spans="1:1">
      <c r="A3" s="147" t="s">
        <v>38</v>
      </c>
    </row>
    <row r="4" spans="1:1">
      <c r="A4" s="128" t="s">
        <v>104</v>
      </c>
    </row>
    <row r="5" spans="1:1">
      <c r="A5" s="109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regiones</vt:lpstr>
      <vt:lpstr>mpios</vt:lpstr>
      <vt:lpstr>52</vt:lpstr>
      <vt:lpstr>sin notifificar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Cardona</dc:creator>
  <cp:lastModifiedBy>Liliana Cardona</cp:lastModifiedBy>
  <dcterms:created xsi:type="dcterms:W3CDTF">2011-12-22T17:05:06Z</dcterms:created>
  <dcterms:modified xsi:type="dcterms:W3CDTF">2012-01-20T22:08:12Z</dcterms:modified>
</cp:coreProperties>
</file>