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GANANG\Desktop\RIPS\RIPS INFORMACIÓN SOLICITADA\PÁGINA WEB\2024\"/>
    </mc:Choice>
  </mc:AlternateContent>
  <xr:revisionPtr revIDLastSave="0" documentId="8_{69A94921-829B-4C7A-9042-D5711E8F2C53}" xr6:coauthVersionLast="47" xr6:coauthVersionMax="47" xr10:uidLastSave="{00000000-0000-0000-0000-000000000000}"/>
  <bookViews>
    <workbookView xWindow="-120" yWindow="-120" windowWidth="29040" windowHeight="15720" xr2:uid="{C4A3D4C4-2F9D-4E78-9D71-9409624E8E8D}"/>
  </bookViews>
  <sheets>
    <sheet name="10 PRIM. CAUSAS URGENCIAS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4" i="1" l="1"/>
  <c r="J123" i="1"/>
  <c r="I123" i="1"/>
  <c r="H123" i="1"/>
  <c r="G123" i="1"/>
  <c r="F123" i="1"/>
  <c r="D123" i="1"/>
  <c r="E122" i="1"/>
  <c r="E121" i="1"/>
  <c r="E120" i="1"/>
  <c r="E119" i="1"/>
  <c r="E118" i="1"/>
  <c r="E117" i="1"/>
  <c r="E116" i="1"/>
  <c r="E115" i="1"/>
  <c r="E114" i="1"/>
  <c r="E113" i="1"/>
  <c r="E112" i="1"/>
  <c r="E123" i="1" s="1"/>
  <c r="J110" i="1"/>
  <c r="I110" i="1"/>
  <c r="H110" i="1"/>
  <c r="G110" i="1"/>
  <c r="F110" i="1"/>
  <c r="D110" i="1"/>
  <c r="E109" i="1"/>
  <c r="E108" i="1"/>
  <c r="E107" i="1"/>
  <c r="E106" i="1"/>
  <c r="E105" i="1"/>
  <c r="E104" i="1"/>
  <c r="E103" i="1"/>
  <c r="E102" i="1"/>
  <c r="E101" i="1"/>
  <c r="E100" i="1"/>
  <c r="E99" i="1"/>
  <c r="E110" i="1" s="1"/>
  <c r="J97" i="1"/>
  <c r="I97" i="1"/>
  <c r="H97" i="1"/>
  <c r="G97" i="1"/>
  <c r="F97" i="1"/>
  <c r="D97" i="1"/>
  <c r="E96" i="1"/>
  <c r="E95" i="1"/>
  <c r="E94" i="1"/>
  <c r="E93" i="1"/>
  <c r="E92" i="1"/>
  <c r="E91" i="1"/>
  <c r="E90" i="1"/>
  <c r="E89" i="1"/>
  <c r="E88" i="1"/>
  <c r="E87" i="1"/>
  <c r="E86" i="1"/>
  <c r="E97" i="1" s="1"/>
  <c r="J84" i="1"/>
  <c r="I84" i="1"/>
  <c r="H84" i="1"/>
  <c r="G84" i="1"/>
  <c r="F84" i="1"/>
  <c r="D84" i="1"/>
  <c r="E83" i="1"/>
  <c r="E82" i="1"/>
  <c r="E81" i="1"/>
  <c r="E80" i="1"/>
  <c r="E79" i="1"/>
  <c r="E78" i="1"/>
  <c r="E77" i="1"/>
  <c r="E76" i="1"/>
  <c r="E84" i="1" s="1"/>
  <c r="E75" i="1"/>
  <c r="E74" i="1"/>
  <c r="E73" i="1"/>
  <c r="J71" i="1"/>
  <c r="I71" i="1"/>
  <c r="H71" i="1"/>
  <c r="G71" i="1"/>
  <c r="F71" i="1"/>
  <c r="F6" i="1" s="1"/>
  <c r="D71" i="1"/>
  <c r="E70" i="1"/>
  <c r="E69" i="1"/>
  <c r="E68" i="1"/>
  <c r="E67" i="1"/>
  <c r="E66" i="1"/>
  <c r="E65" i="1"/>
  <c r="E64" i="1"/>
  <c r="E63" i="1"/>
  <c r="E62" i="1"/>
  <c r="E61" i="1"/>
  <c r="E60" i="1"/>
  <c r="E71" i="1" s="1"/>
  <c r="J58" i="1"/>
  <c r="I58" i="1"/>
  <c r="H58" i="1"/>
  <c r="G58" i="1"/>
  <c r="F58" i="1"/>
  <c r="D58" i="1"/>
  <c r="E57" i="1"/>
  <c r="E56" i="1"/>
  <c r="E55" i="1"/>
  <c r="E54" i="1"/>
  <c r="E53" i="1"/>
  <c r="E52" i="1"/>
  <c r="E51" i="1"/>
  <c r="E50" i="1"/>
  <c r="E49" i="1"/>
  <c r="E48" i="1"/>
  <c r="E47" i="1"/>
  <c r="E58" i="1" s="1"/>
  <c r="J45" i="1"/>
  <c r="J6" i="1" s="1"/>
  <c r="I45" i="1"/>
  <c r="H45" i="1"/>
  <c r="G45" i="1"/>
  <c r="G6" i="1" s="1"/>
  <c r="F45" i="1"/>
  <c r="D45" i="1"/>
  <c r="E44" i="1"/>
  <c r="E43" i="1"/>
  <c r="E42" i="1"/>
  <c r="E41" i="1"/>
  <c r="E40" i="1"/>
  <c r="E39" i="1"/>
  <c r="E38" i="1"/>
  <c r="E37" i="1"/>
  <c r="E36" i="1"/>
  <c r="E35" i="1"/>
  <c r="E34" i="1"/>
  <c r="E45" i="1" s="1"/>
  <c r="J32" i="1"/>
  <c r="I32" i="1"/>
  <c r="I6" i="1" s="1"/>
  <c r="H32" i="1"/>
  <c r="H6" i="1" s="1"/>
  <c r="G32" i="1"/>
  <c r="F32" i="1"/>
  <c r="D32" i="1"/>
  <c r="E31" i="1"/>
  <c r="E30" i="1"/>
  <c r="E29" i="1"/>
  <c r="E28" i="1"/>
  <c r="E27" i="1"/>
  <c r="E26" i="1"/>
  <c r="E25" i="1"/>
  <c r="E24" i="1"/>
  <c r="E32" i="1" s="1"/>
  <c r="E23" i="1"/>
  <c r="E22" i="1"/>
  <c r="E21" i="1"/>
  <c r="J19" i="1"/>
  <c r="I19" i="1"/>
  <c r="H19" i="1"/>
  <c r="G19" i="1"/>
  <c r="F19" i="1"/>
  <c r="D19" i="1"/>
  <c r="D6" i="1" s="1"/>
  <c r="E18" i="1"/>
  <c r="E17" i="1"/>
  <c r="E16" i="1"/>
  <c r="E15" i="1"/>
  <c r="E14" i="1"/>
  <c r="E13" i="1"/>
  <c r="E12" i="1"/>
  <c r="E11" i="1"/>
  <c r="E10" i="1"/>
  <c r="E9" i="1"/>
  <c r="E8" i="1"/>
  <c r="E19" i="1" s="1"/>
  <c r="E6" i="1" l="1"/>
</calcChain>
</file>

<file path=xl/sharedStrings.xml><?xml version="1.0" encoding="utf-8"?>
<sst xmlns="http://schemas.openxmlformats.org/spreadsheetml/2006/main" count="228" uniqueCount="92">
  <si>
    <t>Diez primeras causas de urgencias en Antioquia según grupos de edad, zona y sexo. Año 2024</t>
  </si>
  <si>
    <t>Código causa</t>
  </si>
  <si>
    <t>Causas</t>
  </si>
  <si>
    <t>Total</t>
  </si>
  <si>
    <t>Zona</t>
  </si>
  <si>
    <t>Sexo</t>
  </si>
  <si>
    <t>No definido
/ No reportado</t>
  </si>
  <si>
    <t>N°</t>
  </si>
  <si>
    <t>Distribución %</t>
  </si>
  <si>
    <t>Urbana</t>
  </si>
  <si>
    <t>Rural</t>
  </si>
  <si>
    <t>Hombre</t>
  </si>
  <si>
    <t>Mujer</t>
  </si>
  <si>
    <t>Total departamento</t>
  </si>
  <si>
    <t>Menores de 1 año</t>
  </si>
  <si>
    <t>J20-J22</t>
  </si>
  <si>
    <t>OTRAS INFECCIONES AGUDAS DE LAS VIAS RESPIRATORIAS INFERIORES</t>
  </si>
  <si>
    <t>R50-R69</t>
  </si>
  <si>
    <t>SINTOMAS Y SIGNOS GENERALES</t>
  </si>
  <si>
    <t>J00-J06</t>
  </si>
  <si>
    <t>INFECCIONES AGUDAS DE LAS VIAS RESPIRATORIAS SUPERIORES</t>
  </si>
  <si>
    <t>P50-P61</t>
  </si>
  <si>
    <t>TRASTORNOS HEMORRAGICOS Y HEMATOLOGICOS DEL FETO Y DEL RECIEN NACIDO</t>
  </si>
  <si>
    <t>A00-A09</t>
  </si>
  <si>
    <t>ENFERMEDADES INFECCIOSAS INTESTINALES</t>
  </si>
  <si>
    <t>R10-R19</t>
  </si>
  <si>
    <t>SINTOMAS Y SIGNOS QUE INVOLUCRAN EL SISTEMA DIGESTIVO Y EL ABDOMEN</t>
  </si>
  <si>
    <t>J09-J18</t>
  </si>
  <si>
    <t>INFLUENZA (GRIPE) Y NEUMONIA</t>
  </si>
  <si>
    <t>S00-S09</t>
  </si>
  <si>
    <t xml:space="preserve"> TRAUMATISMOS DE CABEZA</t>
  </si>
  <si>
    <t>N30-N39</t>
  </si>
  <si>
    <t>OTRAS ENFERMEDADES DEL SISTEMA URINARIO</t>
  </si>
  <si>
    <t>B25-B34</t>
  </si>
  <si>
    <t>OTRAS ENFERMEDADES VIRALES</t>
  </si>
  <si>
    <t>OTROS D</t>
  </si>
  <si>
    <t xml:space="preserve">OTROS DIAGNOSTICOS </t>
  </si>
  <si>
    <t xml:space="preserve">Total </t>
  </si>
  <si>
    <t>1 a 5 años</t>
  </si>
  <si>
    <t>De 01 a 05 años</t>
  </si>
  <si>
    <t>SISNTOMAS Y SIGNOS QUE INVOLUCRAN EL SISTEMA DIGESTIVO Y EL ABDOMEN</t>
  </si>
  <si>
    <t xml:space="preserve"> ENFERMEDADES INFECCIOSAS INTESTINALES</t>
  </si>
  <si>
    <t>J40-J47</t>
  </si>
  <si>
    <t>ENFERMEDADES CRONICAS DE LAS VIAS RESPIRATORIAS INFERIORES</t>
  </si>
  <si>
    <t>K50-K52</t>
  </si>
  <si>
    <t>ENTERITIS Y COLITIS NO INFECCIOSA</t>
  </si>
  <si>
    <t>6 a 9 años</t>
  </si>
  <si>
    <t>De 06 a 09 años</t>
  </si>
  <si>
    <t>TRAUMATISMOS DE CABEZA</t>
  </si>
  <si>
    <t>S50-S59</t>
  </si>
  <si>
    <t>TRAUMATISMOS DEL ANTEBRAZO Y DEL CODO</t>
  </si>
  <si>
    <t>S60-S69</t>
  </si>
  <si>
    <t>TRAUMATISMOS DE LA MUÑECA Y DE LA MANO</t>
  </si>
  <si>
    <t>S40-S49</t>
  </si>
  <si>
    <t>TRAUMATISMOS DEL HOMBRO Y DEL BRAZO</t>
  </si>
  <si>
    <t>10 a 14 años</t>
  </si>
  <si>
    <t>T66-T78</t>
  </si>
  <si>
    <t>OTROS EFECTOS Y LOS NO ESPECIFICADOS DE CAUSAS EXTERNAS</t>
  </si>
  <si>
    <t>S90-S99</t>
  </si>
  <si>
    <t>TRAUMATISMOS DEL TOBILLO Y DEL PIE</t>
  </si>
  <si>
    <t>S80-S89</t>
  </si>
  <si>
    <t xml:space="preserve"> TRAUMATISMOS DE LA RODILLA Y DE LA PIERNA</t>
  </si>
  <si>
    <t>15 a 18 años</t>
  </si>
  <si>
    <t>O30-O48</t>
  </si>
  <si>
    <t>ATENCION MATERNA RELACIONADA CON EL FETO Y LA CAVIDAD AMNIOTICA Y CON POSIBLES PROBLEMAS DEL PARTO</t>
  </si>
  <si>
    <t>G40-G47</t>
  </si>
  <si>
    <t>TRASTORNOS EPISODICOS Y PAROXISTICOS</t>
  </si>
  <si>
    <t>TRAUMATISMOS DE LA RODILLA Y DE LA PIERNA</t>
  </si>
  <si>
    <t>19 a 26 años</t>
  </si>
  <si>
    <t>O20-O29</t>
  </si>
  <si>
    <t>OTROS TRASTORNOS MATERNOS RELACIONADOS PRINCIPALMENTE CON EL EMBARAZO</t>
  </si>
  <si>
    <t>N20-N23</t>
  </si>
  <si>
    <t>LITIASIS URINARIA</t>
  </si>
  <si>
    <t>27 a 44 años</t>
  </si>
  <si>
    <t xml:space="preserve"> TRAUMATISMOS DE LA MUÑECA Y DE LA MANO</t>
  </si>
  <si>
    <t>M40-M54</t>
  </si>
  <si>
    <t>DORSOPATIAS</t>
  </si>
  <si>
    <t>OTROS DIAGNOSTICOS</t>
  </si>
  <si>
    <t>45 a 59 años</t>
  </si>
  <si>
    <t>R00-R09</t>
  </si>
  <si>
    <t>SINTOMAS Y SIGNOS QUE INVOLUCRAN LOS SISTEMAS CIRCULATOTIO Y RESPIRATORIO</t>
  </si>
  <si>
    <t>60 y más años</t>
  </si>
  <si>
    <t>I30-I52</t>
  </si>
  <si>
    <t>OTRAS FORMAS DE ENFERMEDAD DEL CORAZON</t>
  </si>
  <si>
    <t>I10-I15</t>
  </si>
  <si>
    <t>ENFERMEDADES HIPERTENSIVAS</t>
  </si>
  <si>
    <t>I20-I25</t>
  </si>
  <si>
    <t>ENFERMEDADES ISQUEMICAS DEL CORAZON</t>
  </si>
  <si>
    <t>Total No Definido / No Reportado ZONA</t>
  </si>
  <si>
    <t>TOTAL NO DEFINIDO NO REPORTADO</t>
  </si>
  <si>
    <t>Notas:
Los grupos de edad están presentados en años.
La información es obtenida a partir de SISPRO, en el mismo no se tiene dato en los campos vacíos, lo cual puede ser por no presencia de casos o no reporte de los mismos.
No se relacionan los No definidos/ No reportados de la Zona, debido a que no se cuenta con una columna para estos, pero los mismos hacen la diferencia entre el total menos la sumatoria de cabecera y rural  con una distribución del 1,03% de lo reportado en el Departamento.</t>
  </si>
  <si>
    <t xml:space="preserve">Fuente:
Secretaría Seccional de Salud y Protección Social de Antioquia. Cubos3.sispro.gov.co SGD_CUBOS_RIPS_CU - Prestación de servicios de salud. Fecha de generación: 21/07/2025. Variable cuantitativa: número de atenciones.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</si>
</sst>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0"/>
      <name val="Arial"/>
      <family val="2"/>
    </font>
    <font>
      <b/>
      <sz val="10"/>
      <color theme="0"/>
      <name val="Arial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/>
    </xf>
    <xf numFmtId="3" fontId="3" fillId="4" borderId="5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3" fontId="3" fillId="3" borderId="5" xfId="0" applyNumberFormat="1" applyFont="1" applyFill="1" applyBorder="1" applyAlignment="1">
      <alignment vertical="center"/>
    </xf>
    <xf numFmtId="3" fontId="3" fillId="3" borderId="8" xfId="0" applyNumberFormat="1" applyFont="1" applyFill="1" applyBorder="1" applyAlignment="1">
      <alignment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 applyAlignment="1">
      <alignment horizontal="left" indent="1"/>
    </xf>
    <xf numFmtId="0" fontId="0" fillId="0" borderId="5" xfId="0" applyBorder="1"/>
    <xf numFmtId="164" fontId="0" fillId="0" borderId="5" xfId="0" applyNumberFormat="1" applyBorder="1"/>
    <xf numFmtId="0" fontId="0" fillId="0" borderId="8" xfId="0" applyBorder="1"/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3" fontId="6" fillId="3" borderId="5" xfId="0" applyNumberFormat="1" applyFont="1" applyFill="1" applyBorder="1" applyAlignment="1">
      <alignment vertical="center"/>
    </xf>
    <xf numFmtId="3" fontId="6" fillId="3" borderId="8" xfId="0" applyNumberFormat="1" applyFont="1" applyFill="1" applyBorder="1" applyAlignment="1">
      <alignment vertical="center"/>
    </xf>
    <xf numFmtId="2" fontId="0" fillId="0" borderId="5" xfId="0" applyNumberFormat="1" applyBorder="1"/>
    <xf numFmtId="165" fontId="0" fillId="0" borderId="5" xfId="0" applyNumberFormat="1" applyBorder="1"/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3" fontId="6" fillId="3" borderId="10" xfId="0" applyNumberFormat="1" applyFont="1" applyFill="1" applyBorder="1" applyAlignment="1">
      <alignment vertical="center"/>
    </xf>
    <xf numFmtId="2" fontId="1" fillId="3" borderId="10" xfId="0" applyNumberFormat="1" applyFont="1" applyFill="1" applyBorder="1"/>
    <xf numFmtId="3" fontId="6" fillId="3" borderId="11" xfId="0" applyNumberFormat="1" applyFont="1" applyFill="1" applyBorder="1" applyAlignment="1">
      <alignment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</cellXfs>
  <cellStyles count="2">
    <cellStyle name="Normal" xfId="0" builtinId="0"/>
    <cellStyle name="Normal 4 4" xfId="1" xr:uid="{B36414FB-8A8A-4294-B547-01A03A0B1E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3A517-00CD-48F3-B245-541F2F879D6C}">
  <dimension ref="B2:J134"/>
  <sheetViews>
    <sheetView showGridLines="0" tabSelected="1" workbookViewId="0">
      <selection activeCell="A2" sqref="A2:XFD2"/>
    </sheetView>
  </sheetViews>
  <sheetFormatPr baseColWidth="10" defaultRowHeight="15" x14ac:dyDescent="0.25"/>
  <cols>
    <col min="3" max="3" width="137" customWidth="1"/>
    <col min="4" max="4" width="15" customWidth="1"/>
    <col min="5" max="5" width="17.7109375" customWidth="1"/>
  </cols>
  <sheetData>
    <row r="2" spans="2:10" ht="20.25" customHeight="1" thickBot="1" x14ac:dyDescent="0.3"/>
    <row r="3" spans="2:10" ht="20.25" customHeight="1" x14ac:dyDescent="0.25">
      <c r="B3" s="1" t="s">
        <v>0</v>
      </c>
      <c r="C3" s="2"/>
      <c r="D3" s="2"/>
      <c r="E3" s="2"/>
      <c r="F3" s="2"/>
      <c r="G3" s="2"/>
      <c r="H3" s="2"/>
      <c r="I3" s="2"/>
      <c r="J3" s="3"/>
    </row>
    <row r="4" spans="2:10" ht="15" customHeight="1" x14ac:dyDescent="0.25">
      <c r="B4" s="4" t="s">
        <v>1</v>
      </c>
      <c r="C4" s="5" t="s">
        <v>2</v>
      </c>
      <c r="D4" s="6" t="s">
        <v>3</v>
      </c>
      <c r="E4" s="6"/>
      <c r="F4" s="7" t="s">
        <v>4</v>
      </c>
      <c r="G4" s="7"/>
      <c r="H4" s="8" t="s">
        <v>5</v>
      </c>
      <c r="I4" s="9"/>
      <c r="J4" s="10" t="s">
        <v>6</v>
      </c>
    </row>
    <row r="5" spans="2:10" ht="15" customHeight="1" x14ac:dyDescent="0.25">
      <c r="B5" s="4"/>
      <c r="C5" s="5"/>
      <c r="D5" s="11" t="s">
        <v>7</v>
      </c>
      <c r="E5" s="11" t="s">
        <v>8</v>
      </c>
      <c r="F5" s="12" t="s">
        <v>9</v>
      </c>
      <c r="G5" s="12" t="s">
        <v>10</v>
      </c>
      <c r="H5" s="12" t="s">
        <v>11</v>
      </c>
      <c r="I5" s="12" t="s">
        <v>12</v>
      </c>
      <c r="J5" s="10"/>
    </row>
    <row r="6" spans="2:10" x14ac:dyDescent="0.25">
      <c r="B6" s="13" t="s">
        <v>13</v>
      </c>
      <c r="C6" s="14"/>
      <c r="D6" s="15">
        <f>SUM(D19+D32+D45+D58+D71+D84+D97+D110+D123)</f>
        <v>545389</v>
      </c>
      <c r="E6" s="15">
        <f>SUM(E19,E32,E45,E58,E71,E84,E97,E110,E123,)</f>
        <v>100</v>
      </c>
      <c r="F6" s="15">
        <f>SUM(F19+F32+F45+F58+F71+F84+F97+F110+F123)</f>
        <v>466227</v>
      </c>
      <c r="G6" s="15">
        <f>SUM(G19+G32+G45+G58+G71+G84+G97+G110+G123)</f>
        <v>73540</v>
      </c>
      <c r="H6" s="15">
        <f>SUM(H19+H32+H45+H58+H71+H84+H97+H110+H123)</f>
        <v>237809</v>
      </c>
      <c r="I6" s="15">
        <f>SUM(I19+I32+I45+I58+I71+I84+I97+I110+I123)</f>
        <v>306689</v>
      </c>
      <c r="J6" s="16">
        <f>SUM(J19+J32+J45+J58+J71+J84+J97+J110+J123)</f>
        <v>891</v>
      </c>
    </row>
    <row r="7" spans="2:10" x14ac:dyDescent="0.25">
      <c r="B7" s="17" t="s">
        <v>14</v>
      </c>
      <c r="C7" s="18"/>
      <c r="D7" s="18"/>
      <c r="E7" s="18"/>
      <c r="F7" s="18"/>
      <c r="G7" s="18"/>
      <c r="H7" s="18"/>
      <c r="I7" s="18"/>
      <c r="J7" s="19"/>
    </row>
    <row r="8" spans="2:10" x14ac:dyDescent="0.25">
      <c r="B8" s="20" t="s">
        <v>15</v>
      </c>
      <c r="C8" s="21" t="s">
        <v>16</v>
      </c>
      <c r="D8" s="22">
        <v>1719</v>
      </c>
      <c r="E8" s="23">
        <f>D8/545389*100</f>
        <v>0.31518787507632168</v>
      </c>
      <c r="F8" s="22">
        <v>1443</v>
      </c>
      <c r="G8" s="22">
        <v>268</v>
      </c>
      <c r="H8" s="22">
        <v>1028</v>
      </c>
      <c r="I8" s="22">
        <v>691</v>
      </c>
      <c r="J8" s="24">
        <v>0</v>
      </c>
    </row>
    <row r="9" spans="2:10" x14ac:dyDescent="0.25">
      <c r="B9" s="20" t="s">
        <v>17</v>
      </c>
      <c r="C9" s="21" t="s">
        <v>18</v>
      </c>
      <c r="D9" s="22">
        <v>1201</v>
      </c>
      <c r="E9" s="23">
        <f t="shared" ref="E9:E18" si="0">D9/545389*100</f>
        <v>0.22020979521039111</v>
      </c>
      <c r="F9" s="22">
        <v>998</v>
      </c>
      <c r="G9" s="22">
        <v>202</v>
      </c>
      <c r="H9" s="22">
        <v>619</v>
      </c>
      <c r="I9" s="22">
        <v>581</v>
      </c>
      <c r="J9" s="24">
        <v>1</v>
      </c>
    </row>
    <row r="10" spans="2:10" x14ac:dyDescent="0.25">
      <c r="B10" s="20" t="s">
        <v>19</v>
      </c>
      <c r="C10" s="21" t="s">
        <v>20</v>
      </c>
      <c r="D10" s="22">
        <v>918</v>
      </c>
      <c r="E10" s="23">
        <f t="shared" si="0"/>
        <v>0.16832022648054873</v>
      </c>
      <c r="F10" s="22">
        <v>789</v>
      </c>
      <c r="G10" s="22">
        <v>127</v>
      </c>
      <c r="H10" s="22">
        <v>517</v>
      </c>
      <c r="I10" s="22">
        <v>400</v>
      </c>
      <c r="J10" s="24">
        <v>1</v>
      </c>
    </row>
    <row r="11" spans="2:10" x14ac:dyDescent="0.25">
      <c r="B11" s="20" t="s">
        <v>21</v>
      </c>
      <c r="C11" s="21" t="s">
        <v>22</v>
      </c>
      <c r="D11" s="22">
        <v>435</v>
      </c>
      <c r="E11" s="23">
        <f t="shared" si="0"/>
        <v>7.9759584443397286E-2</v>
      </c>
      <c r="F11" s="22">
        <v>393</v>
      </c>
      <c r="G11" s="22">
        <v>32</v>
      </c>
      <c r="H11" s="22">
        <v>231</v>
      </c>
      <c r="I11" s="22">
        <v>204</v>
      </c>
      <c r="J11" s="24">
        <v>0</v>
      </c>
    </row>
    <row r="12" spans="2:10" x14ac:dyDescent="0.25">
      <c r="B12" s="20" t="s">
        <v>23</v>
      </c>
      <c r="C12" s="21" t="s">
        <v>24</v>
      </c>
      <c r="D12" s="22">
        <v>381</v>
      </c>
      <c r="E12" s="23">
        <f t="shared" si="0"/>
        <v>6.985839465042383E-2</v>
      </c>
      <c r="F12" s="22">
        <v>331</v>
      </c>
      <c r="G12" s="22">
        <v>49</v>
      </c>
      <c r="H12" s="22">
        <v>210</v>
      </c>
      <c r="I12" s="22">
        <v>171</v>
      </c>
      <c r="J12" s="24">
        <v>0</v>
      </c>
    </row>
    <row r="13" spans="2:10" x14ac:dyDescent="0.25">
      <c r="B13" s="20" t="s">
        <v>25</v>
      </c>
      <c r="C13" s="21" t="s">
        <v>26</v>
      </c>
      <c r="D13" s="22">
        <v>305</v>
      </c>
      <c r="E13" s="23">
        <f t="shared" si="0"/>
        <v>5.5923386793646369E-2</v>
      </c>
      <c r="F13" s="22">
        <v>250</v>
      </c>
      <c r="G13" s="22">
        <v>55</v>
      </c>
      <c r="H13" s="22">
        <v>158</v>
      </c>
      <c r="I13" s="22">
        <v>147</v>
      </c>
      <c r="J13" s="24">
        <v>0</v>
      </c>
    </row>
    <row r="14" spans="2:10" x14ac:dyDescent="0.25">
      <c r="B14" s="20" t="s">
        <v>27</v>
      </c>
      <c r="C14" s="21" t="s">
        <v>28</v>
      </c>
      <c r="D14" s="22">
        <v>242</v>
      </c>
      <c r="E14" s="23">
        <f t="shared" si="0"/>
        <v>4.4371998701844002E-2</v>
      </c>
      <c r="F14" s="22">
        <v>179</v>
      </c>
      <c r="G14" s="22">
        <v>63</v>
      </c>
      <c r="H14" s="22">
        <v>154</v>
      </c>
      <c r="I14" s="22">
        <v>88</v>
      </c>
      <c r="J14" s="24">
        <v>0</v>
      </c>
    </row>
    <row r="15" spans="2:10" x14ac:dyDescent="0.25">
      <c r="B15" s="20" t="s">
        <v>29</v>
      </c>
      <c r="C15" s="21" t="s">
        <v>30</v>
      </c>
      <c r="D15" s="22">
        <v>225</v>
      </c>
      <c r="E15" s="23">
        <f t="shared" si="0"/>
        <v>4.1254957470722727E-2</v>
      </c>
      <c r="F15" s="22">
        <v>204</v>
      </c>
      <c r="G15" s="22">
        <v>21</v>
      </c>
      <c r="H15" s="22">
        <v>120</v>
      </c>
      <c r="I15" s="22">
        <v>105</v>
      </c>
      <c r="J15" s="24">
        <v>0</v>
      </c>
    </row>
    <row r="16" spans="2:10" x14ac:dyDescent="0.25">
      <c r="B16" s="20" t="s">
        <v>31</v>
      </c>
      <c r="C16" s="21" t="s">
        <v>32</v>
      </c>
      <c r="D16" s="22">
        <v>211</v>
      </c>
      <c r="E16" s="23">
        <f t="shared" si="0"/>
        <v>3.8687982339211099E-2</v>
      </c>
      <c r="F16" s="22">
        <v>172</v>
      </c>
      <c r="G16" s="22">
        <v>39</v>
      </c>
      <c r="H16" s="22">
        <v>100</v>
      </c>
      <c r="I16" s="22">
        <v>110</v>
      </c>
      <c r="J16" s="24">
        <v>1</v>
      </c>
    </row>
    <row r="17" spans="2:10" x14ac:dyDescent="0.25">
      <c r="B17" s="20" t="s">
        <v>33</v>
      </c>
      <c r="C17" s="21" t="s">
        <v>34</v>
      </c>
      <c r="D17" s="22">
        <v>181</v>
      </c>
      <c r="E17" s="23">
        <f t="shared" si="0"/>
        <v>3.318732134311473E-2</v>
      </c>
      <c r="F17" s="22">
        <v>148</v>
      </c>
      <c r="G17" s="22">
        <v>33</v>
      </c>
      <c r="H17" s="22">
        <v>89</v>
      </c>
      <c r="I17" s="22">
        <v>92</v>
      </c>
      <c r="J17" s="24">
        <v>0</v>
      </c>
    </row>
    <row r="18" spans="2:10" x14ac:dyDescent="0.25">
      <c r="B18" s="20" t="s">
        <v>35</v>
      </c>
      <c r="C18" s="21" t="s">
        <v>36</v>
      </c>
      <c r="D18" s="22">
        <v>2776</v>
      </c>
      <c r="E18" s="23">
        <f t="shared" si="0"/>
        <v>0.50899449750545023</v>
      </c>
      <c r="F18" s="22">
        <v>2370</v>
      </c>
      <c r="G18" s="22">
        <v>390</v>
      </c>
      <c r="H18" s="22">
        <v>1532</v>
      </c>
      <c r="I18" s="22">
        <v>1233</v>
      </c>
      <c r="J18" s="24">
        <v>11</v>
      </c>
    </row>
    <row r="19" spans="2:10" x14ac:dyDescent="0.25">
      <c r="B19" s="25" t="s">
        <v>37</v>
      </c>
      <c r="C19" s="26"/>
      <c r="D19" s="27">
        <f>SUM(D8:D18)</f>
        <v>8594</v>
      </c>
      <c r="E19" s="27">
        <f t="shared" ref="E19:J19" si="1">SUM(E8:E18)</f>
        <v>1.5757560200150715</v>
      </c>
      <c r="F19" s="27">
        <f t="shared" si="1"/>
        <v>7277</v>
      </c>
      <c r="G19" s="27">
        <f t="shared" si="1"/>
        <v>1279</v>
      </c>
      <c r="H19" s="27">
        <f>SUM(H8:H18)</f>
        <v>4758</v>
      </c>
      <c r="I19" s="27">
        <f t="shared" si="1"/>
        <v>3822</v>
      </c>
      <c r="J19" s="28">
        <f t="shared" si="1"/>
        <v>14</v>
      </c>
    </row>
    <row r="20" spans="2:10" x14ac:dyDescent="0.25">
      <c r="B20" s="17" t="s">
        <v>38</v>
      </c>
      <c r="C20" s="18" t="s">
        <v>39</v>
      </c>
      <c r="D20" s="18"/>
      <c r="E20" s="18"/>
      <c r="F20" s="18"/>
      <c r="G20" s="18"/>
      <c r="H20" s="18"/>
      <c r="I20" s="18"/>
      <c r="J20" s="19"/>
    </row>
    <row r="21" spans="2:10" x14ac:dyDescent="0.25">
      <c r="B21" s="20" t="s">
        <v>17</v>
      </c>
      <c r="C21" s="21" t="s">
        <v>18</v>
      </c>
      <c r="D21" s="22">
        <v>4940</v>
      </c>
      <c r="E21" s="29">
        <f>D21/545389*100</f>
        <v>0.90577551069053464</v>
      </c>
      <c r="F21" s="22">
        <v>4158</v>
      </c>
      <c r="G21" s="22">
        <v>778</v>
      </c>
      <c r="H21" s="22">
        <v>2731</v>
      </c>
      <c r="I21" s="22">
        <v>2205</v>
      </c>
      <c r="J21" s="24">
        <v>4</v>
      </c>
    </row>
    <row r="22" spans="2:10" x14ac:dyDescent="0.25">
      <c r="B22" s="20" t="s">
        <v>19</v>
      </c>
      <c r="C22" s="21" t="s">
        <v>20</v>
      </c>
      <c r="D22" s="22">
        <v>3038</v>
      </c>
      <c r="E22" s="29">
        <f t="shared" ref="E22:E31" si="2">D22/545389*100</f>
        <v>0.55703360353802511</v>
      </c>
      <c r="F22" s="22">
        <v>2664</v>
      </c>
      <c r="G22" s="22">
        <v>373</v>
      </c>
      <c r="H22" s="22">
        <v>1704</v>
      </c>
      <c r="I22" s="22">
        <v>1325</v>
      </c>
      <c r="J22" s="24">
        <v>9</v>
      </c>
    </row>
    <row r="23" spans="2:10" x14ac:dyDescent="0.25">
      <c r="B23" s="20" t="s">
        <v>29</v>
      </c>
      <c r="C23" s="21" t="s">
        <v>30</v>
      </c>
      <c r="D23" s="22">
        <v>2238</v>
      </c>
      <c r="E23" s="29">
        <f t="shared" si="2"/>
        <v>0.41034931030878879</v>
      </c>
      <c r="F23" s="22">
        <v>1979</v>
      </c>
      <c r="G23" s="22">
        <v>253</v>
      </c>
      <c r="H23" s="22">
        <v>1411</v>
      </c>
      <c r="I23" s="22">
        <v>827</v>
      </c>
      <c r="J23" s="24">
        <v>0</v>
      </c>
    </row>
    <row r="24" spans="2:10" x14ac:dyDescent="0.25">
      <c r="B24" s="20" t="s">
        <v>15</v>
      </c>
      <c r="C24" s="21" t="s">
        <v>16</v>
      </c>
      <c r="D24" s="22">
        <v>2122</v>
      </c>
      <c r="E24" s="29">
        <f t="shared" si="2"/>
        <v>0.38908008779054953</v>
      </c>
      <c r="F24" s="22">
        <v>1767</v>
      </c>
      <c r="G24" s="22">
        <v>352</v>
      </c>
      <c r="H24" s="22">
        <v>1153</v>
      </c>
      <c r="I24" s="22">
        <v>965</v>
      </c>
      <c r="J24" s="24">
        <v>4</v>
      </c>
    </row>
    <row r="25" spans="2:10" x14ac:dyDescent="0.25">
      <c r="B25" s="20" t="s">
        <v>25</v>
      </c>
      <c r="C25" s="21" t="s">
        <v>40</v>
      </c>
      <c r="D25" s="22">
        <v>1854</v>
      </c>
      <c r="E25" s="29">
        <f t="shared" si="2"/>
        <v>0.33994084955875531</v>
      </c>
      <c r="F25" s="22">
        <v>1533</v>
      </c>
      <c r="G25" s="22">
        <v>321</v>
      </c>
      <c r="H25" s="22">
        <v>922</v>
      </c>
      <c r="I25" s="22">
        <v>929</v>
      </c>
      <c r="J25" s="24">
        <v>3</v>
      </c>
    </row>
    <row r="26" spans="2:10" x14ac:dyDescent="0.25">
      <c r="B26" s="20" t="s">
        <v>23</v>
      </c>
      <c r="C26" s="21" t="s">
        <v>41</v>
      </c>
      <c r="D26" s="22">
        <v>1764</v>
      </c>
      <c r="E26" s="29">
        <f t="shared" si="2"/>
        <v>0.32343886657046622</v>
      </c>
      <c r="F26" s="22">
        <v>1541</v>
      </c>
      <c r="G26" s="22">
        <v>222</v>
      </c>
      <c r="H26" s="22">
        <v>1001</v>
      </c>
      <c r="I26" s="22">
        <v>759</v>
      </c>
      <c r="J26" s="24">
        <v>4</v>
      </c>
    </row>
    <row r="27" spans="2:10" x14ac:dyDescent="0.25">
      <c r="B27" s="20" t="s">
        <v>42</v>
      </c>
      <c r="C27" s="21" t="s">
        <v>43</v>
      </c>
      <c r="D27" s="22">
        <v>1422</v>
      </c>
      <c r="E27" s="29">
        <f t="shared" si="2"/>
        <v>0.26073133121496767</v>
      </c>
      <c r="F27" s="22">
        <v>1214</v>
      </c>
      <c r="G27" s="22">
        <v>207</v>
      </c>
      <c r="H27" s="22">
        <v>852</v>
      </c>
      <c r="I27" s="22">
        <v>566</v>
      </c>
      <c r="J27" s="24">
        <v>4</v>
      </c>
    </row>
    <row r="28" spans="2:10" x14ac:dyDescent="0.25">
      <c r="B28" s="20" t="s">
        <v>27</v>
      </c>
      <c r="C28" s="21" t="s">
        <v>28</v>
      </c>
      <c r="D28" s="22">
        <v>1311</v>
      </c>
      <c r="E28" s="29">
        <f t="shared" si="2"/>
        <v>0.24037888552941111</v>
      </c>
      <c r="F28" s="22">
        <v>1056</v>
      </c>
      <c r="G28" s="22">
        <v>255</v>
      </c>
      <c r="H28" s="22">
        <v>696</v>
      </c>
      <c r="I28" s="22">
        <v>611</v>
      </c>
      <c r="J28" s="24">
        <v>4</v>
      </c>
    </row>
    <row r="29" spans="2:10" x14ac:dyDescent="0.25">
      <c r="B29" s="20" t="s">
        <v>44</v>
      </c>
      <c r="C29" s="21" t="s">
        <v>45</v>
      </c>
      <c r="D29" s="22">
        <v>829</v>
      </c>
      <c r="E29" s="29">
        <f t="shared" si="2"/>
        <v>0.15200159885879619</v>
      </c>
      <c r="F29" s="22">
        <v>682</v>
      </c>
      <c r="G29" s="22">
        <v>147</v>
      </c>
      <c r="H29" s="22">
        <v>416</v>
      </c>
      <c r="I29" s="22">
        <v>412</v>
      </c>
      <c r="J29" s="24">
        <v>1</v>
      </c>
    </row>
    <row r="30" spans="2:10" x14ac:dyDescent="0.25">
      <c r="B30" s="20" t="s">
        <v>31</v>
      </c>
      <c r="C30" s="21" t="s">
        <v>32</v>
      </c>
      <c r="D30" s="22">
        <v>790</v>
      </c>
      <c r="E30" s="29">
        <f t="shared" si="2"/>
        <v>0.14485073956387093</v>
      </c>
      <c r="F30" s="22">
        <v>680</v>
      </c>
      <c r="G30" s="22">
        <v>110</v>
      </c>
      <c r="H30" s="22">
        <v>260</v>
      </c>
      <c r="I30" s="22">
        <v>528</v>
      </c>
      <c r="J30" s="24">
        <v>2</v>
      </c>
    </row>
    <row r="31" spans="2:10" x14ac:dyDescent="0.25">
      <c r="B31" s="20"/>
      <c r="C31" s="21" t="s">
        <v>36</v>
      </c>
      <c r="D31" s="22">
        <v>9925</v>
      </c>
      <c r="E31" s="29">
        <f t="shared" si="2"/>
        <v>1.8198020128752139</v>
      </c>
      <c r="F31" s="22">
        <v>8487</v>
      </c>
      <c r="G31" s="22">
        <v>1423</v>
      </c>
      <c r="H31" s="22">
        <v>5367</v>
      </c>
      <c r="I31" s="22">
        <v>4538</v>
      </c>
      <c r="J31" s="24">
        <v>20</v>
      </c>
    </row>
    <row r="32" spans="2:10" x14ac:dyDescent="0.25">
      <c r="B32" s="25" t="s">
        <v>37</v>
      </c>
      <c r="C32" s="26"/>
      <c r="D32" s="27">
        <f>SUM(D21:D31)</f>
        <v>30233</v>
      </c>
      <c r="E32" s="27">
        <f t="shared" ref="E32:J32" si="3">SUM(E21:E31)</f>
        <v>5.5433827964993796</v>
      </c>
      <c r="F32" s="27">
        <f t="shared" si="3"/>
        <v>25761</v>
      </c>
      <c r="G32" s="27">
        <f t="shared" si="3"/>
        <v>4441</v>
      </c>
      <c r="H32" s="27">
        <f>SUM(H21:H31)</f>
        <v>16513</v>
      </c>
      <c r="I32" s="27">
        <f t="shared" si="3"/>
        <v>13665</v>
      </c>
      <c r="J32" s="28">
        <f t="shared" si="3"/>
        <v>55</v>
      </c>
    </row>
    <row r="33" spans="2:10" x14ac:dyDescent="0.25">
      <c r="B33" s="17" t="s">
        <v>46</v>
      </c>
      <c r="C33" s="18" t="s">
        <v>47</v>
      </c>
      <c r="D33" s="18"/>
      <c r="E33" s="18"/>
      <c r="F33" s="18"/>
      <c r="G33" s="18"/>
      <c r="H33" s="18"/>
      <c r="I33" s="18"/>
      <c r="J33" s="19"/>
    </row>
    <row r="34" spans="2:10" x14ac:dyDescent="0.25">
      <c r="B34" s="20" t="s">
        <v>17</v>
      </c>
      <c r="C34" s="21" t="s">
        <v>18</v>
      </c>
      <c r="D34" s="22">
        <v>2191</v>
      </c>
      <c r="E34" s="29">
        <f>D34/545389*100</f>
        <v>0.40173160808157116</v>
      </c>
      <c r="F34" s="22">
        <v>1875</v>
      </c>
      <c r="G34" s="22">
        <v>313</v>
      </c>
      <c r="H34" s="22">
        <v>1132</v>
      </c>
      <c r="I34" s="22">
        <v>1040</v>
      </c>
      <c r="J34" s="24">
        <v>19</v>
      </c>
    </row>
    <row r="35" spans="2:10" x14ac:dyDescent="0.25">
      <c r="B35" s="20" t="s">
        <v>25</v>
      </c>
      <c r="C35" s="21" t="s">
        <v>26</v>
      </c>
      <c r="D35" s="22">
        <v>1801</v>
      </c>
      <c r="E35" s="29">
        <f t="shared" ref="E35:E44" si="4">D35/545389*100</f>
        <v>0.33022301513231844</v>
      </c>
      <c r="F35" s="22">
        <v>1508</v>
      </c>
      <c r="G35" s="22">
        <v>289</v>
      </c>
      <c r="H35" s="22">
        <v>831</v>
      </c>
      <c r="I35" s="22">
        <v>962</v>
      </c>
      <c r="J35" s="24">
        <v>8</v>
      </c>
    </row>
    <row r="36" spans="2:10" x14ac:dyDescent="0.25">
      <c r="B36" s="20" t="s">
        <v>29</v>
      </c>
      <c r="C36" s="21" t="s">
        <v>48</v>
      </c>
      <c r="D36" s="22">
        <v>1199</v>
      </c>
      <c r="E36" s="29">
        <f t="shared" si="4"/>
        <v>0.21984308447731801</v>
      </c>
      <c r="F36" s="22">
        <v>1076</v>
      </c>
      <c r="G36" s="22">
        <v>123</v>
      </c>
      <c r="H36" s="22">
        <v>790</v>
      </c>
      <c r="I36" s="22">
        <v>407</v>
      </c>
      <c r="J36" s="24">
        <v>2</v>
      </c>
    </row>
    <row r="37" spans="2:10" x14ac:dyDescent="0.25">
      <c r="B37" s="20" t="s">
        <v>49</v>
      </c>
      <c r="C37" s="21" t="s">
        <v>50</v>
      </c>
      <c r="D37" s="22">
        <v>908</v>
      </c>
      <c r="E37" s="29">
        <f t="shared" si="4"/>
        <v>0.16648667281518328</v>
      </c>
      <c r="F37" s="22">
        <v>734</v>
      </c>
      <c r="G37" s="22">
        <v>167</v>
      </c>
      <c r="H37" s="22">
        <v>578</v>
      </c>
      <c r="I37" s="22">
        <v>324</v>
      </c>
      <c r="J37" s="24">
        <v>6</v>
      </c>
    </row>
    <row r="38" spans="2:10" x14ac:dyDescent="0.25">
      <c r="B38" s="20" t="s">
        <v>19</v>
      </c>
      <c r="C38" s="21" t="s">
        <v>20</v>
      </c>
      <c r="D38" s="22">
        <v>834</v>
      </c>
      <c r="E38" s="29">
        <f t="shared" si="4"/>
        <v>0.15291837569147892</v>
      </c>
      <c r="F38" s="22">
        <v>731</v>
      </c>
      <c r="G38" s="22">
        <v>102</v>
      </c>
      <c r="H38" s="22">
        <v>430</v>
      </c>
      <c r="I38" s="22">
        <v>393</v>
      </c>
      <c r="J38" s="24">
        <v>11</v>
      </c>
    </row>
    <row r="39" spans="2:10" x14ac:dyDescent="0.25">
      <c r="B39" s="20" t="s">
        <v>42</v>
      </c>
      <c r="C39" s="21" t="s">
        <v>43</v>
      </c>
      <c r="D39" s="22">
        <v>808</v>
      </c>
      <c r="E39" s="29">
        <f t="shared" si="4"/>
        <v>0.14815113616152875</v>
      </c>
      <c r="F39" s="22">
        <v>696</v>
      </c>
      <c r="G39" s="22">
        <v>109</v>
      </c>
      <c r="H39" s="22">
        <v>448</v>
      </c>
      <c r="I39" s="22">
        <v>346</v>
      </c>
      <c r="J39" s="24">
        <v>14</v>
      </c>
    </row>
    <row r="40" spans="2:10" x14ac:dyDescent="0.25">
      <c r="B40" s="20" t="s">
        <v>23</v>
      </c>
      <c r="C40" s="21" t="s">
        <v>24</v>
      </c>
      <c r="D40" s="22">
        <v>728</v>
      </c>
      <c r="E40" s="29">
        <f t="shared" si="4"/>
        <v>0.13348270683860511</v>
      </c>
      <c r="F40" s="22">
        <v>669</v>
      </c>
      <c r="G40" s="22">
        <v>57</v>
      </c>
      <c r="H40" s="22">
        <v>375</v>
      </c>
      <c r="I40" s="22">
        <v>343</v>
      </c>
      <c r="J40" s="24">
        <v>10</v>
      </c>
    </row>
    <row r="41" spans="2:10" x14ac:dyDescent="0.25">
      <c r="B41" s="20" t="s">
        <v>51</v>
      </c>
      <c r="C41" s="21" t="s">
        <v>52</v>
      </c>
      <c r="D41" s="22">
        <v>426</v>
      </c>
      <c r="E41" s="29">
        <f t="shared" si="4"/>
        <v>7.8109386144568374E-2</v>
      </c>
      <c r="F41" s="22">
        <v>370</v>
      </c>
      <c r="G41" s="22">
        <v>56</v>
      </c>
      <c r="H41" s="22">
        <v>255</v>
      </c>
      <c r="I41" s="22">
        <v>170</v>
      </c>
      <c r="J41" s="24">
        <v>1</v>
      </c>
    </row>
    <row r="42" spans="2:10" x14ac:dyDescent="0.25">
      <c r="B42" s="20" t="s">
        <v>44</v>
      </c>
      <c r="C42" s="21" t="s">
        <v>45</v>
      </c>
      <c r="D42" s="22">
        <v>396</v>
      </c>
      <c r="E42" s="29">
        <f t="shared" si="4"/>
        <v>7.2608725148471998E-2</v>
      </c>
      <c r="F42" s="22">
        <v>334</v>
      </c>
      <c r="G42" s="22">
        <v>62</v>
      </c>
      <c r="H42" s="22">
        <v>198</v>
      </c>
      <c r="I42" s="22">
        <v>196</v>
      </c>
      <c r="J42" s="24">
        <v>2</v>
      </c>
    </row>
    <row r="43" spans="2:10" x14ac:dyDescent="0.25">
      <c r="B43" s="20" t="s">
        <v>53</v>
      </c>
      <c r="C43" s="21" t="s">
        <v>54</v>
      </c>
      <c r="D43" s="22">
        <v>383</v>
      </c>
      <c r="E43" s="29">
        <f t="shared" si="4"/>
        <v>7.0225105383496911E-2</v>
      </c>
      <c r="F43" s="22">
        <v>334</v>
      </c>
      <c r="G43" s="22">
        <v>49</v>
      </c>
      <c r="H43" s="22">
        <v>235</v>
      </c>
      <c r="I43" s="22">
        <v>146</v>
      </c>
      <c r="J43" s="24">
        <v>2</v>
      </c>
    </row>
    <row r="44" spans="2:10" x14ac:dyDescent="0.25">
      <c r="B44" s="20"/>
      <c r="C44" s="21" t="s">
        <v>36</v>
      </c>
      <c r="D44" s="22">
        <v>6338</v>
      </c>
      <c r="E44" s="29">
        <f t="shared" si="4"/>
        <v>1.1621063131086251</v>
      </c>
      <c r="F44" s="22">
        <v>5572</v>
      </c>
      <c r="G44" s="22">
        <v>751</v>
      </c>
      <c r="H44" s="22">
        <v>3231</v>
      </c>
      <c r="I44" s="22">
        <v>3061</v>
      </c>
      <c r="J44" s="24">
        <v>46</v>
      </c>
    </row>
    <row r="45" spans="2:10" x14ac:dyDescent="0.25">
      <c r="B45" s="25" t="s">
        <v>37</v>
      </c>
      <c r="C45" s="26"/>
      <c r="D45" s="27">
        <f>SUM(D34:D44)</f>
        <v>16012</v>
      </c>
      <c r="E45" s="27">
        <f t="shared" ref="E45:J45" si="5">SUM(E34:E44)</f>
        <v>2.9358861289831655</v>
      </c>
      <c r="F45" s="27">
        <f t="shared" si="5"/>
        <v>13899</v>
      </c>
      <c r="G45" s="27">
        <f t="shared" si="5"/>
        <v>2078</v>
      </c>
      <c r="H45" s="27">
        <f>SUM(H34:H44)</f>
        <v>8503</v>
      </c>
      <c r="I45" s="27">
        <f t="shared" si="5"/>
        <v>7388</v>
      </c>
      <c r="J45" s="28">
        <f t="shared" si="5"/>
        <v>121</v>
      </c>
    </row>
    <row r="46" spans="2:10" x14ac:dyDescent="0.25">
      <c r="B46" s="17" t="s">
        <v>55</v>
      </c>
      <c r="C46" s="18"/>
      <c r="D46" s="18"/>
      <c r="E46" s="18"/>
      <c r="F46" s="18"/>
      <c r="G46" s="18"/>
      <c r="H46" s="18"/>
      <c r="I46" s="18"/>
      <c r="J46" s="19"/>
    </row>
    <row r="47" spans="2:10" x14ac:dyDescent="0.25">
      <c r="B47" s="20" t="s">
        <v>17</v>
      </c>
      <c r="C47" s="21" t="s">
        <v>18</v>
      </c>
      <c r="D47" s="22">
        <v>2395</v>
      </c>
      <c r="E47" s="29">
        <f>D47/545389*100</f>
        <v>0.43913610285502647</v>
      </c>
      <c r="F47" s="22">
        <v>1996</v>
      </c>
      <c r="G47" s="22">
        <v>397</v>
      </c>
      <c r="H47" s="22">
        <v>1154</v>
      </c>
      <c r="I47" s="22">
        <v>1189</v>
      </c>
      <c r="J47" s="24">
        <v>52</v>
      </c>
    </row>
    <row r="48" spans="2:10" x14ac:dyDescent="0.25">
      <c r="B48" s="20" t="s">
        <v>25</v>
      </c>
      <c r="C48" s="21" t="s">
        <v>40</v>
      </c>
      <c r="D48" s="22">
        <v>2297</v>
      </c>
      <c r="E48" s="29">
        <f t="shared" ref="E48:E57" si="6">D48/545389*100</f>
        <v>0.421167276934445</v>
      </c>
      <c r="F48" s="22">
        <v>1851</v>
      </c>
      <c r="G48" s="22">
        <v>445</v>
      </c>
      <c r="H48" s="22">
        <v>936</v>
      </c>
      <c r="I48" s="22">
        <v>1308</v>
      </c>
      <c r="J48" s="24">
        <v>53</v>
      </c>
    </row>
    <row r="49" spans="2:10" x14ac:dyDescent="0.25">
      <c r="B49" s="20" t="s">
        <v>49</v>
      </c>
      <c r="C49" s="21" t="s">
        <v>50</v>
      </c>
      <c r="D49" s="22">
        <v>1046</v>
      </c>
      <c r="E49" s="29">
        <f t="shared" si="6"/>
        <v>0.19178971339722656</v>
      </c>
      <c r="F49" s="22">
        <v>872</v>
      </c>
      <c r="G49" s="22">
        <v>171</v>
      </c>
      <c r="H49" s="22">
        <v>760</v>
      </c>
      <c r="I49" s="22">
        <v>271</v>
      </c>
      <c r="J49" s="24">
        <v>15</v>
      </c>
    </row>
    <row r="50" spans="2:10" x14ac:dyDescent="0.25">
      <c r="B50" s="20" t="s">
        <v>51</v>
      </c>
      <c r="C50" s="21" t="s">
        <v>52</v>
      </c>
      <c r="D50" s="22">
        <v>839</v>
      </c>
      <c r="E50" s="29">
        <f t="shared" si="6"/>
        <v>0.15383515252416166</v>
      </c>
      <c r="F50" s="22">
        <v>740</v>
      </c>
      <c r="G50" s="22">
        <v>99</v>
      </c>
      <c r="H50" s="22">
        <v>569</v>
      </c>
      <c r="I50" s="22">
        <v>257</v>
      </c>
      <c r="J50" s="24">
        <v>13</v>
      </c>
    </row>
    <row r="51" spans="2:10" x14ac:dyDescent="0.25">
      <c r="B51" s="20" t="s">
        <v>29</v>
      </c>
      <c r="C51" s="21" t="s">
        <v>48</v>
      </c>
      <c r="D51" s="22">
        <v>817</v>
      </c>
      <c r="E51" s="29">
        <f t="shared" si="6"/>
        <v>0.14980133446035765</v>
      </c>
      <c r="F51" s="22">
        <v>718</v>
      </c>
      <c r="G51" s="22">
        <v>97</v>
      </c>
      <c r="H51" s="22">
        <v>599</v>
      </c>
      <c r="I51" s="22">
        <v>209</v>
      </c>
      <c r="J51" s="24">
        <v>9</v>
      </c>
    </row>
    <row r="52" spans="2:10" x14ac:dyDescent="0.25">
      <c r="B52" s="20" t="s">
        <v>19</v>
      </c>
      <c r="C52" s="21" t="s">
        <v>20</v>
      </c>
      <c r="D52" s="22">
        <v>681</v>
      </c>
      <c r="E52" s="29">
        <f t="shared" si="6"/>
        <v>0.12486500461138747</v>
      </c>
      <c r="F52" s="22">
        <v>601</v>
      </c>
      <c r="G52" s="22">
        <v>80</v>
      </c>
      <c r="H52" s="22">
        <v>345</v>
      </c>
      <c r="I52" s="22">
        <v>322</v>
      </c>
      <c r="J52" s="24">
        <v>14</v>
      </c>
    </row>
    <row r="53" spans="2:10" x14ac:dyDescent="0.25">
      <c r="B53" s="20" t="s">
        <v>56</v>
      </c>
      <c r="C53" s="21" t="s">
        <v>57</v>
      </c>
      <c r="D53" s="22">
        <v>668</v>
      </c>
      <c r="E53" s="29">
        <f t="shared" si="6"/>
        <v>0.12248138484641238</v>
      </c>
      <c r="F53" s="22">
        <v>586</v>
      </c>
      <c r="G53" s="22">
        <v>77</v>
      </c>
      <c r="H53" s="22">
        <v>163</v>
      </c>
      <c r="I53" s="22">
        <v>497</v>
      </c>
      <c r="J53" s="24">
        <v>8</v>
      </c>
    </row>
    <row r="54" spans="2:10" x14ac:dyDescent="0.25">
      <c r="B54" s="20" t="s">
        <v>58</v>
      </c>
      <c r="C54" s="21" t="s">
        <v>59</v>
      </c>
      <c r="D54" s="22">
        <v>621</v>
      </c>
      <c r="E54" s="29">
        <f t="shared" si="6"/>
        <v>0.11386368261919474</v>
      </c>
      <c r="F54" s="22">
        <v>556</v>
      </c>
      <c r="G54" s="22">
        <v>64</v>
      </c>
      <c r="H54" s="22">
        <v>359</v>
      </c>
      <c r="I54" s="22">
        <v>244</v>
      </c>
      <c r="J54" s="24">
        <v>18</v>
      </c>
    </row>
    <row r="55" spans="2:10" x14ac:dyDescent="0.25">
      <c r="B55" s="20" t="s">
        <v>60</v>
      </c>
      <c r="C55" s="21" t="s">
        <v>61</v>
      </c>
      <c r="D55" s="22">
        <v>574</v>
      </c>
      <c r="E55" s="29">
        <f t="shared" si="6"/>
        <v>0.10524598039197709</v>
      </c>
      <c r="F55" s="22">
        <v>479</v>
      </c>
      <c r="G55" s="22">
        <v>94</v>
      </c>
      <c r="H55" s="22">
        <v>357</v>
      </c>
      <c r="I55" s="22">
        <v>210</v>
      </c>
      <c r="J55" s="24">
        <v>7</v>
      </c>
    </row>
    <row r="56" spans="2:10" x14ac:dyDescent="0.25">
      <c r="B56" s="20" t="s">
        <v>23</v>
      </c>
      <c r="C56" s="21" t="s">
        <v>24</v>
      </c>
      <c r="D56" s="22">
        <v>548</v>
      </c>
      <c r="E56" s="29">
        <f t="shared" si="6"/>
        <v>0.10047874086202692</v>
      </c>
      <c r="F56" s="22">
        <v>492</v>
      </c>
      <c r="G56" s="22">
        <v>56</v>
      </c>
      <c r="H56" s="22">
        <v>290</v>
      </c>
      <c r="I56" s="22">
        <v>247</v>
      </c>
      <c r="J56" s="24">
        <v>11</v>
      </c>
    </row>
    <row r="57" spans="2:10" x14ac:dyDescent="0.25">
      <c r="B57" s="20"/>
      <c r="C57" s="21" t="s">
        <v>36</v>
      </c>
      <c r="D57" s="22">
        <v>8324</v>
      </c>
      <c r="E57" s="29">
        <f t="shared" si="6"/>
        <v>1.5262500710502047</v>
      </c>
      <c r="F57" s="22">
        <v>6910</v>
      </c>
      <c r="G57" s="22">
        <v>1396</v>
      </c>
      <c r="H57" s="22">
        <v>3838</v>
      </c>
      <c r="I57" s="22">
        <v>4305</v>
      </c>
      <c r="J57" s="24">
        <v>181</v>
      </c>
    </row>
    <row r="58" spans="2:10" x14ac:dyDescent="0.25">
      <c r="B58" s="25" t="s">
        <v>37</v>
      </c>
      <c r="C58" s="26"/>
      <c r="D58" s="27">
        <f>SUM(D47:D57)</f>
        <v>18810</v>
      </c>
      <c r="E58" s="27">
        <f t="shared" ref="E58:J58" si="7">SUM(E47:E57)</f>
        <v>3.4489144445524209</v>
      </c>
      <c r="F58" s="27">
        <f t="shared" si="7"/>
        <v>15801</v>
      </c>
      <c r="G58" s="27">
        <f t="shared" si="7"/>
        <v>2976</v>
      </c>
      <c r="H58" s="27">
        <f>SUM(H47:H57)</f>
        <v>9370</v>
      </c>
      <c r="I58" s="27">
        <f t="shared" si="7"/>
        <v>9059</v>
      </c>
      <c r="J58" s="28">
        <f t="shared" si="7"/>
        <v>381</v>
      </c>
    </row>
    <row r="59" spans="2:10" x14ac:dyDescent="0.25">
      <c r="B59" s="17" t="s">
        <v>62</v>
      </c>
      <c r="C59" s="18"/>
      <c r="D59" s="18"/>
      <c r="E59" s="18"/>
      <c r="F59" s="18"/>
      <c r="G59" s="18"/>
      <c r="H59" s="18"/>
      <c r="I59" s="18"/>
      <c r="J59" s="19"/>
    </row>
    <row r="60" spans="2:10" x14ac:dyDescent="0.25">
      <c r="B60" s="20" t="s">
        <v>25</v>
      </c>
      <c r="C60" s="21" t="s">
        <v>40</v>
      </c>
      <c r="D60" s="22">
        <v>2885</v>
      </c>
      <c r="E60" s="29">
        <f t="shared" ref="E60:E70" si="8">D60/545389*100</f>
        <v>0.52898023245793369</v>
      </c>
      <c r="F60" s="22">
        <v>2277</v>
      </c>
      <c r="G60" s="22">
        <v>596</v>
      </c>
      <c r="H60" s="22">
        <v>705</v>
      </c>
      <c r="I60" s="22">
        <v>2174</v>
      </c>
      <c r="J60" s="24">
        <v>6</v>
      </c>
    </row>
    <row r="61" spans="2:10" x14ac:dyDescent="0.25">
      <c r="B61" s="20" t="s">
        <v>17</v>
      </c>
      <c r="C61" s="21" t="s">
        <v>18</v>
      </c>
      <c r="D61" s="22">
        <v>2514</v>
      </c>
      <c r="E61" s="29">
        <f t="shared" si="8"/>
        <v>0.46095539147287534</v>
      </c>
      <c r="F61" s="22">
        <v>2031</v>
      </c>
      <c r="G61" s="22">
        <v>476</v>
      </c>
      <c r="H61" s="22">
        <v>962</v>
      </c>
      <c r="I61" s="22">
        <v>1542</v>
      </c>
      <c r="J61" s="24">
        <v>10</v>
      </c>
    </row>
    <row r="62" spans="2:10" x14ac:dyDescent="0.25">
      <c r="B62" s="20" t="s">
        <v>63</v>
      </c>
      <c r="C62" s="21" t="s">
        <v>64</v>
      </c>
      <c r="D62" s="22">
        <v>1348</v>
      </c>
      <c r="E62" s="29">
        <f t="shared" si="8"/>
        <v>0.24716303409126331</v>
      </c>
      <c r="F62" s="22">
        <v>1043</v>
      </c>
      <c r="G62" s="22">
        <v>282</v>
      </c>
      <c r="H62" s="22">
        <v>29</v>
      </c>
      <c r="I62" s="22">
        <v>1317</v>
      </c>
      <c r="J62" s="24">
        <v>2</v>
      </c>
    </row>
    <row r="63" spans="2:10" x14ac:dyDescent="0.25">
      <c r="B63" s="20" t="s">
        <v>51</v>
      </c>
      <c r="C63" s="21" t="s">
        <v>52</v>
      </c>
      <c r="D63" s="22">
        <v>915</v>
      </c>
      <c r="E63" s="29">
        <f t="shared" si="8"/>
        <v>0.16777016038093912</v>
      </c>
      <c r="F63" s="22">
        <v>753</v>
      </c>
      <c r="G63" s="22">
        <v>161</v>
      </c>
      <c r="H63" s="22">
        <v>685</v>
      </c>
      <c r="I63" s="22">
        <v>229</v>
      </c>
      <c r="J63" s="24">
        <v>1</v>
      </c>
    </row>
    <row r="64" spans="2:10" x14ac:dyDescent="0.25">
      <c r="B64" s="20" t="s">
        <v>31</v>
      </c>
      <c r="C64" s="21" t="s">
        <v>32</v>
      </c>
      <c r="D64" s="22">
        <v>828</v>
      </c>
      <c r="E64" s="29">
        <f t="shared" si="8"/>
        <v>0.15181824349225964</v>
      </c>
      <c r="F64" s="22">
        <v>683</v>
      </c>
      <c r="G64" s="22">
        <v>141</v>
      </c>
      <c r="H64" s="22">
        <v>89</v>
      </c>
      <c r="I64" s="22">
        <v>738</v>
      </c>
      <c r="J64" s="24">
        <v>1</v>
      </c>
    </row>
    <row r="65" spans="2:10" x14ac:dyDescent="0.25">
      <c r="B65" s="20" t="s">
        <v>29</v>
      </c>
      <c r="C65" s="21" t="s">
        <v>48</v>
      </c>
      <c r="D65" s="22">
        <v>826</v>
      </c>
      <c r="E65" s="29">
        <f t="shared" si="8"/>
        <v>0.15145153275918657</v>
      </c>
      <c r="F65" s="22">
        <v>706</v>
      </c>
      <c r="G65" s="22">
        <v>113</v>
      </c>
      <c r="H65" s="22">
        <v>576</v>
      </c>
      <c r="I65" s="22">
        <v>249</v>
      </c>
      <c r="J65" s="24">
        <v>1</v>
      </c>
    </row>
    <row r="66" spans="2:10" x14ac:dyDescent="0.25">
      <c r="B66" s="20" t="s">
        <v>58</v>
      </c>
      <c r="C66" s="21" t="s">
        <v>59</v>
      </c>
      <c r="D66" s="22">
        <v>718</v>
      </c>
      <c r="E66" s="29">
        <f t="shared" si="8"/>
        <v>0.13164915317323966</v>
      </c>
      <c r="F66" s="22">
        <v>629</v>
      </c>
      <c r="G66" s="22">
        <v>88</v>
      </c>
      <c r="H66" s="22">
        <v>450</v>
      </c>
      <c r="I66" s="22">
        <v>267</v>
      </c>
      <c r="J66" s="24">
        <v>1</v>
      </c>
    </row>
    <row r="67" spans="2:10" x14ac:dyDescent="0.25">
      <c r="B67" s="20" t="s">
        <v>65</v>
      </c>
      <c r="C67" s="21" t="s">
        <v>66</v>
      </c>
      <c r="D67" s="22">
        <v>696</v>
      </c>
      <c r="E67" s="29">
        <f t="shared" si="8"/>
        <v>0.12761533510943565</v>
      </c>
      <c r="F67" s="22">
        <v>596</v>
      </c>
      <c r="G67" s="22">
        <v>96</v>
      </c>
      <c r="H67" s="22">
        <v>186</v>
      </c>
      <c r="I67" s="22">
        <v>508</v>
      </c>
      <c r="J67" s="24">
        <v>2</v>
      </c>
    </row>
    <row r="68" spans="2:10" x14ac:dyDescent="0.25">
      <c r="B68" s="20" t="s">
        <v>60</v>
      </c>
      <c r="C68" s="21" t="s">
        <v>67</v>
      </c>
      <c r="D68" s="22">
        <v>675</v>
      </c>
      <c r="E68" s="29">
        <f t="shared" si="8"/>
        <v>0.12376487241216819</v>
      </c>
      <c r="F68" s="22">
        <v>565</v>
      </c>
      <c r="G68" s="22">
        <v>107</v>
      </c>
      <c r="H68" s="22">
        <v>433</v>
      </c>
      <c r="I68" s="22">
        <v>242</v>
      </c>
      <c r="J68" s="24">
        <v>0</v>
      </c>
    </row>
    <row r="69" spans="2:10" x14ac:dyDescent="0.25">
      <c r="B69" s="20" t="s">
        <v>23</v>
      </c>
      <c r="C69" s="21" t="s">
        <v>24</v>
      </c>
      <c r="D69" s="22">
        <v>546</v>
      </c>
      <c r="E69" s="29">
        <f t="shared" si="8"/>
        <v>0.10011203012895384</v>
      </c>
      <c r="F69" s="22">
        <v>482</v>
      </c>
      <c r="G69" s="22">
        <v>63</v>
      </c>
      <c r="H69" s="22">
        <v>215</v>
      </c>
      <c r="I69" s="22">
        <v>330</v>
      </c>
      <c r="J69" s="24">
        <v>1</v>
      </c>
    </row>
    <row r="70" spans="2:10" x14ac:dyDescent="0.25">
      <c r="B70" s="20"/>
      <c r="C70" s="21" t="s">
        <v>36</v>
      </c>
      <c r="D70" s="22">
        <v>12570</v>
      </c>
      <c r="E70" s="29">
        <f t="shared" si="8"/>
        <v>2.3047769573643766</v>
      </c>
      <c r="F70" s="22">
        <v>10437</v>
      </c>
      <c r="G70" s="22">
        <v>2033</v>
      </c>
      <c r="H70" s="22">
        <v>4506</v>
      </c>
      <c r="I70" s="22">
        <v>8034</v>
      </c>
      <c r="J70" s="24">
        <v>30</v>
      </c>
    </row>
    <row r="71" spans="2:10" x14ac:dyDescent="0.25">
      <c r="B71" s="25" t="s">
        <v>37</v>
      </c>
      <c r="C71" s="26"/>
      <c r="D71" s="27">
        <f>SUM(D60:D70)</f>
        <v>24521</v>
      </c>
      <c r="E71" s="27">
        <f t="shared" ref="E71:J71" si="9">SUM(E60:E70)</f>
        <v>4.4960569428426318</v>
      </c>
      <c r="F71" s="27">
        <f t="shared" si="9"/>
        <v>20202</v>
      </c>
      <c r="G71" s="27">
        <f t="shared" si="9"/>
        <v>4156</v>
      </c>
      <c r="H71" s="27">
        <f>SUM(H60:H70)</f>
        <v>8836</v>
      </c>
      <c r="I71" s="27">
        <f t="shared" si="9"/>
        <v>15630</v>
      </c>
      <c r="J71" s="28">
        <f t="shared" si="9"/>
        <v>55</v>
      </c>
    </row>
    <row r="72" spans="2:10" x14ac:dyDescent="0.25">
      <c r="B72" s="17" t="s">
        <v>68</v>
      </c>
      <c r="C72" s="18"/>
      <c r="D72" s="18"/>
      <c r="E72" s="18"/>
      <c r="F72" s="18"/>
      <c r="G72" s="18"/>
      <c r="H72" s="18"/>
      <c r="I72" s="18"/>
      <c r="J72" s="19"/>
    </row>
    <row r="73" spans="2:10" x14ac:dyDescent="0.25">
      <c r="B73" s="20" t="s">
        <v>25</v>
      </c>
      <c r="C73" s="21" t="s">
        <v>26</v>
      </c>
      <c r="D73" s="22">
        <v>8698</v>
      </c>
      <c r="E73" s="29">
        <f t="shared" ref="E73:E83" si="10">D73/545389*100</f>
        <v>1.5948249781348727</v>
      </c>
      <c r="F73" s="22">
        <v>7254</v>
      </c>
      <c r="G73" s="22">
        <v>1410</v>
      </c>
      <c r="H73" s="22">
        <v>1963</v>
      </c>
      <c r="I73" s="22">
        <v>6705</v>
      </c>
      <c r="J73" s="24">
        <v>30</v>
      </c>
    </row>
    <row r="74" spans="2:10" x14ac:dyDescent="0.25">
      <c r="B74" s="20" t="s">
        <v>17</v>
      </c>
      <c r="C74" s="21" t="s">
        <v>18</v>
      </c>
      <c r="D74" s="22">
        <v>6638</v>
      </c>
      <c r="E74" s="29">
        <f t="shared" si="10"/>
        <v>1.217112923069589</v>
      </c>
      <c r="F74" s="22">
        <v>5632</v>
      </c>
      <c r="G74" s="22">
        <v>974</v>
      </c>
      <c r="H74" s="22">
        <v>2310</v>
      </c>
      <c r="I74" s="22">
        <v>4315</v>
      </c>
      <c r="J74" s="24">
        <v>13</v>
      </c>
    </row>
    <row r="75" spans="2:10" x14ac:dyDescent="0.25">
      <c r="B75" s="20" t="s">
        <v>63</v>
      </c>
      <c r="C75" s="21" t="s">
        <v>64</v>
      </c>
      <c r="D75" s="22">
        <v>5902</v>
      </c>
      <c r="E75" s="29">
        <f t="shared" si="10"/>
        <v>1.0821633732986913</v>
      </c>
      <c r="F75" s="22">
        <v>5000</v>
      </c>
      <c r="G75" s="22">
        <v>835</v>
      </c>
      <c r="H75" s="22">
        <v>64</v>
      </c>
      <c r="I75" s="22">
        <v>5835</v>
      </c>
      <c r="J75" s="24">
        <v>3</v>
      </c>
    </row>
    <row r="76" spans="2:10" x14ac:dyDescent="0.25">
      <c r="B76" s="20" t="s">
        <v>51</v>
      </c>
      <c r="C76" s="21" t="s">
        <v>52</v>
      </c>
      <c r="D76" s="22">
        <v>3652</v>
      </c>
      <c r="E76" s="29">
        <f t="shared" si="10"/>
        <v>0.66961379859146408</v>
      </c>
      <c r="F76" s="22">
        <v>3258</v>
      </c>
      <c r="G76" s="22">
        <v>382</v>
      </c>
      <c r="H76" s="22">
        <v>2749</v>
      </c>
      <c r="I76" s="22">
        <v>895</v>
      </c>
      <c r="J76" s="24">
        <v>8</v>
      </c>
    </row>
    <row r="77" spans="2:10" x14ac:dyDescent="0.25">
      <c r="B77" s="20" t="s">
        <v>69</v>
      </c>
      <c r="C77" s="21" t="s">
        <v>70</v>
      </c>
      <c r="D77" s="22">
        <v>2762</v>
      </c>
      <c r="E77" s="29">
        <f t="shared" si="10"/>
        <v>0.50642752237393862</v>
      </c>
      <c r="F77" s="22">
        <v>2458</v>
      </c>
      <c r="G77" s="22">
        <v>272</v>
      </c>
      <c r="H77" s="22">
        <v>35</v>
      </c>
      <c r="I77" s="22">
        <v>2723</v>
      </c>
      <c r="J77" s="24">
        <v>4</v>
      </c>
    </row>
    <row r="78" spans="2:10" x14ac:dyDescent="0.25">
      <c r="B78" s="20" t="s">
        <v>60</v>
      </c>
      <c r="C78" s="21" t="s">
        <v>67</v>
      </c>
      <c r="D78" s="22">
        <v>2612</v>
      </c>
      <c r="E78" s="29">
        <f t="shared" si="10"/>
        <v>0.47892421739345681</v>
      </c>
      <c r="F78" s="22">
        <v>2293</v>
      </c>
      <c r="G78" s="22">
        <v>315</v>
      </c>
      <c r="H78" s="22">
        <v>1693</v>
      </c>
      <c r="I78" s="22">
        <v>912</v>
      </c>
      <c r="J78" s="24">
        <v>7</v>
      </c>
    </row>
    <row r="79" spans="2:10" x14ac:dyDescent="0.25">
      <c r="B79" s="20" t="s">
        <v>58</v>
      </c>
      <c r="C79" s="21" t="s">
        <v>59</v>
      </c>
      <c r="D79" s="22">
        <v>2605</v>
      </c>
      <c r="E79" s="29">
        <f t="shared" si="10"/>
        <v>0.47764072982770095</v>
      </c>
      <c r="F79" s="22">
        <v>2326</v>
      </c>
      <c r="G79" s="22">
        <v>269</v>
      </c>
      <c r="H79" s="22">
        <v>1627</v>
      </c>
      <c r="I79" s="22">
        <v>963</v>
      </c>
      <c r="J79" s="24">
        <v>15</v>
      </c>
    </row>
    <row r="80" spans="2:10" x14ac:dyDescent="0.25">
      <c r="B80" s="20" t="s">
        <v>29</v>
      </c>
      <c r="C80" s="21" t="s">
        <v>48</v>
      </c>
      <c r="D80" s="22">
        <v>2564</v>
      </c>
      <c r="E80" s="29">
        <f t="shared" si="10"/>
        <v>0.47012315979970259</v>
      </c>
      <c r="F80" s="22">
        <v>2242</v>
      </c>
      <c r="G80" s="22">
        <v>301</v>
      </c>
      <c r="H80" s="22">
        <v>1861</v>
      </c>
      <c r="I80" s="22">
        <v>701</v>
      </c>
      <c r="J80" s="24">
        <v>2</v>
      </c>
    </row>
    <row r="81" spans="2:10" x14ac:dyDescent="0.25">
      <c r="B81" s="20" t="s">
        <v>65</v>
      </c>
      <c r="C81" s="21" t="s">
        <v>66</v>
      </c>
      <c r="D81" s="22">
        <v>2545</v>
      </c>
      <c r="E81" s="29">
        <f t="shared" si="10"/>
        <v>0.46663940783550828</v>
      </c>
      <c r="F81" s="22">
        <v>2237</v>
      </c>
      <c r="G81" s="22">
        <v>302</v>
      </c>
      <c r="H81" s="22">
        <v>537</v>
      </c>
      <c r="I81" s="22">
        <v>2001</v>
      </c>
      <c r="J81" s="24">
        <v>7</v>
      </c>
    </row>
    <row r="82" spans="2:10" x14ac:dyDescent="0.25">
      <c r="B82" s="20" t="s">
        <v>71</v>
      </c>
      <c r="C82" s="21" t="s">
        <v>72</v>
      </c>
      <c r="D82" s="22">
        <v>2422</v>
      </c>
      <c r="E82" s="29">
        <f t="shared" si="10"/>
        <v>0.4440866977515131</v>
      </c>
      <c r="F82" s="22">
        <v>2070</v>
      </c>
      <c r="G82" s="22">
        <v>346</v>
      </c>
      <c r="H82" s="22">
        <v>1231</v>
      </c>
      <c r="I82" s="22">
        <v>1184</v>
      </c>
      <c r="J82" s="24">
        <v>7</v>
      </c>
    </row>
    <row r="83" spans="2:10" x14ac:dyDescent="0.25">
      <c r="B83" s="20"/>
      <c r="C83" s="21" t="s">
        <v>36</v>
      </c>
      <c r="D83" s="22">
        <v>44975</v>
      </c>
      <c r="E83" s="29">
        <f t="shared" si="10"/>
        <v>8.2464076099811319</v>
      </c>
      <c r="F83" s="22">
        <v>39224</v>
      </c>
      <c r="G83" s="22">
        <v>5418</v>
      </c>
      <c r="H83" s="22">
        <v>15702</v>
      </c>
      <c r="I83" s="22">
        <v>29129</v>
      </c>
      <c r="J83" s="24">
        <v>144</v>
      </c>
    </row>
    <row r="84" spans="2:10" x14ac:dyDescent="0.25">
      <c r="B84" s="25" t="s">
        <v>37</v>
      </c>
      <c r="C84" s="26"/>
      <c r="D84" s="27">
        <f>SUM(D73:D83)</f>
        <v>85375</v>
      </c>
      <c r="E84" s="27">
        <f t="shared" ref="E84:J84" si="11">SUM(E73:E83)</f>
        <v>15.653964418057569</v>
      </c>
      <c r="F84" s="27">
        <f t="shared" si="11"/>
        <v>73994</v>
      </c>
      <c r="G84" s="27">
        <f t="shared" si="11"/>
        <v>10824</v>
      </c>
      <c r="H84" s="27">
        <f>SUM(H73:H83)</f>
        <v>29772</v>
      </c>
      <c r="I84" s="27">
        <f t="shared" si="11"/>
        <v>55363</v>
      </c>
      <c r="J84" s="28">
        <f t="shared" si="11"/>
        <v>240</v>
      </c>
    </row>
    <row r="85" spans="2:10" x14ac:dyDescent="0.25">
      <c r="B85" s="17" t="s">
        <v>73</v>
      </c>
      <c r="C85" s="18"/>
      <c r="D85" s="18"/>
      <c r="E85" s="18"/>
      <c r="F85" s="18"/>
      <c r="G85" s="18"/>
      <c r="H85" s="18"/>
      <c r="I85" s="18"/>
      <c r="J85" s="19"/>
    </row>
    <row r="86" spans="2:10" x14ac:dyDescent="0.25">
      <c r="B86" s="20" t="s">
        <v>25</v>
      </c>
      <c r="C86" s="21" t="s">
        <v>40</v>
      </c>
      <c r="D86" s="22">
        <v>13609</v>
      </c>
      <c r="E86" s="30">
        <f t="shared" ref="E86:E96" si="12">D86/545389*100</f>
        <v>2.4952831831958471</v>
      </c>
      <c r="F86" s="22">
        <v>11298</v>
      </c>
      <c r="G86" s="22">
        <v>2224</v>
      </c>
      <c r="H86" s="22">
        <v>4164</v>
      </c>
      <c r="I86" s="22">
        <v>9443</v>
      </c>
      <c r="J86" s="24">
        <v>2</v>
      </c>
    </row>
    <row r="87" spans="2:10" x14ac:dyDescent="0.25">
      <c r="B87" s="20" t="s">
        <v>17</v>
      </c>
      <c r="C87" s="21" t="s">
        <v>18</v>
      </c>
      <c r="D87" s="22">
        <v>12500</v>
      </c>
      <c r="E87" s="30">
        <f t="shared" si="12"/>
        <v>2.2919420817068183</v>
      </c>
      <c r="F87" s="22">
        <v>10752</v>
      </c>
      <c r="G87" s="22">
        <v>1661</v>
      </c>
      <c r="H87" s="22">
        <v>4435</v>
      </c>
      <c r="I87" s="22">
        <v>8065</v>
      </c>
      <c r="J87" s="24">
        <v>0</v>
      </c>
    </row>
    <row r="88" spans="2:10" x14ac:dyDescent="0.25">
      <c r="B88" s="20" t="s">
        <v>71</v>
      </c>
      <c r="C88" s="21" t="s">
        <v>72</v>
      </c>
      <c r="D88" s="22">
        <v>7491</v>
      </c>
      <c r="E88" s="30">
        <f t="shared" si="12"/>
        <v>1.3735150507252623</v>
      </c>
      <c r="F88" s="22">
        <v>6366</v>
      </c>
      <c r="G88" s="22">
        <v>1063</v>
      </c>
      <c r="H88" s="22">
        <v>4525</v>
      </c>
      <c r="I88" s="22">
        <v>2966</v>
      </c>
      <c r="J88" s="24">
        <v>0</v>
      </c>
    </row>
    <row r="89" spans="2:10" x14ac:dyDescent="0.25">
      <c r="B89" s="20" t="s">
        <v>51</v>
      </c>
      <c r="C89" s="21" t="s">
        <v>74</v>
      </c>
      <c r="D89" s="22">
        <v>6399</v>
      </c>
      <c r="E89" s="30">
        <f t="shared" si="12"/>
        <v>1.1732909904673545</v>
      </c>
      <c r="F89" s="22">
        <v>5604</v>
      </c>
      <c r="G89" s="22">
        <v>752</v>
      </c>
      <c r="H89" s="22">
        <v>4721</v>
      </c>
      <c r="I89" s="22">
        <v>1673</v>
      </c>
      <c r="J89" s="24">
        <v>5</v>
      </c>
    </row>
    <row r="90" spans="2:10" x14ac:dyDescent="0.25">
      <c r="B90" s="20" t="s">
        <v>63</v>
      </c>
      <c r="C90" s="21" t="s">
        <v>64</v>
      </c>
      <c r="D90" s="22">
        <v>4712</v>
      </c>
      <c r="E90" s="30">
        <f t="shared" si="12"/>
        <v>0.8639704871202023</v>
      </c>
      <c r="F90" s="22">
        <v>4071</v>
      </c>
      <c r="G90" s="22">
        <v>596</v>
      </c>
      <c r="H90" s="22">
        <v>35</v>
      </c>
      <c r="I90" s="22">
        <v>4677</v>
      </c>
      <c r="J90" s="24">
        <v>0</v>
      </c>
    </row>
    <row r="91" spans="2:10" x14ac:dyDescent="0.25">
      <c r="B91" s="20" t="s">
        <v>65</v>
      </c>
      <c r="C91" s="21" t="s">
        <v>66</v>
      </c>
      <c r="D91" s="22">
        <v>4708</v>
      </c>
      <c r="E91" s="30">
        <f t="shared" si="12"/>
        <v>0.86323706565405622</v>
      </c>
      <c r="F91" s="22">
        <v>4112</v>
      </c>
      <c r="G91" s="22">
        <v>564</v>
      </c>
      <c r="H91" s="22">
        <v>1138</v>
      </c>
      <c r="I91" s="22">
        <v>3570</v>
      </c>
      <c r="J91" s="24">
        <v>0</v>
      </c>
    </row>
    <row r="92" spans="2:10" x14ac:dyDescent="0.25">
      <c r="B92" s="20" t="s">
        <v>75</v>
      </c>
      <c r="C92" s="21" t="s">
        <v>76</v>
      </c>
      <c r="D92" s="22">
        <v>4546</v>
      </c>
      <c r="E92" s="30">
        <f t="shared" si="12"/>
        <v>0.83353349627513573</v>
      </c>
      <c r="F92" s="22">
        <v>3932</v>
      </c>
      <c r="G92" s="22">
        <v>598</v>
      </c>
      <c r="H92" s="22">
        <v>2311</v>
      </c>
      <c r="I92" s="22">
        <v>2235</v>
      </c>
      <c r="J92" s="24">
        <v>0</v>
      </c>
    </row>
    <row r="93" spans="2:10" x14ac:dyDescent="0.25">
      <c r="B93" s="20" t="s">
        <v>58</v>
      </c>
      <c r="C93" s="21" t="s">
        <v>59</v>
      </c>
      <c r="D93" s="22">
        <v>4462</v>
      </c>
      <c r="E93" s="30">
        <f t="shared" si="12"/>
        <v>0.81813164548606587</v>
      </c>
      <c r="F93" s="22">
        <v>4002</v>
      </c>
      <c r="G93" s="22">
        <v>429</v>
      </c>
      <c r="H93" s="22">
        <v>2721</v>
      </c>
      <c r="I93" s="22">
        <v>1741</v>
      </c>
      <c r="J93" s="24">
        <v>0</v>
      </c>
    </row>
    <row r="94" spans="2:10" x14ac:dyDescent="0.25">
      <c r="B94" s="20" t="s">
        <v>60</v>
      </c>
      <c r="C94" s="21" t="s">
        <v>67</v>
      </c>
      <c r="D94" s="22">
        <v>4434</v>
      </c>
      <c r="E94" s="30">
        <f t="shared" si="12"/>
        <v>0.81299769522304266</v>
      </c>
      <c r="F94" s="22">
        <v>3933</v>
      </c>
      <c r="G94" s="22">
        <v>463</v>
      </c>
      <c r="H94" s="22">
        <v>2846</v>
      </c>
      <c r="I94" s="22">
        <v>1588</v>
      </c>
      <c r="J94" s="24">
        <v>0</v>
      </c>
    </row>
    <row r="95" spans="2:10" x14ac:dyDescent="0.25">
      <c r="B95" s="20" t="s">
        <v>29</v>
      </c>
      <c r="C95" s="21" t="s">
        <v>48</v>
      </c>
      <c r="D95" s="22">
        <v>4259</v>
      </c>
      <c r="E95" s="30">
        <f t="shared" si="12"/>
        <v>0.78091050607914714</v>
      </c>
      <c r="F95" s="22">
        <v>3675</v>
      </c>
      <c r="G95" s="22">
        <v>540</v>
      </c>
      <c r="H95" s="22">
        <v>3128</v>
      </c>
      <c r="I95" s="22">
        <v>1130</v>
      </c>
      <c r="J95" s="24">
        <v>1</v>
      </c>
    </row>
    <row r="96" spans="2:10" x14ac:dyDescent="0.25">
      <c r="B96" s="20"/>
      <c r="C96" s="21" t="s">
        <v>77</v>
      </c>
      <c r="D96" s="22">
        <v>79723</v>
      </c>
      <c r="E96" s="30">
        <f t="shared" si="12"/>
        <v>14.617639886393016</v>
      </c>
      <c r="F96" s="22">
        <v>69542</v>
      </c>
      <c r="G96" s="22">
        <v>9422</v>
      </c>
      <c r="H96" s="22">
        <v>32366</v>
      </c>
      <c r="I96" s="22">
        <v>47349</v>
      </c>
      <c r="J96" s="24">
        <v>8</v>
      </c>
    </row>
    <row r="97" spans="2:10" x14ac:dyDescent="0.25">
      <c r="B97" s="25" t="s">
        <v>37</v>
      </c>
      <c r="C97" s="26"/>
      <c r="D97" s="27">
        <f>SUM(D86:D96)</f>
        <v>146843</v>
      </c>
      <c r="E97" s="27">
        <f t="shared" ref="E97:J97" si="13">SUM(E86:E96)</f>
        <v>26.92445208832595</v>
      </c>
      <c r="F97" s="27">
        <f t="shared" si="13"/>
        <v>127287</v>
      </c>
      <c r="G97" s="27">
        <f t="shared" si="13"/>
        <v>18312</v>
      </c>
      <c r="H97" s="27">
        <f>SUM(H86:H96)</f>
        <v>62390</v>
      </c>
      <c r="I97" s="27">
        <f t="shared" si="13"/>
        <v>84437</v>
      </c>
      <c r="J97" s="28">
        <f t="shared" si="13"/>
        <v>16</v>
      </c>
    </row>
    <row r="98" spans="2:10" x14ac:dyDescent="0.25">
      <c r="B98" s="17" t="s">
        <v>78</v>
      </c>
      <c r="C98" s="18"/>
      <c r="D98" s="18"/>
      <c r="E98" s="18"/>
      <c r="F98" s="18"/>
      <c r="G98" s="18"/>
      <c r="H98" s="18"/>
      <c r="I98" s="18"/>
      <c r="J98" s="19"/>
    </row>
    <row r="99" spans="2:10" x14ac:dyDescent="0.25">
      <c r="B99" s="20" t="s">
        <v>17</v>
      </c>
      <c r="C99" s="21" t="s">
        <v>18</v>
      </c>
      <c r="D99" s="22">
        <v>7016</v>
      </c>
      <c r="E99" s="29">
        <f t="shared" ref="E99:E109" si="14">D99/545389*100</f>
        <v>1.286421251620403</v>
      </c>
      <c r="F99" s="22">
        <v>5923</v>
      </c>
      <c r="G99" s="22">
        <v>995</v>
      </c>
      <c r="H99" s="22">
        <v>2573</v>
      </c>
      <c r="I99" s="22">
        <v>4442</v>
      </c>
      <c r="J99" s="24">
        <v>1</v>
      </c>
    </row>
    <row r="100" spans="2:10" x14ac:dyDescent="0.25">
      <c r="B100" s="20" t="s">
        <v>25</v>
      </c>
      <c r="C100" s="21" t="s">
        <v>40</v>
      </c>
      <c r="D100" s="22">
        <v>6114</v>
      </c>
      <c r="E100" s="29">
        <f t="shared" si="14"/>
        <v>1.1210347110044392</v>
      </c>
      <c r="F100" s="22">
        <v>4954</v>
      </c>
      <c r="G100" s="22">
        <v>1081</v>
      </c>
      <c r="H100" s="22">
        <v>2168</v>
      </c>
      <c r="I100" s="22">
        <v>3946</v>
      </c>
      <c r="J100" s="24">
        <v>0</v>
      </c>
    </row>
    <row r="101" spans="2:10" x14ac:dyDescent="0.25">
      <c r="B101" s="20" t="s">
        <v>79</v>
      </c>
      <c r="C101" s="21" t="s">
        <v>80</v>
      </c>
      <c r="D101" s="22">
        <v>3499</v>
      </c>
      <c r="E101" s="29">
        <f t="shared" si="14"/>
        <v>0.64156042751137266</v>
      </c>
      <c r="F101" s="22">
        <v>3024</v>
      </c>
      <c r="G101" s="22">
        <v>429</v>
      </c>
      <c r="H101" s="22">
        <v>1574</v>
      </c>
      <c r="I101" s="22">
        <v>1925</v>
      </c>
      <c r="J101" s="24">
        <v>0</v>
      </c>
    </row>
    <row r="102" spans="2:10" x14ac:dyDescent="0.25">
      <c r="B102" s="20" t="s">
        <v>71</v>
      </c>
      <c r="C102" s="21" t="s">
        <v>72</v>
      </c>
      <c r="D102" s="22">
        <v>3292</v>
      </c>
      <c r="E102" s="29">
        <f t="shared" si="14"/>
        <v>0.60360586663830762</v>
      </c>
      <c r="F102" s="22">
        <v>2746</v>
      </c>
      <c r="G102" s="22">
        <v>503</v>
      </c>
      <c r="H102" s="22">
        <v>1932</v>
      </c>
      <c r="I102" s="22">
        <v>1360</v>
      </c>
      <c r="J102" s="24">
        <v>0</v>
      </c>
    </row>
    <row r="103" spans="2:10" x14ac:dyDescent="0.25">
      <c r="B103" s="20" t="s">
        <v>75</v>
      </c>
      <c r="C103" s="21" t="s">
        <v>76</v>
      </c>
      <c r="D103" s="22">
        <v>2968</v>
      </c>
      <c r="E103" s="29">
        <f t="shared" si="14"/>
        <v>0.54419872788046697</v>
      </c>
      <c r="F103" s="22">
        <v>2489</v>
      </c>
      <c r="G103" s="22">
        <v>425</v>
      </c>
      <c r="H103" s="22">
        <v>1362</v>
      </c>
      <c r="I103" s="22">
        <v>1605</v>
      </c>
      <c r="J103" s="24">
        <v>1</v>
      </c>
    </row>
    <row r="104" spans="2:10" x14ac:dyDescent="0.25">
      <c r="B104" s="20" t="s">
        <v>51</v>
      </c>
      <c r="C104" s="21" t="s">
        <v>52</v>
      </c>
      <c r="D104" s="22">
        <v>2603</v>
      </c>
      <c r="E104" s="29">
        <f t="shared" si="14"/>
        <v>0.47727401909462791</v>
      </c>
      <c r="F104" s="22">
        <v>2190</v>
      </c>
      <c r="G104" s="22">
        <v>382</v>
      </c>
      <c r="H104" s="22">
        <v>1830</v>
      </c>
      <c r="I104" s="22">
        <v>773</v>
      </c>
      <c r="J104" s="24">
        <v>0</v>
      </c>
    </row>
    <row r="105" spans="2:10" x14ac:dyDescent="0.25">
      <c r="B105" s="20" t="s">
        <v>31</v>
      </c>
      <c r="C105" s="21" t="s">
        <v>32</v>
      </c>
      <c r="D105" s="22">
        <v>2178</v>
      </c>
      <c r="E105" s="29">
        <f t="shared" si="14"/>
        <v>0.39934798831659607</v>
      </c>
      <c r="F105" s="22">
        <v>1843</v>
      </c>
      <c r="G105" s="22">
        <v>304</v>
      </c>
      <c r="H105" s="22">
        <v>659</v>
      </c>
      <c r="I105" s="22">
        <v>1519</v>
      </c>
      <c r="J105" s="24">
        <v>0</v>
      </c>
    </row>
    <row r="106" spans="2:10" x14ac:dyDescent="0.25">
      <c r="B106" s="20" t="s">
        <v>29</v>
      </c>
      <c r="C106" s="21" t="s">
        <v>48</v>
      </c>
      <c r="D106" s="22">
        <v>2058</v>
      </c>
      <c r="E106" s="29">
        <f t="shared" si="14"/>
        <v>0.37734534433221062</v>
      </c>
      <c r="F106" s="22">
        <v>1656</v>
      </c>
      <c r="G106" s="22">
        <v>355</v>
      </c>
      <c r="H106" s="22">
        <v>1472</v>
      </c>
      <c r="I106" s="22">
        <v>586</v>
      </c>
      <c r="J106" s="24">
        <v>0</v>
      </c>
    </row>
    <row r="107" spans="2:10" x14ac:dyDescent="0.25">
      <c r="B107" s="20" t="s">
        <v>60</v>
      </c>
      <c r="C107" s="21" t="s">
        <v>67</v>
      </c>
      <c r="D107" s="22">
        <v>1967</v>
      </c>
      <c r="E107" s="29">
        <f t="shared" si="14"/>
        <v>0.36066000597738496</v>
      </c>
      <c r="F107" s="22">
        <v>1648</v>
      </c>
      <c r="G107" s="22">
        <v>282</v>
      </c>
      <c r="H107" s="22">
        <v>1140</v>
      </c>
      <c r="I107" s="22">
        <v>827</v>
      </c>
      <c r="J107" s="24">
        <v>0</v>
      </c>
    </row>
    <row r="108" spans="2:10" x14ac:dyDescent="0.25">
      <c r="B108" s="20" t="s">
        <v>65</v>
      </c>
      <c r="C108" s="21" t="s">
        <v>66</v>
      </c>
      <c r="D108" s="22">
        <v>1962</v>
      </c>
      <c r="E108" s="29">
        <f t="shared" si="14"/>
        <v>0.35974322914470219</v>
      </c>
      <c r="F108" s="22">
        <v>1724</v>
      </c>
      <c r="G108" s="22">
        <v>211</v>
      </c>
      <c r="H108" s="22">
        <v>554</v>
      </c>
      <c r="I108" s="22">
        <v>1408</v>
      </c>
      <c r="J108" s="24">
        <v>0</v>
      </c>
    </row>
    <row r="109" spans="2:10" x14ac:dyDescent="0.25">
      <c r="B109" s="20"/>
      <c r="C109" s="21" t="s">
        <v>77</v>
      </c>
      <c r="D109" s="22">
        <v>43167</v>
      </c>
      <c r="E109" s="29">
        <f t="shared" si="14"/>
        <v>7.9149011072830584</v>
      </c>
      <c r="F109" s="22">
        <v>36678</v>
      </c>
      <c r="G109" s="22">
        <v>5931</v>
      </c>
      <c r="H109" s="22">
        <v>19878</v>
      </c>
      <c r="I109" s="22">
        <v>23284</v>
      </c>
      <c r="J109" s="24">
        <v>5</v>
      </c>
    </row>
    <row r="110" spans="2:10" x14ac:dyDescent="0.25">
      <c r="B110" s="25" t="s">
        <v>37</v>
      </c>
      <c r="C110" s="26"/>
      <c r="D110" s="27">
        <f>SUM(D99:D109)</f>
        <v>76824</v>
      </c>
      <c r="E110" s="27">
        <f t="shared" ref="E110:J110" si="15">SUM(E99:E109)</f>
        <v>14.086092678803571</v>
      </c>
      <c r="F110" s="27">
        <f t="shared" si="15"/>
        <v>64875</v>
      </c>
      <c r="G110" s="27">
        <f t="shared" si="15"/>
        <v>10898</v>
      </c>
      <c r="H110" s="27">
        <f>SUM(H99:H109)</f>
        <v>35142</v>
      </c>
      <c r="I110" s="27">
        <f t="shared" si="15"/>
        <v>41675</v>
      </c>
      <c r="J110" s="28">
        <f t="shared" si="15"/>
        <v>7</v>
      </c>
    </row>
    <row r="111" spans="2:10" x14ac:dyDescent="0.25">
      <c r="B111" s="17" t="s">
        <v>81</v>
      </c>
      <c r="C111" s="18"/>
      <c r="D111" s="18"/>
      <c r="E111" s="18"/>
      <c r="F111" s="18"/>
      <c r="G111" s="18"/>
      <c r="H111" s="18"/>
      <c r="I111" s="18"/>
      <c r="J111" s="19"/>
    </row>
    <row r="112" spans="2:10" x14ac:dyDescent="0.25">
      <c r="B112" s="20" t="s">
        <v>17</v>
      </c>
      <c r="C112" s="21" t="s">
        <v>18</v>
      </c>
      <c r="D112" s="22">
        <v>12154</v>
      </c>
      <c r="E112" s="29">
        <f t="shared" ref="E112:E124" si="16">D112/545389*100</f>
        <v>2.2285011248851738</v>
      </c>
      <c r="F112" s="22">
        <v>10542</v>
      </c>
      <c r="G112" s="22">
        <v>1407</v>
      </c>
      <c r="H112" s="22">
        <v>4960</v>
      </c>
      <c r="I112" s="22">
        <v>7194</v>
      </c>
      <c r="J112" s="24">
        <v>0</v>
      </c>
    </row>
    <row r="113" spans="2:10" x14ac:dyDescent="0.25">
      <c r="B113" s="20" t="s">
        <v>25</v>
      </c>
      <c r="C113" s="21" t="s">
        <v>40</v>
      </c>
      <c r="D113" s="22">
        <v>8474</v>
      </c>
      <c r="E113" s="29">
        <f t="shared" si="16"/>
        <v>1.5537533760306863</v>
      </c>
      <c r="F113" s="22">
        <v>6992</v>
      </c>
      <c r="G113" s="22">
        <v>1333</v>
      </c>
      <c r="H113" s="22">
        <v>3265</v>
      </c>
      <c r="I113" s="22">
        <v>5209</v>
      </c>
      <c r="J113" s="24">
        <v>0</v>
      </c>
    </row>
    <row r="114" spans="2:10" x14ac:dyDescent="0.25">
      <c r="B114" s="20" t="s">
        <v>42</v>
      </c>
      <c r="C114" s="21" t="s">
        <v>43</v>
      </c>
      <c r="D114" s="22">
        <v>7592</v>
      </c>
      <c r="E114" s="29">
        <f t="shared" si="16"/>
        <v>1.3920339427454531</v>
      </c>
      <c r="F114" s="22">
        <v>6408</v>
      </c>
      <c r="G114" s="22">
        <v>1102</v>
      </c>
      <c r="H114" s="22">
        <v>3652</v>
      </c>
      <c r="I114" s="22">
        <v>3940</v>
      </c>
      <c r="J114" s="24">
        <v>0</v>
      </c>
    </row>
    <row r="115" spans="2:10" x14ac:dyDescent="0.25">
      <c r="B115" s="20" t="s">
        <v>79</v>
      </c>
      <c r="C115" s="21" t="s">
        <v>80</v>
      </c>
      <c r="D115" s="22">
        <v>6573</v>
      </c>
      <c r="E115" s="29">
        <f t="shared" si="16"/>
        <v>1.2051948242447132</v>
      </c>
      <c r="F115" s="22">
        <v>5664</v>
      </c>
      <c r="G115" s="22">
        <v>821</v>
      </c>
      <c r="H115" s="22">
        <v>2969</v>
      </c>
      <c r="I115" s="22">
        <v>3604</v>
      </c>
      <c r="J115" s="24">
        <v>0</v>
      </c>
    </row>
    <row r="116" spans="2:10" x14ac:dyDescent="0.25">
      <c r="B116" s="20" t="s">
        <v>31</v>
      </c>
      <c r="C116" s="21" t="s">
        <v>32</v>
      </c>
      <c r="D116" s="22">
        <v>5690</v>
      </c>
      <c r="E116" s="29">
        <f t="shared" si="16"/>
        <v>1.0432920355929438</v>
      </c>
      <c r="F116" s="22">
        <v>4860</v>
      </c>
      <c r="G116" s="22">
        <v>745</v>
      </c>
      <c r="H116" s="22">
        <v>2564</v>
      </c>
      <c r="I116" s="22">
        <v>3126</v>
      </c>
      <c r="J116" s="24">
        <v>0</v>
      </c>
    </row>
    <row r="117" spans="2:10" x14ac:dyDescent="0.25">
      <c r="B117" s="20" t="s">
        <v>82</v>
      </c>
      <c r="C117" s="21" t="s">
        <v>83</v>
      </c>
      <c r="D117" s="22">
        <v>4693</v>
      </c>
      <c r="E117" s="29">
        <f t="shared" si="16"/>
        <v>0.86048673515600782</v>
      </c>
      <c r="F117" s="22">
        <v>3965</v>
      </c>
      <c r="G117" s="22">
        <v>653</v>
      </c>
      <c r="H117" s="22">
        <v>2406</v>
      </c>
      <c r="I117" s="22">
        <v>2287</v>
      </c>
      <c r="J117" s="24">
        <v>0</v>
      </c>
    </row>
    <row r="118" spans="2:10" x14ac:dyDescent="0.25">
      <c r="B118" s="20" t="s">
        <v>29</v>
      </c>
      <c r="C118" s="21" t="s">
        <v>48</v>
      </c>
      <c r="D118" s="22">
        <v>3936</v>
      </c>
      <c r="E118" s="29">
        <f t="shared" si="16"/>
        <v>0.72168672268784306</v>
      </c>
      <c r="F118" s="22">
        <v>3346</v>
      </c>
      <c r="G118" s="22">
        <v>472</v>
      </c>
      <c r="H118" s="22">
        <v>2047</v>
      </c>
      <c r="I118" s="22">
        <v>1889</v>
      </c>
      <c r="J118" s="24">
        <v>0</v>
      </c>
    </row>
    <row r="119" spans="2:10" x14ac:dyDescent="0.25">
      <c r="B119" s="20" t="s">
        <v>84</v>
      </c>
      <c r="C119" s="21" t="s">
        <v>85</v>
      </c>
      <c r="D119" s="22">
        <v>3415</v>
      </c>
      <c r="E119" s="29">
        <f t="shared" si="16"/>
        <v>0.6261585767223028</v>
      </c>
      <c r="F119" s="22">
        <v>2722</v>
      </c>
      <c r="G119" s="22">
        <v>636</v>
      </c>
      <c r="H119" s="22">
        <v>1202</v>
      </c>
      <c r="I119" s="22">
        <v>2213</v>
      </c>
      <c r="J119" s="24">
        <v>0</v>
      </c>
    </row>
    <row r="120" spans="2:10" x14ac:dyDescent="0.25">
      <c r="B120" s="20" t="s">
        <v>75</v>
      </c>
      <c r="C120" s="21" t="s">
        <v>76</v>
      </c>
      <c r="D120" s="22">
        <v>3187</v>
      </c>
      <c r="E120" s="29">
        <f t="shared" si="16"/>
        <v>0.58435355315197046</v>
      </c>
      <c r="F120" s="22">
        <v>2720</v>
      </c>
      <c r="G120" s="22">
        <v>404</v>
      </c>
      <c r="H120" s="22">
        <v>1313</v>
      </c>
      <c r="I120" s="22">
        <v>1874</v>
      </c>
      <c r="J120" s="24">
        <v>0</v>
      </c>
    </row>
    <row r="121" spans="2:10" x14ac:dyDescent="0.25">
      <c r="B121" s="20" t="s">
        <v>86</v>
      </c>
      <c r="C121" s="21" t="s">
        <v>87</v>
      </c>
      <c r="D121" s="22">
        <v>3181</v>
      </c>
      <c r="E121" s="29">
        <f t="shared" si="16"/>
        <v>0.58325342095275123</v>
      </c>
      <c r="F121" s="22">
        <v>2779</v>
      </c>
      <c r="G121" s="22">
        <v>331</v>
      </c>
      <c r="H121" s="22">
        <v>1767</v>
      </c>
      <c r="I121" s="22">
        <v>1414</v>
      </c>
      <c r="J121" s="24">
        <v>0</v>
      </c>
    </row>
    <row r="122" spans="2:10" x14ac:dyDescent="0.25">
      <c r="B122" s="20"/>
      <c r="C122" s="21" t="s">
        <v>77</v>
      </c>
      <c r="D122" s="22">
        <v>79282</v>
      </c>
      <c r="E122" s="29">
        <f t="shared" si="16"/>
        <v>14.536780169750399</v>
      </c>
      <c r="F122" s="22">
        <v>67133</v>
      </c>
      <c r="G122" s="22">
        <v>10672</v>
      </c>
      <c r="H122" s="22">
        <v>36380</v>
      </c>
      <c r="I122" s="22">
        <v>42900</v>
      </c>
      <c r="J122" s="24">
        <v>2</v>
      </c>
    </row>
    <row r="123" spans="2:10" x14ac:dyDescent="0.25">
      <c r="B123" s="25" t="s">
        <v>37</v>
      </c>
      <c r="C123" s="26"/>
      <c r="D123" s="27">
        <f>SUM(D112:D122)</f>
        <v>138177</v>
      </c>
      <c r="E123" s="27">
        <f t="shared" ref="E123:J123" si="17">SUM(E112:E122)</f>
        <v>25.335494481920243</v>
      </c>
      <c r="F123" s="27">
        <f t="shared" si="17"/>
        <v>117131</v>
      </c>
      <c r="G123" s="27">
        <f t="shared" si="17"/>
        <v>18576</v>
      </c>
      <c r="H123" s="27">
        <f>SUM(H112:H122)</f>
        <v>62525</v>
      </c>
      <c r="I123" s="27">
        <f t="shared" si="17"/>
        <v>75650</v>
      </c>
      <c r="J123" s="28">
        <f t="shared" si="17"/>
        <v>2</v>
      </c>
    </row>
    <row r="124" spans="2:10" ht="15.75" thickBot="1" x14ac:dyDescent="0.3">
      <c r="B124" s="31" t="s">
        <v>88</v>
      </c>
      <c r="C124" s="32" t="s">
        <v>89</v>
      </c>
      <c r="D124" s="33">
        <v>5622</v>
      </c>
      <c r="E124" s="34">
        <f t="shared" si="16"/>
        <v>1.0308238706684587</v>
      </c>
      <c r="F124" s="33"/>
      <c r="G124" s="33"/>
      <c r="H124" s="33"/>
      <c r="I124" s="33"/>
      <c r="J124" s="35"/>
    </row>
    <row r="125" spans="2:10" ht="15" customHeight="1" x14ac:dyDescent="0.25">
      <c r="B125" s="36" t="s">
        <v>90</v>
      </c>
      <c r="C125" s="37"/>
      <c r="D125" s="37"/>
      <c r="E125" s="37"/>
      <c r="F125" s="37"/>
      <c r="G125" s="37"/>
      <c r="H125" s="37"/>
      <c r="I125" s="37"/>
      <c r="J125" s="38"/>
    </row>
    <row r="126" spans="2:10" x14ac:dyDescent="0.25">
      <c r="B126" s="39"/>
      <c r="C126" s="40"/>
      <c r="D126" s="40"/>
      <c r="E126" s="40"/>
      <c r="F126" s="40"/>
      <c r="G126" s="40"/>
      <c r="H126" s="40"/>
      <c r="I126" s="40"/>
      <c r="J126" s="41"/>
    </row>
    <row r="127" spans="2:10" x14ac:dyDescent="0.25">
      <c r="B127" s="39"/>
      <c r="C127" s="40"/>
      <c r="D127" s="40"/>
      <c r="E127" s="40"/>
      <c r="F127" s="40"/>
      <c r="G127" s="40"/>
      <c r="H127" s="40"/>
      <c r="I127" s="40"/>
      <c r="J127" s="41"/>
    </row>
    <row r="128" spans="2:10" x14ac:dyDescent="0.25">
      <c r="B128" s="39"/>
      <c r="C128" s="40"/>
      <c r="D128" s="40"/>
      <c r="E128" s="40"/>
      <c r="F128" s="40"/>
      <c r="G128" s="40"/>
      <c r="H128" s="40"/>
      <c r="I128" s="40"/>
      <c r="J128" s="41"/>
    </row>
    <row r="129" spans="2:10" x14ac:dyDescent="0.25">
      <c r="B129" s="39"/>
      <c r="C129" s="40"/>
      <c r="D129" s="40"/>
      <c r="E129" s="40"/>
      <c r="F129" s="40"/>
      <c r="G129" s="40"/>
      <c r="H129" s="40"/>
      <c r="I129" s="40"/>
      <c r="J129" s="41"/>
    </row>
    <row r="130" spans="2:10" x14ac:dyDescent="0.25">
      <c r="B130" s="39"/>
      <c r="C130" s="40"/>
      <c r="D130" s="40"/>
      <c r="E130" s="40"/>
      <c r="F130" s="40"/>
      <c r="G130" s="40"/>
      <c r="H130" s="40"/>
      <c r="I130" s="40"/>
      <c r="J130" s="41"/>
    </row>
    <row r="131" spans="2:10" ht="15" customHeight="1" x14ac:dyDescent="0.25">
      <c r="B131" s="42" t="s">
        <v>91</v>
      </c>
      <c r="C131" s="40"/>
      <c r="D131" s="40"/>
      <c r="E131" s="40"/>
      <c r="F131" s="40"/>
      <c r="G131" s="40"/>
      <c r="H131" s="40"/>
      <c r="I131" s="40"/>
      <c r="J131" s="41"/>
    </row>
    <row r="132" spans="2:10" x14ac:dyDescent="0.25">
      <c r="B132" s="39"/>
      <c r="C132" s="40"/>
      <c r="D132" s="40"/>
      <c r="E132" s="40"/>
      <c r="F132" s="40"/>
      <c r="G132" s="40"/>
      <c r="H132" s="40"/>
      <c r="I132" s="40"/>
      <c r="J132" s="41"/>
    </row>
    <row r="133" spans="2:10" x14ac:dyDescent="0.25">
      <c r="B133" s="39"/>
      <c r="C133" s="40"/>
      <c r="D133" s="40"/>
      <c r="E133" s="40"/>
      <c r="F133" s="40"/>
      <c r="G133" s="40"/>
      <c r="H133" s="40"/>
      <c r="I133" s="40"/>
      <c r="J133" s="41"/>
    </row>
    <row r="134" spans="2:10" ht="15.75" thickBot="1" x14ac:dyDescent="0.3">
      <c r="B134" s="43"/>
      <c r="C134" s="44"/>
      <c r="D134" s="44"/>
      <c r="E134" s="44"/>
      <c r="F134" s="44"/>
      <c r="G134" s="44"/>
      <c r="H134" s="44"/>
      <c r="I134" s="44"/>
      <c r="J134" s="45"/>
    </row>
  </sheetData>
  <mergeCells count="27">
    <mergeCell ref="B123:C123"/>
    <mergeCell ref="B124:C124"/>
    <mergeCell ref="B84:C84"/>
    <mergeCell ref="B85:J85"/>
    <mergeCell ref="B97:C97"/>
    <mergeCell ref="B98:J98"/>
    <mergeCell ref="B110:C110"/>
    <mergeCell ref="B111:J111"/>
    <mergeCell ref="B45:C45"/>
    <mergeCell ref="B46:J46"/>
    <mergeCell ref="B58:C58"/>
    <mergeCell ref="B59:J59"/>
    <mergeCell ref="B71:C71"/>
    <mergeCell ref="B72:J72"/>
    <mergeCell ref="B6:C6"/>
    <mergeCell ref="B7:J7"/>
    <mergeCell ref="B19:C19"/>
    <mergeCell ref="B20:J20"/>
    <mergeCell ref="B32:C32"/>
    <mergeCell ref="B33:J33"/>
    <mergeCell ref="B3:J3"/>
    <mergeCell ref="B4:B5"/>
    <mergeCell ref="C4:C5"/>
    <mergeCell ref="D4:E4"/>
    <mergeCell ref="F4:G4"/>
    <mergeCell ref="H4:I4"/>
    <mergeCell ref="J4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PRIM. CAUSAS URGENCIAS 2024</vt:lpstr>
    </vt:vector>
  </TitlesOfParts>
  <Company>GOBERNACION DE ANTIOQUIA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JOHANNA GANAN GONZALEZ</dc:creator>
  <cp:lastModifiedBy>ANGELA JOHANNA GANAN GONZALEZ</cp:lastModifiedBy>
  <dcterms:created xsi:type="dcterms:W3CDTF">2025-07-24T22:37:51Z</dcterms:created>
  <dcterms:modified xsi:type="dcterms:W3CDTF">2025-07-24T22:38:25Z</dcterms:modified>
</cp:coreProperties>
</file>