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ANANG\Desktop\RIPS\RIPS INFORMACIÓN SOLICITADA\PÁGINA WEB\2024\"/>
    </mc:Choice>
  </mc:AlternateContent>
  <xr:revisionPtr revIDLastSave="0" documentId="13_ncr:1_{0AC909F1-C6D5-42B0-99C0-C9B98D731DBB}" xr6:coauthVersionLast="47" xr6:coauthVersionMax="47" xr10:uidLastSave="{00000000-0000-0000-0000-000000000000}"/>
  <bookViews>
    <workbookView xWindow="-120" yWindow="-120" windowWidth="29040" windowHeight="15720" xr2:uid="{891EB026-322E-4BD3-ADEC-57E0630B6DF2}"/>
  </bookViews>
  <sheets>
    <sheet name="TOP 10 CONSULT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3" i="1" l="1"/>
  <c r="I123" i="1"/>
  <c r="H123" i="1"/>
  <c r="G123" i="1"/>
  <c r="F123" i="1"/>
  <c r="D123" i="1"/>
  <c r="E122" i="1"/>
  <c r="E121" i="1"/>
  <c r="E120" i="1"/>
  <c r="E119" i="1"/>
  <c r="E118" i="1"/>
  <c r="E117" i="1"/>
  <c r="E116" i="1"/>
  <c r="E115" i="1"/>
  <c r="E114" i="1"/>
  <c r="E113" i="1"/>
  <c r="E112" i="1"/>
  <c r="J110" i="1"/>
  <c r="I110" i="1"/>
  <c r="H110" i="1"/>
  <c r="G110" i="1"/>
  <c r="F110" i="1"/>
  <c r="E110" i="1"/>
  <c r="D110" i="1"/>
  <c r="E109" i="1"/>
  <c r="E108" i="1"/>
  <c r="E107" i="1"/>
  <c r="E106" i="1"/>
  <c r="E105" i="1"/>
  <c r="E104" i="1"/>
  <c r="E103" i="1"/>
  <c r="E102" i="1"/>
  <c r="E101" i="1"/>
  <c r="E100" i="1"/>
  <c r="E99" i="1"/>
  <c r="J97" i="1"/>
  <c r="I97" i="1"/>
  <c r="H97" i="1"/>
  <c r="G97" i="1"/>
  <c r="F97" i="1"/>
  <c r="D97" i="1"/>
  <c r="E96" i="1"/>
  <c r="E95" i="1"/>
  <c r="E94" i="1"/>
  <c r="E93" i="1"/>
  <c r="E92" i="1"/>
  <c r="E91" i="1"/>
  <c r="E90" i="1"/>
  <c r="E89" i="1"/>
  <c r="E88" i="1"/>
  <c r="E87" i="1"/>
  <c r="E86" i="1"/>
  <c r="J84" i="1"/>
  <c r="I84" i="1"/>
  <c r="H84" i="1"/>
  <c r="G84" i="1"/>
  <c r="F84" i="1"/>
  <c r="D84" i="1"/>
  <c r="E83" i="1"/>
  <c r="E82" i="1"/>
  <c r="E81" i="1"/>
  <c r="E80" i="1"/>
  <c r="E79" i="1"/>
  <c r="E78" i="1"/>
  <c r="E77" i="1"/>
  <c r="E76" i="1"/>
  <c r="E75" i="1"/>
  <c r="E74" i="1"/>
  <c r="E73" i="1"/>
  <c r="J71" i="1"/>
  <c r="I71" i="1"/>
  <c r="H71" i="1"/>
  <c r="G71" i="1"/>
  <c r="F71" i="1"/>
  <c r="D71" i="1"/>
  <c r="E70" i="1"/>
  <c r="E69" i="1"/>
  <c r="E68" i="1"/>
  <c r="E67" i="1"/>
  <c r="E66" i="1"/>
  <c r="E65" i="1"/>
  <c r="E64" i="1"/>
  <c r="E63" i="1"/>
  <c r="E62" i="1"/>
  <c r="E61" i="1"/>
  <c r="E60" i="1"/>
  <c r="J58" i="1"/>
  <c r="I58" i="1"/>
  <c r="H58" i="1"/>
  <c r="G58" i="1"/>
  <c r="F58" i="1"/>
  <c r="D58" i="1"/>
  <c r="E57" i="1"/>
  <c r="E56" i="1"/>
  <c r="E55" i="1"/>
  <c r="E58" i="1" s="1"/>
  <c r="E54" i="1"/>
  <c r="E53" i="1"/>
  <c r="E52" i="1"/>
  <c r="E51" i="1"/>
  <c r="E50" i="1"/>
  <c r="E49" i="1"/>
  <c r="E48" i="1"/>
  <c r="E47" i="1"/>
  <c r="J45" i="1"/>
  <c r="I45" i="1"/>
  <c r="H45" i="1"/>
  <c r="G45" i="1"/>
  <c r="F45" i="1"/>
  <c r="D45" i="1"/>
  <c r="E44" i="1"/>
  <c r="E43" i="1"/>
  <c r="E42" i="1"/>
  <c r="E41" i="1"/>
  <c r="E40" i="1"/>
  <c r="E39" i="1"/>
  <c r="E38" i="1"/>
  <c r="E37" i="1"/>
  <c r="E36" i="1"/>
  <c r="E35" i="1"/>
  <c r="E34" i="1"/>
  <c r="J32" i="1"/>
  <c r="I32" i="1"/>
  <c r="H32" i="1"/>
  <c r="G32" i="1"/>
  <c r="F32" i="1"/>
  <c r="D32" i="1"/>
  <c r="E31" i="1"/>
  <c r="E30" i="1"/>
  <c r="E29" i="1"/>
  <c r="E28" i="1"/>
  <c r="E27" i="1"/>
  <c r="E26" i="1"/>
  <c r="E25" i="1"/>
  <c r="E24" i="1"/>
  <c r="E23" i="1"/>
  <c r="E22" i="1"/>
  <c r="E21" i="1"/>
  <c r="E32" i="1" s="1"/>
  <c r="J19" i="1"/>
  <c r="I19" i="1"/>
  <c r="I6" i="1" s="1"/>
  <c r="H19" i="1"/>
  <c r="H6" i="1" s="1"/>
  <c r="G19" i="1"/>
  <c r="G6" i="1" s="1"/>
  <c r="F19" i="1"/>
  <c r="F6" i="1" s="1"/>
  <c r="D19" i="1"/>
  <c r="D6" i="1" s="1"/>
  <c r="E18" i="1"/>
  <c r="E17" i="1"/>
  <c r="E16" i="1"/>
  <c r="E15" i="1"/>
  <c r="E14" i="1"/>
  <c r="E13" i="1"/>
  <c r="E12" i="1"/>
  <c r="E11" i="1"/>
  <c r="E10" i="1"/>
  <c r="E9" i="1"/>
  <c r="E8" i="1"/>
  <c r="E84" i="1" l="1"/>
  <c r="E123" i="1"/>
  <c r="E71" i="1"/>
  <c r="E97" i="1"/>
  <c r="E19" i="1"/>
  <c r="J6" i="1"/>
  <c r="E45" i="1"/>
  <c r="E6" i="1"/>
</calcChain>
</file>

<file path=xl/sharedStrings.xml><?xml version="1.0" encoding="utf-8"?>
<sst xmlns="http://schemas.openxmlformats.org/spreadsheetml/2006/main" count="226" uniqueCount="99">
  <si>
    <t>Diez primeras causas de consulta de morbilidad en Antioquia según grupos de edad, zona y sexo. Año 2024</t>
  </si>
  <si>
    <t>Código causa</t>
  </si>
  <si>
    <t>Causas</t>
  </si>
  <si>
    <t>Total</t>
  </si>
  <si>
    <t>Zona</t>
  </si>
  <si>
    <t>Sexo</t>
  </si>
  <si>
    <t>No definido
/ No reportado</t>
  </si>
  <si>
    <t>N°</t>
  </si>
  <si>
    <t>Distribución %</t>
  </si>
  <si>
    <t>Urbana</t>
  </si>
  <si>
    <t>Rural</t>
  </si>
  <si>
    <t>Hombre</t>
  </si>
  <si>
    <t>Mujer</t>
  </si>
  <si>
    <t>Total departamento</t>
  </si>
  <si>
    <t>Menores de 1 año</t>
  </si>
  <si>
    <t>Z00-Z13</t>
  </si>
  <si>
    <t>PERSONAS EN CONTACTO CON LOS SERVICIOS DE SALUD PARA INVESTIGACION Y EXAMENES</t>
  </si>
  <si>
    <t>Z70-Z76</t>
  </si>
  <si>
    <t>PERSONAS EN CONTACTO CON LOS SERVICIOS DE SALUD POR OTRAS CIRCUNSTANCIAS</t>
  </si>
  <si>
    <t>J20-J22</t>
  </si>
  <si>
    <t>OTRAS INFECCIONES AGUDAS DE LAS VIAS RESPIRATORIAS INFERIORES</t>
  </si>
  <si>
    <t>P05-P08</t>
  </si>
  <si>
    <t>TRASTORNOS RELACIONADOS CON LA DURACION DE LA GESTACION Y EL CRECIMIENTO FETAL</t>
  </si>
  <si>
    <t>R50-R69</t>
  </si>
  <si>
    <t xml:space="preserve"> SINTOMAS Y SIGNOS GENERALES</t>
  </si>
  <si>
    <t>J00-J06</t>
  </si>
  <si>
    <t xml:space="preserve"> INFECCIONES AGUDAS DE LAS VIAS RESPIRATORIAS SUPERIORES</t>
  </si>
  <si>
    <t>P20-P29</t>
  </si>
  <si>
    <t xml:space="preserve"> TRASTORNOS RESPIRATORIOS Y CARDIOVASCULARES ESPECIFICOS DEL PERIODO PERINATAL</t>
  </si>
  <si>
    <t>E40-E46</t>
  </si>
  <si>
    <t xml:space="preserve"> DESNUTRICION</t>
  </si>
  <si>
    <t>Z30-Z39</t>
  </si>
  <si>
    <t>PERSONAS EN CONTACTO CON LOS SERVICIOS DE SALUD EN CIRCUNSTANCIAS RELACIONADAS CON LA REPRODUCCION</t>
  </si>
  <si>
    <t>P50-P61</t>
  </si>
  <si>
    <t>TRASTORNOS HEMORRAGICOS Y HEMATOLOGICOS DEL FETO Y DEL RECIEN NACIDO</t>
  </si>
  <si>
    <t>OTROS DIAGNÓSTICOS</t>
  </si>
  <si>
    <t xml:space="preserve">Total </t>
  </si>
  <si>
    <t>1 a 5 años</t>
  </si>
  <si>
    <t>De 01 a 05 años</t>
  </si>
  <si>
    <t>K00-K14</t>
  </si>
  <si>
    <t>ENFERMEDADES DE LA CAVIDAD BUCAL, DE LAS GLANDULAS SALIVALES Y DE LOS MAXILARES</t>
  </si>
  <si>
    <t>SINTOMAS Y SIGNOS GENERALES</t>
  </si>
  <si>
    <t>INFECCIONES AGUDAS DE LAS VIAS RESPIRATORIAS SUPERIORES</t>
  </si>
  <si>
    <t>J30-J39</t>
  </si>
  <si>
    <t>OTRAS INFECCIONES AGUDAS DE LAS VIAS RESPIRATORIAS SUPERIORES</t>
  </si>
  <si>
    <t>J40-J47</t>
  </si>
  <si>
    <t xml:space="preserve"> ENFERMEDADES CRONICAS DE LAS VIAS RESPIRATORIAS INFERIORES</t>
  </si>
  <si>
    <t>A00-A09</t>
  </si>
  <si>
    <t>ENFERMEDADES INFECCIOSAS INTESTINALES</t>
  </si>
  <si>
    <t>R10-R19</t>
  </si>
  <si>
    <t>SISNTOMAS Y SIGNOS QUE INVOLUCRAN EL SISTEMA DIGESTIVO Y EL ABDOMEN</t>
  </si>
  <si>
    <t>6 a 9 años</t>
  </si>
  <si>
    <t>De 06 a 09 años</t>
  </si>
  <si>
    <t>F90-F98</t>
  </si>
  <si>
    <t>TRASTORNOS EMOCIONALES Y DEL COMPORTAMIENTO QUE APARECEN HABITUALMENTE EN LA NIÑEZ Y EN LA ADOLESCENCIA</t>
  </si>
  <si>
    <t>H49-H52</t>
  </si>
  <si>
    <t>TRASTORNOS DE LOS MUSCULOS OCULARES, DEL MOVIMIENTO BINOCULAR, DE LA ACOMODACION Y DE LA REFRACCIÓN</t>
  </si>
  <si>
    <t>F80-F89</t>
  </si>
  <si>
    <t>TRASTORNOS DEL DESARROLLO PSICOLOGICO</t>
  </si>
  <si>
    <t>10 a 14 años</t>
  </si>
  <si>
    <t xml:space="preserve"> OTRAS INFECCIONES AGUDAS DE LAS VIAS RESPIRATORIAS SUPERIORES</t>
  </si>
  <si>
    <t>15 a 18 años</t>
  </si>
  <si>
    <t xml:space="preserve"> PERSONAS EN CONTACTO CON LOS SERVICIOS DE SALUD PARA INVESTIGACION Y EXAMENES</t>
  </si>
  <si>
    <t xml:space="preserve"> PERSONAS EN CONTACTO CON LOS SERVICIOS DE SALUD EN CIRCUNSTANCIAS RELACIONADAS CON LA REPRODUCCION</t>
  </si>
  <si>
    <t xml:space="preserve"> ENFERMEDADES DE LA CAVIDAD BUCAL, DE LAS GLANDULAS SALIVALES Y DE LOS MAXILARES</t>
  </si>
  <si>
    <t xml:space="preserve"> PERSONAS EN CONTACTO CON LOS SERVICIOS DE SALUD POR OTRAS CIRCUNSTANCIAS</t>
  </si>
  <si>
    <t xml:space="preserve"> SISNTOMAS Y SIGNOS QUE INVOLUCRAN EL SISTEMA DIGESTIVO Y EL ABDOMEN</t>
  </si>
  <si>
    <t>F40-F48</t>
  </si>
  <si>
    <t xml:space="preserve"> TRASTORNOS NEUROTICOS, TRASTORNOS RELACIONADOS CON EL ESTRÉS Y TRASTORNOS SOMATOMORFOS</t>
  </si>
  <si>
    <t xml:space="preserve"> TRASTORNOS DE LOS MUSCULOS OCULARES, DEL MOVIMIENTO BINOCULAR, DE LA ACOMODACION Y DE LA REFRACCIÓN</t>
  </si>
  <si>
    <t>L60-L75</t>
  </si>
  <si>
    <t xml:space="preserve"> TRASTORNOS DE LAS FANERAS</t>
  </si>
  <si>
    <t>G40-G47</t>
  </si>
  <si>
    <t xml:space="preserve"> TRASTORNOS EPISODICOS Y PAROXISTICOS</t>
  </si>
  <si>
    <t>19 a 26 años</t>
  </si>
  <si>
    <t xml:space="preserve"> ENFERMEDADES INFECCIOSAS INTESTINALES</t>
  </si>
  <si>
    <t>M40-M54</t>
  </si>
  <si>
    <t xml:space="preserve"> DORSOPATIAS</t>
  </si>
  <si>
    <t>27 a 44 años</t>
  </si>
  <si>
    <t>I10-I15</t>
  </si>
  <si>
    <t xml:space="preserve">    ENFERMEDADES HIPERTENSIVAS</t>
  </si>
  <si>
    <t>B20-B24</t>
  </si>
  <si>
    <t xml:space="preserve"> ENFERMEDAD POR VIRUS DE LA INMUNODEFICIENCIA HUMANA (VIH)</t>
  </si>
  <si>
    <t>45 a 59 años</t>
  </si>
  <si>
    <t xml:space="preserve"> ENFERMEDADES HIPERTENSIVAS</t>
  </si>
  <si>
    <t>E10-E14</t>
  </si>
  <si>
    <t xml:space="preserve"> DIABETES MELLITUS</t>
  </si>
  <si>
    <t>M00-M25</t>
  </si>
  <si>
    <t xml:space="preserve"> ARTROPATIAS</t>
  </si>
  <si>
    <t>M60-M79</t>
  </si>
  <si>
    <t xml:space="preserve"> TRASTORNOS DE LOS TEJIDOS BLANDOS</t>
  </si>
  <si>
    <t>60 y más años</t>
  </si>
  <si>
    <t>N17-N19</t>
  </si>
  <si>
    <t xml:space="preserve"> INSUFICIENCIA RENAL</t>
  </si>
  <si>
    <t>I30-I52</t>
  </si>
  <si>
    <t xml:space="preserve">  OTRAS FORMAS DE ENFERMEDAD DEL CORAZON</t>
  </si>
  <si>
    <t>Total No Definido / No Reportado</t>
  </si>
  <si>
    <r>
      <rPr>
        <b/>
        <sz val="10"/>
        <color theme="1"/>
        <rFont val="Arial"/>
        <family val="2"/>
      </rPr>
      <t>Notas:</t>
    </r>
    <r>
      <rPr>
        <sz val="10"/>
        <color theme="1"/>
        <rFont val="Arial"/>
        <family val="2"/>
      </rPr>
      <t xml:space="preserve">
Los grupos de edad están presentados en años.
Los datos relacionados en los no definidos/ No reportados corresponde al sexo.
No se relacionan los No definidos/ No reportados de la Zona, debido a que no se cuenta con una columna para estos, pero los mismos hacen la diferencia entre el total menos la sumatoria de cabecera y rural  con una distribución del  1% de lo reportado en el Departamento.</t>
    </r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</si>
  <si>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
Secretaría Seccional de Salud y Protección Social de Antioquia. Cubos3.sispro.gov.co SGD_CUBOS_RIPS_CU - Prestación de servicios de salud. Fecha de generación: 21-07-2025  Variable cuantitativa: número de atenciones.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</si>
</sst>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/>
    </xf>
    <xf numFmtId="3" fontId="3" fillId="4" borderId="5" xfId="2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>
      <alignment horizontal="left" indent="1"/>
    </xf>
    <xf numFmtId="0" fontId="0" fillId="0" borderId="5" xfId="0" applyBorder="1"/>
    <xf numFmtId="2" fontId="0" fillId="0" borderId="5" xfId="0" applyNumberFormat="1" applyBorder="1"/>
    <xf numFmtId="0" fontId="0" fillId="0" borderId="6" xfId="0" applyBorder="1"/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3" fontId="6" fillId="3" borderId="11" xfId="0" applyNumberFormat="1" applyFont="1" applyFill="1" applyBorder="1" applyAlignment="1">
      <alignment vertical="center"/>
    </xf>
    <xf numFmtId="3" fontId="6" fillId="3" borderId="12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3" fontId="6" fillId="3" borderId="8" xfId="0" applyNumberFormat="1" applyFont="1" applyFill="1" applyBorder="1" applyAlignment="1">
      <alignment vertical="center"/>
    </xf>
    <xf numFmtId="3" fontId="6" fillId="3" borderId="9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 applyAlignment="1">
      <alignment horizontal="left" indent="1"/>
    </xf>
    <xf numFmtId="0" fontId="0" fillId="0" borderId="11" xfId="0" applyBorder="1"/>
    <xf numFmtId="2" fontId="0" fillId="0" borderId="11" xfId="0" applyNumberFormat="1" applyBorder="1"/>
    <xf numFmtId="0" fontId="0" fillId="0" borderId="12" xfId="0" applyBorder="1"/>
    <xf numFmtId="0" fontId="6" fillId="3" borderId="1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3" fontId="6" fillId="3" borderId="20" xfId="0" applyNumberFormat="1" applyFont="1" applyFill="1" applyBorder="1" applyAlignment="1">
      <alignment vertical="center"/>
    </xf>
    <xf numFmtId="3" fontId="6" fillId="3" borderId="21" xfId="0" applyNumberFormat="1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 applyAlignment="1">
      <alignment horizontal="left" indent="1"/>
    </xf>
    <xf numFmtId="0" fontId="0" fillId="0" borderId="16" xfId="0" applyBorder="1"/>
    <xf numFmtId="2" fontId="0" fillId="0" borderId="16" xfId="0" applyNumberFormat="1" applyBorder="1"/>
    <xf numFmtId="0" fontId="0" fillId="0" borderId="17" xfId="0" applyBorder="1"/>
    <xf numFmtId="0" fontId="3" fillId="5" borderId="25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left" vertical="center" wrapText="1"/>
    </xf>
    <xf numFmtId="3" fontId="6" fillId="3" borderId="27" xfId="0" applyNumberFormat="1" applyFont="1" applyFill="1" applyBorder="1" applyAlignment="1">
      <alignment vertical="center"/>
    </xf>
    <xf numFmtId="164" fontId="6" fillId="3" borderId="27" xfId="1" applyNumberFormat="1" applyFont="1" applyFill="1" applyBorder="1" applyAlignment="1">
      <alignment vertical="center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6" borderId="31" xfId="3" applyFont="1" applyFill="1" applyBorder="1" applyAlignment="1">
      <alignment horizontal="left" vertical="center" wrapText="1"/>
    </xf>
    <xf numFmtId="0" fontId="7" fillId="6" borderId="32" xfId="3" applyFont="1" applyFill="1" applyBorder="1" applyAlignment="1">
      <alignment horizontal="left" vertical="center" wrapText="1"/>
    </xf>
    <xf numFmtId="0" fontId="7" fillId="6" borderId="33" xfId="3" applyFont="1" applyFill="1" applyBorder="1" applyAlignment="1">
      <alignment horizontal="left" vertical="center" wrapText="1"/>
    </xf>
  </cellXfs>
  <cellStyles count="4">
    <cellStyle name="Normal" xfId="0" builtinId="0"/>
    <cellStyle name="Normal 2 4" xfId="3" xr:uid="{AFB9492D-CFD1-487F-9330-651EC3F65FF3}"/>
    <cellStyle name="Normal 4 4" xfId="2" xr:uid="{082EA343-B210-4280-B2DB-A31262ED65B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AFFE-CCCC-48E2-86AF-406B95039461}">
  <dimension ref="B2:J126"/>
  <sheetViews>
    <sheetView showGridLines="0" tabSelected="1" zoomScale="70" zoomScaleNormal="70" workbookViewId="0">
      <selection activeCell="L8" sqref="L8"/>
    </sheetView>
  </sheetViews>
  <sheetFormatPr baseColWidth="10" defaultRowHeight="15" x14ac:dyDescent="0.25"/>
  <cols>
    <col min="3" max="3" width="174.7109375" bestFit="1" customWidth="1"/>
    <col min="4" max="4" width="16.7109375" customWidth="1"/>
    <col min="5" max="5" width="17.7109375" bestFit="1" customWidth="1"/>
    <col min="6" max="6" width="18.5703125" customWidth="1"/>
    <col min="7" max="7" width="15.5703125" customWidth="1"/>
    <col min="8" max="8" width="18.7109375" customWidth="1"/>
    <col min="9" max="9" width="15.5703125" customWidth="1"/>
    <col min="10" max="10" width="19.7109375" customWidth="1"/>
  </cols>
  <sheetData>
    <row r="2" spans="2:10" ht="15.75" thickBot="1" x14ac:dyDescent="0.3"/>
    <row r="3" spans="2:10" ht="20.25" x14ac:dyDescent="0.25">
      <c r="B3" s="1" t="s">
        <v>0</v>
      </c>
      <c r="C3" s="2"/>
      <c r="D3" s="2"/>
      <c r="E3" s="2"/>
      <c r="F3" s="2"/>
      <c r="G3" s="2"/>
      <c r="H3" s="2"/>
      <c r="I3" s="2"/>
      <c r="J3" s="3"/>
    </row>
    <row r="4" spans="2:10" ht="24.75" customHeight="1" x14ac:dyDescent="0.25">
      <c r="B4" s="4" t="s">
        <v>1</v>
      </c>
      <c r="C4" s="5" t="s">
        <v>2</v>
      </c>
      <c r="D4" s="6" t="s">
        <v>3</v>
      </c>
      <c r="E4" s="6"/>
      <c r="F4" s="7" t="s">
        <v>4</v>
      </c>
      <c r="G4" s="7"/>
      <c r="H4" s="7" t="s">
        <v>5</v>
      </c>
      <c r="I4" s="7"/>
      <c r="J4" s="8" t="s">
        <v>6</v>
      </c>
    </row>
    <row r="5" spans="2:10" x14ac:dyDescent="0.25">
      <c r="B5" s="4"/>
      <c r="C5" s="5"/>
      <c r="D5" s="9" t="s">
        <v>7</v>
      </c>
      <c r="E5" s="9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8"/>
    </row>
    <row r="6" spans="2:10" ht="22.5" customHeight="1" thickBot="1" x14ac:dyDescent="0.3">
      <c r="B6" s="11" t="s">
        <v>13</v>
      </c>
      <c r="C6" s="12"/>
      <c r="D6" s="13">
        <f>SUM(D19+D32+D45+D58+D71+D84+D97+D110+D123)</f>
        <v>21463272</v>
      </c>
      <c r="E6" s="13">
        <f>SUM(E19,E32,E45,E58,E71,E84,E97,E110,E123,E124)</f>
        <v>100</v>
      </c>
      <c r="F6" s="13">
        <f>SUM(F19+F32+F45+F58+F71+F84+F97+F110+F123)</f>
        <v>18864518</v>
      </c>
      <c r="G6" s="13">
        <f>SUM(G19+G32+G45+G58+G71+G84+G97+G110+G123)</f>
        <v>2334910</v>
      </c>
      <c r="H6" s="13">
        <f>SUM(H19+H32+H45+H58+H71+H84+H97+H110+H123)</f>
        <v>8282932</v>
      </c>
      <c r="I6" s="13">
        <f>SUM(I19+I32+I45+I58+I71+I84+I97+I110+I123)</f>
        <v>13150862</v>
      </c>
      <c r="J6" s="14">
        <f>SUM(J19+J32+J45+J58+J71+J84+J97+J110+J123)</f>
        <v>29478</v>
      </c>
    </row>
    <row r="7" spans="2:10" ht="25.5" customHeight="1" x14ac:dyDescent="0.25">
      <c r="B7" s="15" t="s">
        <v>14</v>
      </c>
      <c r="C7" s="16"/>
      <c r="D7" s="16"/>
      <c r="E7" s="16"/>
      <c r="F7" s="16"/>
      <c r="G7" s="16"/>
      <c r="H7" s="16"/>
      <c r="I7" s="16"/>
      <c r="J7" s="17"/>
    </row>
    <row r="8" spans="2:10" ht="23.25" customHeight="1" x14ac:dyDescent="0.25">
      <c r="B8" s="18" t="s">
        <v>15</v>
      </c>
      <c r="C8" s="19" t="s">
        <v>16</v>
      </c>
      <c r="D8" s="20">
        <v>100715</v>
      </c>
      <c r="E8" s="21">
        <f>D8/21463272*100</f>
        <v>0.46924345924517008</v>
      </c>
      <c r="F8" s="20">
        <v>82208</v>
      </c>
      <c r="G8" s="20">
        <v>18273</v>
      </c>
      <c r="H8" s="20">
        <v>51923</v>
      </c>
      <c r="I8" s="20">
        <v>48732</v>
      </c>
      <c r="J8" s="22">
        <v>60</v>
      </c>
    </row>
    <row r="9" spans="2:10" ht="25.5" customHeight="1" x14ac:dyDescent="0.25">
      <c r="B9" s="18" t="s">
        <v>17</v>
      </c>
      <c r="C9" s="19" t="s">
        <v>18</v>
      </c>
      <c r="D9" s="20">
        <v>20937</v>
      </c>
      <c r="E9" s="21">
        <f t="shared" ref="E9:E18" si="0">D9/21463272*100</f>
        <v>9.7548034614666393E-2</v>
      </c>
      <c r="F9" s="20">
        <v>16993</v>
      </c>
      <c r="G9" s="20">
        <v>3890</v>
      </c>
      <c r="H9" s="20">
        <v>10815</v>
      </c>
      <c r="I9" s="20">
        <v>10109</v>
      </c>
      <c r="J9" s="22">
        <v>13</v>
      </c>
    </row>
    <row r="10" spans="2:10" ht="25.5" customHeight="1" x14ac:dyDescent="0.25">
      <c r="B10" s="18" t="s">
        <v>19</v>
      </c>
      <c r="C10" s="19" t="s">
        <v>20</v>
      </c>
      <c r="D10" s="20">
        <v>18831</v>
      </c>
      <c r="E10" s="21">
        <f t="shared" si="0"/>
        <v>8.7735923954185557E-2</v>
      </c>
      <c r="F10" s="20">
        <v>15464</v>
      </c>
      <c r="G10" s="20">
        <v>3308</v>
      </c>
      <c r="H10" s="20">
        <v>11245</v>
      </c>
      <c r="I10" s="20">
        <v>7553</v>
      </c>
      <c r="J10" s="22">
        <v>33</v>
      </c>
    </row>
    <row r="11" spans="2:10" ht="22.5" customHeight="1" x14ac:dyDescent="0.25">
      <c r="B11" s="18" t="s">
        <v>21</v>
      </c>
      <c r="C11" s="19" t="s">
        <v>22</v>
      </c>
      <c r="D11" s="20">
        <v>18142</v>
      </c>
      <c r="E11" s="21">
        <f t="shared" si="0"/>
        <v>8.4525788985015893E-2</v>
      </c>
      <c r="F11" s="20">
        <v>15059</v>
      </c>
      <c r="G11" s="20">
        <v>2615</v>
      </c>
      <c r="H11" s="20">
        <v>9783</v>
      </c>
      <c r="I11" s="20">
        <v>8227</v>
      </c>
      <c r="J11" s="22">
        <v>132</v>
      </c>
    </row>
    <row r="12" spans="2:10" ht="23.25" customHeight="1" x14ac:dyDescent="0.25">
      <c r="B12" s="18" t="s">
        <v>23</v>
      </c>
      <c r="C12" s="19" t="s">
        <v>24</v>
      </c>
      <c r="D12" s="20">
        <v>15214</v>
      </c>
      <c r="E12" s="21">
        <f t="shared" si="0"/>
        <v>7.0883880146512604E-2</v>
      </c>
      <c r="F12" s="20">
        <v>12744</v>
      </c>
      <c r="G12" s="20">
        <v>2432</v>
      </c>
      <c r="H12" s="20">
        <v>7933</v>
      </c>
      <c r="I12" s="20">
        <v>7250</v>
      </c>
      <c r="J12" s="22">
        <v>31</v>
      </c>
    </row>
    <row r="13" spans="2:10" ht="23.25" customHeight="1" x14ac:dyDescent="0.25">
      <c r="B13" s="18" t="s">
        <v>25</v>
      </c>
      <c r="C13" s="19" t="s">
        <v>26</v>
      </c>
      <c r="D13" s="20">
        <v>11713</v>
      </c>
      <c r="E13" s="21">
        <f t="shared" si="0"/>
        <v>5.45722944758842E-2</v>
      </c>
      <c r="F13" s="20">
        <v>10127</v>
      </c>
      <c r="G13" s="20">
        <v>1568</v>
      </c>
      <c r="H13" s="20">
        <v>6281</v>
      </c>
      <c r="I13" s="20">
        <v>5428</v>
      </c>
      <c r="J13" s="22">
        <v>4</v>
      </c>
    </row>
    <row r="14" spans="2:10" ht="27" customHeight="1" x14ac:dyDescent="0.25">
      <c r="B14" s="18" t="s">
        <v>27</v>
      </c>
      <c r="C14" s="19" t="s">
        <v>28</v>
      </c>
      <c r="D14" s="20">
        <v>8712</v>
      </c>
      <c r="E14" s="21">
        <f t="shared" si="0"/>
        <v>4.0590269740792551E-2</v>
      </c>
      <c r="F14" s="20">
        <v>6607</v>
      </c>
      <c r="G14" s="20">
        <v>1802</v>
      </c>
      <c r="H14" s="20">
        <v>5238</v>
      </c>
      <c r="I14" s="20">
        <v>3420</v>
      </c>
      <c r="J14" s="22">
        <v>54</v>
      </c>
    </row>
    <row r="15" spans="2:10" ht="22.5" customHeight="1" x14ac:dyDescent="0.25">
      <c r="B15" s="18" t="s">
        <v>29</v>
      </c>
      <c r="C15" s="19" t="s">
        <v>30</v>
      </c>
      <c r="D15" s="20">
        <v>4958</v>
      </c>
      <c r="E15" s="21">
        <f t="shared" si="0"/>
        <v>2.3099926236782538E-2</v>
      </c>
      <c r="F15" s="20">
        <v>3920</v>
      </c>
      <c r="G15" s="20">
        <v>1034</v>
      </c>
      <c r="H15" s="20">
        <v>2796</v>
      </c>
      <c r="I15" s="20">
        <v>2135</v>
      </c>
      <c r="J15" s="22">
        <v>27</v>
      </c>
    </row>
    <row r="16" spans="2:10" ht="25.5" customHeight="1" x14ac:dyDescent="0.25">
      <c r="B16" s="18" t="s">
        <v>31</v>
      </c>
      <c r="C16" s="19" t="s">
        <v>32</v>
      </c>
      <c r="D16" s="20">
        <v>4092</v>
      </c>
      <c r="E16" s="21">
        <f t="shared" si="0"/>
        <v>1.9065126696432864E-2</v>
      </c>
      <c r="F16" s="20">
        <v>3591</v>
      </c>
      <c r="G16" s="20">
        <v>474</v>
      </c>
      <c r="H16" s="20">
        <v>2178</v>
      </c>
      <c r="I16" s="20">
        <v>1911</v>
      </c>
      <c r="J16" s="22">
        <v>3</v>
      </c>
    </row>
    <row r="17" spans="2:10" ht="21.75" customHeight="1" x14ac:dyDescent="0.25">
      <c r="B17" s="18" t="s">
        <v>33</v>
      </c>
      <c r="C17" s="19" t="s">
        <v>34</v>
      </c>
      <c r="D17" s="20">
        <v>3922</v>
      </c>
      <c r="E17" s="21">
        <f t="shared" si="0"/>
        <v>1.8273075978350366E-2</v>
      </c>
      <c r="F17" s="20">
        <v>2886</v>
      </c>
      <c r="G17" s="20">
        <v>910</v>
      </c>
      <c r="H17" s="20">
        <v>1968</v>
      </c>
      <c r="I17" s="20">
        <v>1951</v>
      </c>
      <c r="J17" s="22">
        <v>3</v>
      </c>
    </row>
    <row r="18" spans="2:10" ht="23.25" customHeight="1" x14ac:dyDescent="0.25">
      <c r="B18" s="18"/>
      <c r="C18" s="19" t="s">
        <v>35</v>
      </c>
      <c r="D18" s="20">
        <v>78379</v>
      </c>
      <c r="E18" s="21">
        <f t="shared" si="0"/>
        <v>0.36517731313287183</v>
      </c>
      <c r="F18" s="20">
        <v>63960</v>
      </c>
      <c r="G18" s="20">
        <v>14002</v>
      </c>
      <c r="H18" s="20">
        <v>42772</v>
      </c>
      <c r="I18" s="20">
        <v>34926</v>
      </c>
      <c r="J18" s="22">
        <v>681</v>
      </c>
    </row>
    <row r="19" spans="2:10" ht="22.5" customHeight="1" thickBot="1" x14ac:dyDescent="0.3">
      <c r="B19" s="23" t="s">
        <v>36</v>
      </c>
      <c r="C19" s="24"/>
      <c r="D19" s="25">
        <f>SUM(D8:D18)</f>
        <v>285615</v>
      </c>
      <c r="E19" s="25">
        <f t="shared" ref="E19:J19" si="1">SUM(E8:E18)</f>
        <v>1.3307150932066651</v>
      </c>
      <c r="F19" s="25">
        <f t="shared" si="1"/>
        <v>233559</v>
      </c>
      <c r="G19" s="25">
        <f t="shared" si="1"/>
        <v>50308</v>
      </c>
      <c r="H19" s="25">
        <f t="shared" si="1"/>
        <v>152932</v>
      </c>
      <c r="I19" s="25">
        <f t="shared" si="1"/>
        <v>131642</v>
      </c>
      <c r="J19" s="26">
        <f t="shared" si="1"/>
        <v>1041</v>
      </c>
    </row>
    <row r="20" spans="2:10" x14ac:dyDescent="0.25">
      <c r="B20" s="15" t="s">
        <v>37</v>
      </c>
      <c r="C20" s="16" t="s">
        <v>38</v>
      </c>
      <c r="D20" s="16"/>
      <c r="E20" s="16"/>
      <c r="F20" s="16"/>
      <c r="G20" s="16"/>
      <c r="H20" s="16"/>
      <c r="I20" s="16"/>
      <c r="J20" s="17"/>
    </row>
    <row r="21" spans="2:10" ht="20.25" customHeight="1" x14ac:dyDescent="0.25">
      <c r="B21" s="18" t="s">
        <v>15</v>
      </c>
      <c r="C21" s="19" t="s">
        <v>16</v>
      </c>
      <c r="D21" s="20">
        <v>346689</v>
      </c>
      <c r="E21" s="21">
        <f>D21/21463272*100</f>
        <v>1.6152663023606093</v>
      </c>
      <c r="F21" s="20">
        <v>285224</v>
      </c>
      <c r="G21" s="20">
        <v>61381</v>
      </c>
      <c r="H21" s="20">
        <v>178578</v>
      </c>
      <c r="I21" s="20">
        <v>167795</v>
      </c>
      <c r="J21" s="22">
        <v>316</v>
      </c>
    </row>
    <row r="22" spans="2:10" ht="21.75" customHeight="1" x14ac:dyDescent="0.25">
      <c r="B22" s="18" t="s">
        <v>39</v>
      </c>
      <c r="C22" s="19" t="s">
        <v>40</v>
      </c>
      <c r="D22" s="20">
        <v>63256</v>
      </c>
      <c r="E22" s="21">
        <f t="shared" ref="E22:E31" si="2">D22/21463272*100</f>
        <v>0.29471741307662686</v>
      </c>
      <c r="F22" s="20">
        <v>55791</v>
      </c>
      <c r="G22" s="20">
        <v>7449</v>
      </c>
      <c r="H22" s="20">
        <v>32641</v>
      </c>
      <c r="I22" s="20">
        <v>30569</v>
      </c>
      <c r="J22" s="22">
        <v>46</v>
      </c>
    </row>
    <row r="23" spans="2:10" ht="21.75" customHeight="1" x14ac:dyDescent="0.25">
      <c r="B23" s="18" t="s">
        <v>17</v>
      </c>
      <c r="C23" s="19" t="s">
        <v>18</v>
      </c>
      <c r="D23" s="20">
        <v>52203</v>
      </c>
      <c r="E23" s="21">
        <f t="shared" si="2"/>
        <v>0.24322013903565123</v>
      </c>
      <c r="F23" s="20">
        <v>42631</v>
      </c>
      <c r="G23" s="20">
        <v>9564</v>
      </c>
      <c r="H23" s="20">
        <v>27003</v>
      </c>
      <c r="I23" s="20">
        <v>25146</v>
      </c>
      <c r="J23" s="22">
        <v>54</v>
      </c>
    </row>
    <row r="24" spans="2:10" ht="20.25" customHeight="1" x14ac:dyDescent="0.25">
      <c r="B24" s="18" t="s">
        <v>23</v>
      </c>
      <c r="C24" s="19" t="s">
        <v>41</v>
      </c>
      <c r="D24" s="20">
        <v>47869</v>
      </c>
      <c r="E24" s="21">
        <f t="shared" si="2"/>
        <v>0.22302750484641856</v>
      </c>
      <c r="F24" s="20">
        <v>40324</v>
      </c>
      <c r="G24" s="20">
        <v>7528</v>
      </c>
      <c r="H24" s="20">
        <v>25814</v>
      </c>
      <c r="I24" s="20">
        <v>21993</v>
      </c>
      <c r="J24" s="22">
        <v>62</v>
      </c>
    </row>
    <row r="25" spans="2:10" ht="24.75" customHeight="1" x14ac:dyDescent="0.25">
      <c r="B25" s="18" t="s">
        <v>25</v>
      </c>
      <c r="C25" s="19" t="s">
        <v>42</v>
      </c>
      <c r="D25" s="20">
        <v>44692</v>
      </c>
      <c r="E25" s="21">
        <f t="shared" si="2"/>
        <v>0.20822547466201796</v>
      </c>
      <c r="F25" s="20">
        <v>39430</v>
      </c>
      <c r="G25" s="20">
        <v>5245</v>
      </c>
      <c r="H25" s="20">
        <v>23649</v>
      </c>
      <c r="I25" s="20">
        <v>20968</v>
      </c>
      <c r="J25" s="22">
        <v>75</v>
      </c>
    </row>
    <row r="26" spans="2:10" ht="21.75" customHeight="1" x14ac:dyDescent="0.25">
      <c r="B26" s="18" t="s">
        <v>43</v>
      </c>
      <c r="C26" s="19" t="s">
        <v>44</v>
      </c>
      <c r="D26" s="20">
        <v>26131</v>
      </c>
      <c r="E26" s="21">
        <f t="shared" si="2"/>
        <v>0.12174751361302227</v>
      </c>
      <c r="F26" s="20">
        <v>23752</v>
      </c>
      <c r="G26" s="20">
        <v>2378</v>
      </c>
      <c r="H26" s="20">
        <v>14410</v>
      </c>
      <c r="I26" s="20">
        <v>11681</v>
      </c>
      <c r="J26" s="22">
        <v>40</v>
      </c>
    </row>
    <row r="27" spans="2:10" ht="25.5" customHeight="1" x14ac:dyDescent="0.25">
      <c r="B27" s="18" t="s">
        <v>19</v>
      </c>
      <c r="C27" s="19" t="s">
        <v>20</v>
      </c>
      <c r="D27" s="20">
        <v>19600</v>
      </c>
      <c r="E27" s="21">
        <f t="shared" si="2"/>
        <v>9.1318788673041093E-2</v>
      </c>
      <c r="F27" s="20">
        <v>16389</v>
      </c>
      <c r="G27" s="20">
        <v>3190</v>
      </c>
      <c r="H27" s="20">
        <v>10669</v>
      </c>
      <c r="I27" s="20">
        <v>8909</v>
      </c>
      <c r="J27" s="22">
        <v>22</v>
      </c>
    </row>
    <row r="28" spans="2:10" ht="22.5" customHeight="1" x14ac:dyDescent="0.25">
      <c r="B28" s="18" t="s">
        <v>45</v>
      </c>
      <c r="C28" s="19" t="s">
        <v>46</v>
      </c>
      <c r="D28" s="20">
        <v>17170</v>
      </c>
      <c r="E28" s="21">
        <f t="shared" si="2"/>
        <v>7.9997122526332426E-2</v>
      </c>
      <c r="F28" s="20">
        <v>15417</v>
      </c>
      <c r="G28" s="20">
        <v>1728</v>
      </c>
      <c r="H28" s="20">
        <v>9701</v>
      </c>
      <c r="I28" s="20">
        <v>7436</v>
      </c>
      <c r="J28" s="22">
        <v>33</v>
      </c>
    </row>
    <row r="29" spans="2:10" ht="19.5" customHeight="1" x14ac:dyDescent="0.25">
      <c r="B29" s="18" t="s">
        <v>47</v>
      </c>
      <c r="C29" s="19" t="s">
        <v>48</v>
      </c>
      <c r="D29" s="20">
        <v>15521</v>
      </c>
      <c r="E29" s="21">
        <f t="shared" si="2"/>
        <v>7.2314230560932183E-2</v>
      </c>
      <c r="F29" s="20">
        <v>13514</v>
      </c>
      <c r="G29" s="20">
        <v>1998</v>
      </c>
      <c r="H29" s="20">
        <v>8346</v>
      </c>
      <c r="I29" s="20">
        <v>7150</v>
      </c>
      <c r="J29" s="22">
        <v>25</v>
      </c>
    </row>
    <row r="30" spans="2:10" ht="23.25" customHeight="1" x14ac:dyDescent="0.25">
      <c r="B30" s="18" t="s">
        <v>49</v>
      </c>
      <c r="C30" s="19" t="s">
        <v>50</v>
      </c>
      <c r="D30" s="20">
        <v>14119</v>
      </c>
      <c r="E30" s="21">
        <f t="shared" si="2"/>
        <v>6.5782141697687091E-2</v>
      </c>
      <c r="F30" s="20">
        <v>11378</v>
      </c>
      <c r="G30" s="20">
        <v>2739</v>
      </c>
      <c r="H30" s="20">
        <v>6915</v>
      </c>
      <c r="I30" s="20">
        <v>7173</v>
      </c>
      <c r="J30" s="22">
        <v>31</v>
      </c>
    </row>
    <row r="31" spans="2:10" ht="21.75" customHeight="1" x14ac:dyDescent="0.25">
      <c r="B31" s="18"/>
      <c r="C31" s="19" t="s">
        <v>35</v>
      </c>
      <c r="D31" s="20">
        <v>291965</v>
      </c>
      <c r="E31" s="21">
        <f t="shared" si="2"/>
        <v>1.3603005170879816</v>
      </c>
      <c r="F31" s="20">
        <v>247765</v>
      </c>
      <c r="G31" s="20">
        <v>43915</v>
      </c>
      <c r="H31" s="20">
        <v>158377</v>
      </c>
      <c r="I31" s="20">
        <v>132698</v>
      </c>
      <c r="J31" s="22">
        <v>890</v>
      </c>
    </row>
    <row r="32" spans="2:10" ht="25.5" customHeight="1" thickBot="1" x14ac:dyDescent="0.3">
      <c r="B32" s="27" t="s">
        <v>36</v>
      </c>
      <c r="C32" s="28"/>
      <c r="D32" s="25">
        <f>SUM(D21:D31)</f>
        <v>939215</v>
      </c>
      <c r="E32" s="25">
        <f t="shared" ref="E32:J32" si="3">SUM(E21:E31)</f>
        <v>4.3759171481403198</v>
      </c>
      <c r="F32" s="25">
        <f t="shared" si="3"/>
        <v>791615</v>
      </c>
      <c r="G32" s="25">
        <f t="shared" si="3"/>
        <v>147115</v>
      </c>
      <c r="H32" s="25">
        <f t="shared" si="3"/>
        <v>496103</v>
      </c>
      <c r="I32" s="25">
        <f t="shared" si="3"/>
        <v>441518</v>
      </c>
      <c r="J32" s="26">
        <f t="shared" si="3"/>
        <v>1594</v>
      </c>
    </row>
    <row r="33" spans="2:10" ht="24.75" customHeight="1" x14ac:dyDescent="0.25">
      <c r="B33" s="15" t="s">
        <v>51</v>
      </c>
      <c r="C33" s="16" t="s">
        <v>52</v>
      </c>
      <c r="D33" s="16"/>
      <c r="E33" s="16"/>
      <c r="F33" s="16"/>
      <c r="G33" s="16"/>
      <c r="H33" s="16"/>
      <c r="I33" s="16"/>
      <c r="J33" s="17"/>
    </row>
    <row r="34" spans="2:10" ht="23.25" customHeight="1" x14ac:dyDescent="0.25">
      <c r="B34" s="18" t="s">
        <v>15</v>
      </c>
      <c r="C34" s="19" t="s">
        <v>16</v>
      </c>
      <c r="D34" s="20">
        <v>144431</v>
      </c>
      <c r="E34" s="21">
        <f>D34/21463272*100</f>
        <v>0.67292163096102031</v>
      </c>
      <c r="F34" s="20">
        <v>120374</v>
      </c>
      <c r="G34" s="20">
        <v>23971</v>
      </c>
      <c r="H34" s="20">
        <v>72007</v>
      </c>
      <c r="I34" s="20">
        <v>71465</v>
      </c>
      <c r="J34" s="22">
        <v>959</v>
      </c>
    </row>
    <row r="35" spans="2:10" ht="23.25" customHeight="1" x14ac:dyDescent="0.25">
      <c r="B35" s="18" t="s">
        <v>39</v>
      </c>
      <c r="C35" s="19" t="s">
        <v>40</v>
      </c>
      <c r="D35" s="20">
        <v>76654</v>
      </c>
      <c r="E35" s="21">
        <f t="shared" ref="E35:E44" si="4">D35/21463272*100</f>
        <v>0.35714032790526995</v>
      </c>
      <c r="F35" s="20">
        <v>68631</v>
      </c>
      <c r="G35" s="20">
        <v>7981</v>
      </c>
      <c r="H35" s="20">
        <v>38164</v>
      </c>
      <c r="I35" s="20">
        <v>37980</v>
      </c>
      <c r="J35" s="22">
        <v>510</v>
      </c>
    </row>
    <row r="36" spans="2:10" ht="22.5" customHeight="1" x14ac:dyDescent="0.25">
      <c r="B36" s="18" t="s">
        <v>23</v>
      </c>
      <c r="C36" s="19" t="s">
        <v>41</v>
      </c>
      <c r="D36" s="20">
        <v>23986</v>
      </c>
      <c r="E36" s="21">
        <f t="shared" si="4"/>
        <v>0.11175369719956957</v>
      </c>
      <c r="F36" s="20">
        <v>20357</v>
      </c>
      <c r="G36" s="20">
        <v>3607</v>
      </c>
      <c r="H36" s="20">
        <v>12104</v>
      </c>
      <c r="I36" s="20">
        <v>11695</v>
      </c>
      <c r="J36" s="22">
        <v>187</v>
      </c>
    </row>
    <row r="37" spans="2:10" ht="25.5" customHeight="1" x14ac:dyDescent="0.25">
      <c r="B37" s="18" t="s">
        <v>17</v>
      </c>
      <c r="C37" s="19" t="s">
        <v>18</v>
      </c>
      <c r="D37" s="20">
        <v>23884</v>
      </c>
      <c r="E37" s="21">
        <f t="shared" si="4"/>
        <v>0.11127846676872008</v>
      </c>
      <c r="F37" s="20">
        <v>20705</v>
      </c>
      <c r="G37" s="20">
        <v>3163</v>
      </c>
      <c r="H37" s="20">
        <v>11919</v>
      </c>
      <c r="I37" s="20">
        <v>11772</v>
      </c>
      <c r="J37" s="22">
        <v>193</v>
      </c>
    </row>
    <row r="38" spans="2:10" ht="22.5" customHeight="1" x14ac:dyDescent="0.25">
      <c r="B38" s="18" t="s">
        <v>53</v>
      </c>
      <c r="C38" s="19" t="s">
        <v>54</v>
      </c>
      <c r="D38" s="20">
        <v>18337</v>
      </c>
      <c r="E38" s="21">
        <f t="shared" si="4"/>
        <v>8.5434317749875227E-2</v>
      </c>
      <c r="F38" s="20">
        <v>17112</v>
      </c>
      <c r="G38" s="20">
        <v>1220</v>
      </c>
      <c r="H38" s="20">
        <v>12405</v>
      </c>
      <c r="I38" s="20">
        <v>5764</v>
      </c>
      <c r="J38" s="22">
        <v>168</v>
      </c>
    </row>
    <row r="39" spans="2:10" ht="20.25" customHeight="1" x14ac:dyDescent="0.25">
      <c r="B39" s="18" t="s">
        <v>43</v>
      </c>
      <c r="C39" s="19" t="s">
        <v>44</v>
      </c>
      <c r="D39" s="20">
        <v>18188</v>
      </c>
      <c r="E39" s="21">
        <f t="shared" si="4"/>
        <v>8.4740108591085272E-2</v>
      </c>
      <c r="F39" s="20">
        <v>16678</v>
      </c>
      <c r="G39" s="20">
        <v>1503</v>
      </c>
      <c r="H39" s="20">
        <v>9925</v>
      </c>
      <c r="I39" s="20">
        <v>8142</v>
      </c>
      <c r="J39" s="22">
        <v>121</v>
      </c>
    </row>
    <row r="40" spans="2:10" ht="20.25" customHeight="1" x14ac:dyDescent="0.25">
      <c r="B40" s="18" t="s">
        <v>25</v>
      </c>
      <c r="C40" s="19" t="s">
        <v>26</v>
      </c>
      <c r="D40" s="20">
        <v>16176</v>
      </c>
      <c r="E40" s="21">
        <f t="shared" si="4"/>
        <v>7.5365955386485342E-2</v>
      </c>
      <c r="F40" s="20">
        <v>14327</v>
      </c>
      <c r="G40" s="20">
        <v>1845</v>
      </c>
      <c r="H40" s="20">
        <v>8046</v>
      </c>
      <c r="I40" s="20">
        <v>8030</v>
      </c>
      <c r="J40" s="22">
        <v>100</v>
      </c>
    </row>
    <row r="41" spans="2:10" ht="21.75" customHeight="1" x14ac:dyDescent="0.25">
      <c r="B41" s="18" t="s">
        <v>49</v>
      </c>
      <c r="C41" s="19" t="s">
        <v>50</v>
      </c>
      <c r="D41" s="20">
        <v>13874</v>
      </c>
      <c r="E41" s="21">
        <f t="shared" si="4"/>
        <v>6.4640656839274085E-2</v>
      </c>
      <c r="F41" s="20">
        <v>11645</v>
      </c>
      <c r="G41" s="20">
        <v>2219</v>
      </c>
      <c r="H41" s="20">
        <v>6163</v>
      </c>
      <c r="I41" s="20">
        <v>7612</v>
      </c>
      <c r="J41" s="22">
        <v>99</v>
      </c>
    </row>
    <row r="42" spans="2:10" ht="20.25" customHeight="1" x14ac:dyDescent="0.25">
      <c r="B42" s="18" t="s">
        <v>55</v>
      </c>
      <c r="C42" s="19" t="s">
        <v>56</v>
      </c>
      <c r="D42" s="20">
        <v>12396</v>
      </c>
      <c r="E42" s="21">
        <f t="shared" si="4"/>
        <v>5.7754474713827414E-2</v>
      </c>
      <c r="F42" s="20">
        <v>11481</v>
      </c>
      <c r="G42" s="20">
        <v>910</v>
      </c>
      <c r="H42" s="20">
        <v>5753</v>
      </c>
      <c r="I42" s="20">
        <v>6559</v>
      </c>
      <c r="J42" s="22">
        <v>84</v>
      </c>
    </row>
    <row r="43" spans="2:10" ht="22.5" customHeight="1" x14ac:dyDescent="0.25">
      <c r="B43" s="18" t="s">
        <v>57</v>
      </c>
      <c r="C43" s="19" t="s">
        <v>58</v>
      </c>
      <c r="D43" s="20">
        <v>11511</v>
      </c>
      <c r="E43" s="21">
        <f t="shared" si="4"/>
        <v>5.3631151857927342E-2</v>
      </c>
      <c r="F43" s="20">
        <v>10525</v>
      </c>
      <c r="G43" s="20">
        <v>982</v>
      </c>
      <c r="H43" s="20">
        <v>7710</v>
      </c>
      <c r="I43" s="20">
        <v>3699</v>
      </c>
      <c r="J43" s="22">
        <v>102</v>
      </c>
    </row>
    <row r="44" spans="2:10" ht="20.25" customHeight="1" x14ac:dyDescent="0.25">
      <c r="B44" s="18"/>
      <c r="C44" s="19" t="s">
        <v>35</v>
      </c>
      <c r="D44" s="20">
        <v>193088</v>
      </c>
      <c r="E44" s="21">
        <f t="shared" si="4"/>
        <v>0.89962052384184488</v>
      </c>
      <c r="F44" s="20">
        <v>168849</v>
      </c>
      <c r="G44" s="20">
        <v>23881</v>
      </c>
      <c r="H44" s="20">
        <v>99884</v>
      </c>
      <c r="I44" s="20">
        <v>91852</v>
      </c>
      <c r="J44" s="22">
        <v>1352</v>
      </c>
    </row>
    <row r="45" spans="2:10" ht="21" customHeight="1" thickBot="1" x14ac:dyDescent="0.3">
      <c r="B45" s="29" t="s">
        <v>36</v>
      </c>
      <c r="C45" s="30"/>
      <c r="D45" s="31">
        <f>SUM(D34:D44)</f>
        <v>552525</v>
      </c>
      <c r="E45" s="31">
        <f t="shared" ref="E45:J45" si="5">SUM(E34:E44)</f>
        <v>2.5742813118148997</v>
      </c>
      <c r="F45" s="31">
        <f t="shared" si="5"/>
        <v>480684</v>
      </c>
      <c r="G45" s="31">
        <f t="shared" si="5"/>
        <v>71282</v>
      </c>
      <c r="H45" s="31">
        <f t="shared" si="5"/>
        <v>284080</v>
      </c>
      <c r="I45" s="31">
        <f t="shared" si="5"/>
        <v>264570</v>
      </c>
      <c r="J45" s="32">
        <f t="shared" si="5"/>
        <v>3875</v>
      </c>
    </row>
    <row r="46" spans="2:10" ht="19.5" customHeight="1" x14ac:dyDescent="0.25">
      <c r="B46" s="33" t="s">
        <v>59</v>
      </c>
      <c r="C46" s="34"/>
      <c r="D46" s="34"/>
      <c r="E46" s="34"/>
      <c r="F46" s="34"/>
      <c r="G46" s="34"/>
      <c r="H46" s="34"/>
      <c r="I46" s="34"/>
      <c r="J46" s="35"/>
    </row>
    <row r="47" spans="2:10" ht="21.75" customHeight="1" x14ac:dyDescent="0.25">
      <c r="B47" s="18" t="s">
        <v>15</v>
      </c>
      <c r="C47" s="19" t="s">
        <v>16</v>
      </c>
      <c r="D47" s="20">
        <v>143361</v>
      </c>
      <c r="E47" s="21">
        <f>D47/21463272*100</f>
        <v>0.6679363705589717</v>
      </c>
      <c r="F47" s="20">
        <v>117153</v>
      </c>
      <c r="G47" s="20">
        <v>26175</v>
      </c>
      <c r="H47" s="20">
        <v>66446</v>
      </c>
      <c r="I47" s="20">
        <v>73655</v>
      </c>
      <c r="J47" s="22">
        <v>3260</v>
      </c>
    </row>
    <row r="48" spans="2:10" ht="21.75" customHeight="1" x14ac:dyDescent="0.25">
      <c r="B48" s="18" t="s">
        <v>39</v>
      </c>
      <c r="C48" s="19" t="s">
        <v>40</v>
      </c>
      <c r="D48" s="20">
        <v>75235</v>
      </c>
      <c r="E48" s="21">
        <f t="shared" ref="E48:E57" si="6">D48/21463272*100</f>
        <v>0.35052903397021662</v>
      </c>
      <c r="F48" s="20">
        <v>67622</v>
      </c>
      <c r="G48" s="20">
        <v>7592</v>
      </c>
      <c r="H48" s="20">
        <v>35828</v>
      </c>
      <c r="I48" s="20">
        <v>37962</v>
      </c>
      <c r="J48" s="22">
        <v>1445</v>
      </c>
    </row>
    <row r="49" spans="2:10" ht="20.25" customHeight="1" x14ac:dyDescent="0.25">
      <c r="B49" s="18" t="s">
        <v>23</v>
      </c>
      <c r="C49" s="19" t="s">
        <v>41</v>
      </c>
      <c r="D49" s="20">
        <v>29684</v>
      </c>
      <c r="E49" s="21">
        <f t="shared" si="6"/>
        <v>0.13830137362094652</v>
      </c>
      <c r="F49" s="20">
        <v>24822</v>
      </c>
      <c r="G49" s="20">
        <v>4839</v>
      </c>
      <c r="H49" s="20">
        <v>13732</v>
      </c>
      <c r="I49" s="20">
        <v>15319</v>
      </c>
      <c r="J49" s="22">
        <v>633</v>
      </c>
    </row>
    <row r="50" spans="2:10" ht="21.75" customHeight="1" x14ac:dyDescent="0.25">
      <c r="B50" s="18" t="s">
        <v>17</v>
      </c>
      <c r="C50" s="19" t="s">
        <v>18</v>
      </c>
      <c r="D50" s="20">
        <v>22750</v>
      </c>
      <c r="E50" s="21">
        <f t="shared" si="6"/>
        <v>0.10599502256692271</v>
      </c>
      <c r="F50" s="20">
        <v>20140</v>
      </c>
      <c r="G50" s="20">
        <v>2604</v>
      </c>
      <c r="H50" s="20">
        <v>10426</v>
      </c>
      <c r="I50" s="20">
        <v>11719</v>
      </c>
      <c r="J50" s="22">
        <v>605</v>
      </c>
    </row>
    <row r="51" spans="2:10" ht="18" customHeight="1" x14ac:dyDescent="0.25">
      <c r="B51" s="18" t="s">
        <v>53</v>
      </c>
      <c r="C51" s="19" t="s">
        <v>54</v>
      </c>
      <c r="D51" s="20">
        <v>19393</v>
      </c>
      <c r="E51" s="21">
        <f t="shared" si="6"/>
        <v>9.035435044572887E-2</v>
      </c>
      <c r="F51" s="20">
        <v>17795</v>
      </c>
      <c r="G51" s="20">
        <v>1591</v>
      </c>
      <c r="H51" s="20">
        <v>12416</v>
      </c>
      <c r="I51" s="20">
        <v>6603</v>
      </c>
      <c r="J51" s="22">
        <v>374</v>
      </c>
    </row>
    <row r="52" spans="2:10" ht="19.5" customHeight="1" x14ac:dyDescent="0.25">
      <c r="B52" s="18" t="s">
        <v>49</v>
      </c>
      <c r="C52" s="19" t="s">
        <v>50</v>
      </c>
      <c r="D52" s="20">
        <v>17076</v>
      </c>
      <c r="E52" s="21">
        <f t="shared" si="6"/>
        <v>7.9559165070451507E-2</v>
      </c>
      <c r="F52" s="20">
        <v>13715</v>
      </c>
      <c r="G52" s="20">
        <v>3359</v>
      </c>
      <c r="H52" s="20">
        <v>6681</v>
      </c>
      <c r="I52" s="20">
        <v>9954</v>
      </c>
      <c r="J52" s="22">
        <v>441</v>
      </c>
    </row>
    <row r="53" spans="2:10" ht="19.5" customHeight="1" x14ac:dyDescent="0.25">
      <c r="B53" s="18" t="s">
        <v>31</v>
      </c>
      <c r="C53" s="19" t="s">
        <v>32</v>
      </c>
      <c r="D53" s="20">
        <v>14354</v>
      </c>
      <c r="E53" s="21">
        <f t="shared" si="6"/>
        <v>6.6877035337389382E-2</v>
      </c>
      <c r="F53" s="20">
        <v>11265</v>
      </c>
      <c r="G53" s="20">
        <v>3078</v>
      </c>
      <c r="H53" s="20">
        <v>655</v>
      </c>
      <c r="I53" s="20">
        <v>13658</v>
      </c>
      <c r="J53" s="22">
        <v>41</v>
      </c>
    </row>
    <row r="54" spans="2:10" ht="17.25" customHeight="1" x14ac:dyDescent="0.25">
      <c r="B54" s="18" t="s">
        <v>55</v>
      </c>
      <c r="C54" s="19" t="s">
        <v>56</v>
      </c>
      <c r="D54" s="20">
        <v>13942</v>
      </c>
      <c r="E54" s="21">
        <f t="shared" si="6"/>
        <v>6.4957477126507096E-2</v>
      </c>
      <c r="F54" s="20">
        <v>12849</v>
      </c>
      <c r="G54" s="20">
        <v>1083</v>
      </c>
      <c r="H54" s="20">
        <v>5966</v>
      </c>
      <c r="I54" s="20">
        <v>7763</v>
      </c>
      <c r="J54" s="22">
        <v>213</v>
      </c>
    </row>
    <row r="55" spans="2:10" ht="18" customHeight="1" x14ac:dyDescent="0.25">
      <c r="B55" s="18" t="s">
        <v>43</v>
      </c>
      <c r="C55" s="19" t="s">
        <v>60</v>
      </c>
      <c r="D55" s="20">
        <v>13168</v>
      </c>
      <c r="E55" s="21">
        <f t="shared" si="6"/>
        <v>6.1351316798296175E-2</v>
      </c>
      <c r="F55" s="20">
        <v>12144</v>
      </c>
      <c r="G55" s="20">
        <v>1024</v>
      </c>
      <c r="H55" s="20">
        <v>7376</v>
      </c>
      <c r="I55" s="20">
        <v>5553</v>
      </c>
      <c r="J55" s="22">
        <v>239</v>
      </c>
    </row>
    <row r="56" spans="2:10" ht="19.5" customHeight="1" x14ac:dyDescent="0.25">
      <c r="B56" s="18" t="s">
        <v>25</v>
      </c>
      <c r="C56" s="19" t="s">
        <v>42</v>
      </c>
      <c r="D56" s="20">
        <v>11905</v>
      </c>
      <c r="E56" s="21">
        <f t="shared" si="6"/>
        <v>5.5466845875130316E-2</v>
      </c>
      <c r="F56" s="20">
        <v>10543</v>
      </c>
      <c r="G56" s="20">
        <v>1357</v>
      </c>
      <c r="H56" s="20">
        <v>5815</v>
      </c>
      <c r="I56" s="20">
        <v>5816</v>
      </c>
      <c r="J56" s="22">
        <v>274</v>
      </c>
    </row>
    <row r="57" spans="2:10" ht="18" customHeight="1" thickBot="1" x14ac:dyDescent="0.3">
      <c r="B57" s="36"/>
      <c r="C57" s="37" t="s">
        <v>35</v>
      </c>
      <c r="D57" s="38">
        <v>268608</v>
      </c>
      <c r="E57" s="39">
        <f t="shared" si="6"/>
        <v>1.2514774075453174</v>
      </c>
      <c r="F57" s="38">
        <v>232808</v>
      </c>
      <c r="G57" s="38">
        <v>35525</v>
      </c>
      <c r="H57" s="38">
        <v>127339</v>
      </c>
      <c r="I57" s="38">
        <v>135888</v>
      </c>
      <c r="J57" s="40">
        <v>5381</v>
      </c>
    </row>
    <row r="58" spans="2:10" ht="20.25" customHeight="1" x14ac:dyDescent="0.25">
      <c r="B58" s="41" t="s">
        <v>36</v>
      </c>
      <c r="C58" s="42"/>
      <c r="D58" s="43">
        <f>SUM(D47:D57)</f>
        <v>629476</v>
      </c>
      <c r="E58" s="43">
        <f t="shared" ref="E58:J58" si="7">SUM(E47:E57)</f>
        <v>2.9328053989158782</v>
      </c>
      <c r="F58" s="43">
        <f t="shared" si="7"/>
        <v>540856</v>
      </c>
      <c r="G58" s="43">
        <f t="shared" si="7"/>
        <v>88227</v>
      </c>
      <c r="H58" s="43">
        <f t="shared" si="7"/>
        <v>292680</v>
      </c>
      <c r="I58" s="43">
        <f t="shared" si="7"/>
        <v>323890</v>
      </c>
      <c r="J58" s="44">
        <f t="shared" si="7"/>
        <v>12906</v>
      </c>
    </row>
    <row r="59" spans="2:10" ht="18.75" customHeight="1" thickBot="1" x14ac:dyDescent="0.3">
      <c r="B59" s="45" t="s">
        <v>61</v>
      </c>
      <c r="C59" s="46"/>
      <c r="D59" s="46"/>
      <c r="E59" s="46"/>
      <c r="F59" s="46"/>
      <c r="G59" s="46"/>
      <c r="H59" s="46"/>
      <c r="I59" s="46"/>
      <c r="J59" s="47"/>
    </row>
    <row r="60" spans="2:10" ht="22.5" customHeight="1" x14ac:dyDescent="0.25">
      <c r="B60" s="48" t="s">
        <v>15</v>
      </c>
      <c r="C60" s="49" t="s">
        <v>62</v>
      </c>
      <c r="D60" s="50">
        <v>139727</v>
      </c>
      <c r="E60" s="51">
        <f>D60/21463272*100</f>
        <v>0.65100512167949043</v>
      </c>
      <c r="F60" s="50">
        <v>117769</v>
      </c>
      <c r="G60" s="50">
        <v>21743</v>
      </c>
      <c r="H60" s="50">
        <v>59674</v>
      </c>
      <c r="I60" s="50">
        <v>79886</v>
      </c>
      <c r="J60" s="52">
        <v>167</v>
      </c>
    </row>
    <row r="61" spans="2:10" ht="20.25" customHeight="1" x14ac:dyDescent="0.25">
      <c r="B61" s="18" t="s">
        <v>31</v>
      </c>
      <c r="C61" s="19" t="s">
        <v>63</v>
      </c>
      <c r="D61" s="20">
        <v>83396</v>
      </c>
      <c r="E61" s="21">
        <f t="shared" ref="E61:E70" si="8">D61/21463272*100</f>
        <v>0.3885521275600477</v>
      </c>
      <c r="F61" s="20">
        <v>63545</v>
      </c>
      <c r="G61" s="20">
        <v>19327</v>
      </c>
      <c r="H61" s="20">
        <v>2305</v>
      </c>
      <c r="I61" s="20">
        <v>80982</v>
      </c>
      <c r="J61" s="22">
        <v>109</v>
      </c>
    </row>
    <row r="62" spans="2:10" ht="21.75" customHeight="1" x14ac:dyDescent="0.25">
      <c r="B62" s="18" t="s">
        <v>39</v>
      </c>
      <c r="C62" s="19" t="s">
        <v>64</v>
      </c>
      <c r="D62" s="20">
        <v>63127</v>
      </c>
      <c r="E62" s="21">
        <f t="shared" si="8"/>
        <v>0.29411638635525844</v>
      </c>
      <c r="F62" s="20">
        <v>56620</v>
      </c>
      <c r="G62" s="20">
        <v>6387</v>
      </c>
      <c r="H62" s="20">
        <v>29073</v>
      </c>
      <c r="I62" s="20">
        <v>33940</v>
      </c>
      <c r="J62" s="22">
        <v>114</v>
      </c>
    </row>
    <row r="63" spans="2:10" ht="19.5" customHeight="1" x14ac:dyDescent="0.25">
      <c r="B63" s="18" t="s">
        <v>23</v>
      </c>
      <c r="C63" s="19" t="s">
        <v>24</v>
      </c>
      <c r="D63" s="20">
        <v>29153</v>
      </c>
      <c r="E63" s="21">
        <f t="shared" si="8"/>
        <v>0.13582737990740648</v>
      </c>
      <c r="F63" s="20">
        <v>23753</v>
      </c>
      <c r="G63" s="20">
        <v>5323</v>
      </c>
      <c r="H63" s="20">
        <v>10766</v>
      </c>
      <c r="I63" s="20">
        <v>18311</v>
      </c>
      <c r="J63" s="22">
        <v>76</v>
      </c>
    </row>
    <row r="64" spans="2:10" ht="19.5" customHeight="1" x14ac:dyDescent="0.25">
      <c r="B64" s="18" t="s">
        <v>17</v>
      </c>
      <c r="C64" s="19" t="s">
        <v>65</v>
      </c>
      <c r="D64" s="20">
        <v>22316</v>
      </c>
      <c r="E64" s="21">
        <f t="shared" si="8"/>
        <v>0.10397296367487679</v>
      </c>
      <c r="F64" s="20">
        <v>19859</v>
      </c>
      <c r="G64" s="20">
        <v>2405</v>
      </c>
      <c r="H64" s="20">
        <v>7816</v>
      </c>
      <c r="I64" s="20">
        <v>14484</v>
      </c>
      <c r="J64" s="22">
        <v>16</v>
      </c>
    </row>
    <row r="65" spans="2:10" ht="21.75" customHeight="1" x14ac:dyDescent="0.25">
      <c r="B65" s="18" t="s">
        <v>49</v>
      </c>
      <c r="C65" s="19" t="s">
        <v>66</v>
      </c>
      <c r="D65" s="20">
        <v>20140</v>
      </c>
      <c r="E65" s="21">
        <f t="shared" si="8"/>
        <v>9.3834714483420789E-2</v>
      </c>
      <c r="F65" s="20">
        <v>15394</v>
      </c>
      <c r="G65" s="20">
        <v>4666</v>
      </c>
      <c r="H65" s="20">
        <v>4892</v>
      </c>
      <c r="I65" s="20">
        <v>15217</v>
      </c>
      <c r="J65" s="22">
        <v>31</v>
      </c>
    </row>
    <row r="66" spans="2:10" ht="21.75" customHeight="1" x14ac:dyDescent="0.25">
      <c r="B66" s="18" t="s">
        <v>67</v>
      </c>
      <c r="C66" s="19" t="s">
        <v>68</v>
      </c>
      <c r="D66" s="20">
        <v>16068</v>
      </c>
      <c r="E66" s="21">
        <f t="shared" si="8"/>
        <v>7.4862770224409403E-2</v>
      </c>
      <c r="F66" s="20">
        <v>14482</v>
      </c>
      <c r="G66" s="20">
        <v>1534</v>
      </c>
      <c r="H66" s="20">
        <v>4869</v>
      </c>
      <c r="I66" s="20">
        <v>11184</v>
      </c>
      <c r="J66" s="22">
        <v>15</v>
      </c>
    </row>
    <row r="67" spans="2:10" ht="19.5" customHeight="1" x14ac:dyDescent="0.25">
      <c r="B67" s="18" t="s">
        <v>55</v>
      </c>
      <c r="C67" s="19" t="s">
        <v>69</v>
      </c>
      <c r="D67" s="20">
        <v>13663</v>
      </c>
      <c r="E67" s="21">
        <f t="shared" si="8"/>
        <v>6.3657582124477571E-2</v>
      </c>
      <c r="F67" s="20">
        <v>12747</v>
      </c>
      <c r="G67" s="20">
        <v>904</v>
      </c>
      <c r="H67" s="20">
        <v>5507</v>
      </c>
      <c r="I67" s="20">
        <v>8128</v>
      </c>
      <c r="J67" s="22">
        <v>28</v>
      </c>
    </row>
    <row r="68" spans="2:10" ht="19.5" customHeight="1" x14ac:dyDescent="0.25">
      <c r="B68" s="18" t="s">
        <v>70</v>
      </c>
      <c r="C68" s="19" t="s">
        <v>71</v>
      </c>
      <c r="D68" s="20">
        <v>13611</v>
      </c>
      <c r="E68" s="21">
        <f t="shared" si="8"/>
        <v>6.3415307787181754E-2</v>
      </c>
      <c r="F68" s="20">
        <v>12667</v>
      </c>
      <c r="G68" s="20">
        <v>919</v>
      </c>
      <c r="H68" s="20">
        <v>6894</v>
      </c>
      <c r="I68" s="20">
        <v>6690</v>
      </c>
      <c r="J68" s="22">
        <v>27</v>
      </c>
    </row>
    <row r="69" spans="2:10" ht="20.25" customHeight="1" x14ac:dyDescent="0.25">
      <c r="B69" s="18" t="s">
        <v>72</v>
      </c>
      <c r="C69" s="19" t="s">
        <v>73</v>
      </c>
      <c r="D69" s="20">
        <v>11619</v>
      </c>
      <c r="E69" s="21">
        <f t="shared" si="8"/>
        <v>5.4134337020003288E-2</v>
      </c>
      <c r="F69" s="20">
        <v>10029</v>
      </c>
      <c r="G69" s="20">
        <v>1573</v>
      </c>
      <c r="H69" s="20">
        <v>3695</v>
      </c>
      <c r="I69" s="20">
        <v>7903</v>
      </c>
      <c r="J69" s="22">
        <v>21</v>
      </c>
    </row>
    <row r="70" spans="2:10" ht="19.5" customHeight="1" x14ac:dyDescent="0.25">
      <c r="B70" s="18"/>
      <c r="C70" s="19" t="s">
        <v>35</v>
      </c>
      <c r="D70" s="20">
        <v>302251</v>
      </c>
      <c r="E70" s="21">
        <f t="shared" si="8"/>
        <v>1.408224244653844</v>
      </c>
      <c r="F70" s="20">
        <v>258092</v>
      </c>
      <c r="G70" s="20">
        <v>42993</v>
      </c>
      <c r="H70" s="20">
        <v>124480</v>
      </c>
      <c r="I70" s="20">
        <v>177129</v>
      </c>
      <c r="J70" s="22">
        <v>642</v>
      </c>
    </row>
    <row r="71" spans="2:10" ht="25.5" customHeight="1" thickBot="1" x14ac:dyDescent="0.3">
      <c r="B71" s="23" t="s">
        <v>36</v>
      </c>
      <c r="C71" s="24"/>
      <c r="D71" s="25">
        <f>SUM(D60:D70)</f>
        <v>715071</v>
      </c>
      <c r="E71" s="25">
        <f t="shared" ref="E71:J71" si="9">SUM(E60:E70)</f>
        <v>3.3316029354704169</v>
      </c>
      <c r="F71" s="25">
        <f t="shared" si="9"/>
        <v>604957</v>
      </c>
      <c r="G71" s="25">
        <f t="shared" si="9"/>
        <v>107774</v>
      </c>
      <c r="H71" s="25">
        <f t="shared" si="9"/>
        <v>259971</v>
      </c>
      <c r="I71" s="25">
        <f t="shared" si="9"/>
        <v>453854</v>
      </c>
      <c r="J71" s="26">
        <f t="shared" si="9"/>
        <v>1246</v>
      </c>
    </row>
    <row r="72" spans="2:10" ht="21" customHeight="1" thickBot="1" x14ac:dyDescent="0.3">
      <c r="B72" s="53" t="s">
        <v>74</v>
      </c>
      <c r="C72" s="54"/>
      <c r="D72" s="54"/>
      <c r="E72" s="54"/>
      <c r="F72" s="54"/>
      <c r="G72" s="54"/>
      <c r="H72" s="54"/>
      <c r="I72" s="54"/>
      <c r="J72" s="55"/>
    </row>
    <row r="73" spans="2:10" ht="21.75" customHeight="1" x14ac:dyDescent="0.25">
      <c r="B73" s="48" t="s">
        <v>15</v>
      </c>
      <c r="C73" s="49" t="s">
        <v>62</v>
      </c>
      <c r="D73" s="50">
        <v>478103</v>
      </c>
      <c r="E73" s="51">
        <f>D73/21463272*100</f>
        <v>2.2275401439258653</v>
      </c>
      <c r="F73" s="50">
        <v>442973</v>
      </c>
      <c r="G73" s="50">
        <v>34492</v>
      </c>
      <c r="H73" s="50">
        <v>214289</v>
      </c>
      <c r="I73" s="50">
        <v>262301</v>
      </c>
      <c r="J73" s="52">
        <v>1513</v>
      </c>
    </row>
    <row r="74" spans="2:10" ht="21.75" customHeight="1" x14ac:dyDescent="0.25">
      <c r="B74" s="18" t="s">
        <v>31</v>
      </c>
      <c r="C74" s="19" t="s">
        <v>63</v>
      </c>
      <c r="D74" s="20">
        <v>335202</v>
      </c>
      <c r="E74" s="21">
        <f t="shared" ref="E74:E83" si="10">D74/21463272*100</f>
        <v>1.5617469694275878</v>
      </c>
      <c r="F74" s="20">
        <v>282835</v>
      </c>
      <c r="G74" s="20">
        <v>50779</v>
      </c>
      <c r="H74" s="20">
        <v>4564</v>
      </c>
      <c r="I74" s="20">
        <v>329842</v>
      </c>
      <c r="J74" s="22">
        <v>796</v>
      </c>
    </row>
    <row r="75" spans="2:10" ht="24.75" customHeight="1" x14ac:dyDescent="0.25">
      <c r="B75" s="18" t="s">
        <v>39</v>
      </c>
      <c r="C75" s="19" t="s">
        <v>64</v>
      </c>
      <c r="D75" s="20">
        <v>168525</v>
      </c>
      <c r="E75" s="21">
        <f t="shared" si="10"/>
        <v>0.78517851332266586</v>
      </c>
      <c r="F75" s="20">
        <v>155356</v>
      </c>
      <c r="G75" s="20">
        <v>12827</v>
      </c>
      <c r="H75" s="20">
        <v>65968</v>
      </c>
      <c r="I75" s="20">
        <v>102006</v>
      </c>
      <c r="J75" s="22">
        <v>551</v>
      </c>
    </row>
    <row r="76" spans="2:10" ht="17.25" customHeight="1" x14ac:dyDescent="0.25">
      <c r="B76" s="18" t="s">
        <v>17</v>
      </c>
      <c r="C76" s="19" t="s">
        <v>65</v>
      </c>
      <c r="D76" s="20">
        <v>93426</v>
      </c>
      <c r="E76" s="21">
        <f t="shared" si="10"/>
        <v>0.43528311992691515</v>
      </c>
      <c r="F76" s="20">
        <v>86799</v>
      </c>
      <c r="G76" s="20">
        <v>6502</v>
      </c>
      <c r="H76" s="20">
        <v>28165</v>
      </c>
      <c r="I76" s="20">
        <v>65011</v>
      </c>
      <c r="J76" s="22">
        <v>250</v>
      </c>
    </row>
    <row r="77" spans="2:10" ht="22.5" customHeight="1" x14ac:dyDescent="0.25">
      <c r="B77" s="18" t="s">
        <v>23</v>
      </c>
      <c r="C77" s="19" t="s">
        <v>24</v>
      </c>
      <c r="D77" s="20">
        <v>87837</v>
      </c>
      <c r="E77" s="21">
        <f t="shared" si="10"/>
        <v>0.40924328778948521</v>
      </c>
      <c r="F77" s="20">
        <v>77205</v>
      </c>
      <c r="G77" s="20">
        <v>10375</v>
      </c>
      <c r="H77" s="20">
        <v>31266</v>
      </c>
      <c r="I77" s="20">
        <v>56329</v>
      </c>
      <c r="J77" s="22">
        <v>242</v>
      </c>
    </row>
    <row r="78" spans="2:10" ht="19.5" customHeight="1" x14ac:dyDescent="0.25">
      <c r="B78" s="18" t="s">
        <v>49</v>
      </c>
      <c r="C78" s="19" t="s">
        <v>66</v>
      </c>
      <c r="D78" s="20">
        <v>64234</v>
      </c>
      <c r="E78" s="21">
        <f t="shared" si="10"/>
        <v>0.29927403426653681</v>
      </c>
      <c r="F78" s="20">
        <v>53649</v>
      </c>
      <c r="G78" s="20">
        <v>10349</v>
      </c>
      <c r="H78" s="20">
        <v>14299</v>
      </c>
      <c r="I78" s="20">
        <v>49717</v>
      </c>
      <c r="J78" s="22">
        <v>218</v>
      </c>
    </row>
    <row r="79" spans="2:10" ht="21.75" customHeight="1" x14ac:dyDescent="0.25">
      <c r="B79" s="18" t="s">
        <v>25</v>
      </c>
      <c r="C79" s="19" t="s">
        <v>26</v>
      </c>
      <c r="D79" s="20">
        <v>61266</v>
      </c>
      <c r="E79" s="21">
        <f t="shared" si="10"/>
        <v>0.2854457605531906</v>
      </c>
      <c r="F79" s="20">
        <v>57836</v>
      </c>
      <c r="G79" s="20">
        <v>3357</v>
      </c>
      <c r="H79" s="20">
        <v>25783</v>
      </c>
      <c r="I79" s="20">
        <v>35303</v>
      </c>
      <c r="J79" s="22">
        <v>180</v>
      </c>
    </row>
    <row r="80" spans="2:10" ht="20.25" customHeight="1" x14ac:dyDescent="0.25">
      <c r="B80" s="18" t="s">
        <v>72</v>
      </c>
      <c r="C80" s="19" t="s">
        <v>73</v>
      </c>
      <c r="D80" s="20">
        <v>52050</v>
      </c>
      <c r="E80" s="21">
        <f t="shared" si="10"/>
        <v>0.24250729338937699</v>
      </c>
      <c r="F80" s="20">
        <v>47759</v>
      </c>
      <c r="G80" s="20">
        <v>4158</v>
      </c>
      <c r="H80" s="20">
        <v>13825</v>
      </c>
      <c r="I80" s="20">
        <v>38056</v>
      </c>
      <c r="J80" s="22">
        <v>169</v>
      </c>
    </row>
    <row r="81" spans="2:10" ht="21.75" customHeight="1" x14ac:dyDescent="0.25">
      <c r="B81" s="18" t="s">
        <v>47</v>
      </c>
      <c r="C81" s="19" t="s">
        <v>75</v>
      </c>
      <c r="D81" s="20">
        <v>49447</v>
      </c>
      <c r="E81" s="21">
        <f t="shared" si="10"/>
        <v>0.2303795991589726</v>
      </c>
      <c r="F81" s="20">
        <v>47612</v>
      </c>
      <c r="G81" s="20">
        <v>1797</v>
      </c>
      <c r="H81" s="20">
        <v>21805</v>
      </c>
      <c r="I81" s="20">
        <v>27466</v>
      </c>
      <c r="J81" s="22">
        <v>176</v>
      </c>
    </row>
    <row r="82" spans="2:10" ht="21.75" customHeight="1" x14ac:dyDescent="0.25">
      <c r="B82" s="18" t="s">
        <v>76</v>
      </c>
      <c r="C82" s="19" t="s">
        <v>77</v>
      </c>
      <c r="D82" s="20">
        <v>44681</v>
      </c>
      <c r="E82" s="21">
        <f t="shared" si="10"/>
        <v>0.20817422432143615</v>
      </c>
      <c r="F82" s="20">
        <v>40746</v>
      </c>
      <c r="G82" s="20">
        <v>3842</v>
      </c>
      <c r="H82" s="20">
        <v>19933</v>
      </c>
      <c r="I82" s="20">
        <v>24563</v>
      </c>
      <c r="J82" s="22">
        <v>185</v>
      </c>
    </row>
    <row r="83" spans="2:10" ht="19.5" customHeight="1" x14ac:dyDescent="0.25">
      <c r="B83" s="18"/>
      <c r="C83" s="19" t="s">
        <v>35</v>
      </c>
      <c r="D83" s="20">
        <v>1088533</v>
      </c>
      <c r="E83" s="21">
        <f t="shared" si="10"/>
        <v>5.0716079076852774</v>
      </c>
      <c r="F83" s="20">
        <v>983605</v>
      </c>
      <c r="G83" s="20">
        <v>101361</v>
      </c>
      <c r="H83" s="20">
        <v>427000</v>
      </c>
      <c r="I83" s="20">
        <v>658167</v>
      </c>
      <c r="J83" s="22">
        <v>3366</v>
      </c>
    </row>
    <row r="84" spans="2:10" ht="23.25" customHeight="1" thickBot="1" x14ac:dyDescent="0.3">
      <c r="B84" s="23" t="s">
        <v>36</v>
      </c>
      <c r="C84" s="24"/>
      <c r="D84" s="25">
        <f>SUM(D73:D83)</f>
        <v>2523304</v>
      </c>
      <c r="E84" s="25">
        <f t="shared" ref="E84:J84" si="11">SUM(E73:E83)</f>
        <v>11.756380853767308</v>
      </c>
      <c r="F84" s="25">
        <f t="shared" si="11"/>
        <v>2276375</v>
      </c>
      <c r="G84" s="25">
        <f t="shared" si="11"/>
        <v>239839</v>
      </c>
      <c r="H84" s="25">
        <f t="shared" si="11"/>
        <v>866897</v>
      </c>
      <c r="I84" s="25">
        <f t="shared" si="11"/>
        <v>1648761</v>
      </c>
      <c r="J84" s="26">
        <f t="shared" si="11"/>
        <v>7646</v>
      </c>
    </row>
    <row r="85" spans="2:10" ht="21" customHeight="1" thickBot="1" x14ac:dyDescent="0.3">
      <c r="B85" s="53" t="s">
        <v>78</v>
      </c>
      <c r="C85" s="54"/>
      <c r="D85" s="54"/>
      <c r="E85" s="54"/>
      <c r="F85" s="54"/>
      <c r="G85" s="54"/>
      <c r="H85" s="54"/>
      <c r="I85" s="54"/>
      <c r="J85" s="55"/>
    </row>
    <row r="86" spans="2:10" ht="20.25" customHeight="1" x14ac:dyDescent="0.25">
      <c r="B86" s="48" t="s">
        <v>15</v>
      </c>
      <c r="C86" s="49" t="s">
        <v>62</v>
      </c>
      <c r="D86" s="50">
        <v>942018</v>
      </c>
      <c r="E86" s="51">
        <f>D86/21463272*100</f>
        <v>4.3889766667449397</v>
      </c>
      <c r="F86" s="50">
        <v>873193</v>
      </c>
      <c r="G86" s="50">
        <v>64199</v>
      </c>
      <c r="H86" s="50">
        <v>421356</v>
      </c>
      <c r="I86" s="50">
        <v>520473</v>
      </c>
      <c r="J86" s="52">
        <v>189</v>
      </c>
    </row>
    <row r="87" spans="2:10" ht="18" customHeight="1" x14ac:dyDescent="0.25">
      <c r="B87" s="18" t="s">
        <v>31</v>
      </c>
      <c r="C87" s="19" t="s">
        <v>63</v>
      </c>
      <c r="D87" s="20">
        <v>350420</v>
      </c>
      <c r="E87" s="21">
        <f t="shared" ref="E87:E96" si="12">D87/21463272*100</f>
        <v>1.6326494860615846</v>
      </c>
      <c r="F87" s="20">
        <v>295305</v>
      </c>
      <c r="G87" s="20">
        <v>53123</v>
      </c>
      <c r="H87" s="20">
        <v>10026</v>
      </c>
      <c r="I87" s="20">
        <v>340384</v>
      </c>
      <c r="J87" s="22">
        <v>10</v>
      </c>
    </row>
    <row r="88" spans="2:10" ht="20.25" customHeight="1" x14ac:dyDescent="0.25">
      <c r="B88" s="18" t="s">
        <v>39</v>
      </c>
      <c r="C88" s="19" t="s">
        <v>64</v>
      </c>
      <c r="D88" s="20">
        <v>348822</v>
      </c>
      <c r="E88" s="21">
        <f t="shared" si="12"/>
        <v>1.6252042093116092</v>
      </c>
      <c r="F88" s="20">
        <v>316435</v>
      </c>
      <c r="G88" s="20">
        <v>30019</v>
      </c>
      <c r="H88" s="20">
        <v>145344</v>
      </c>
      <c r="I88" s="20">
        <v>203423</v>
      </c>
      <c r="J88" s="22">
        <v>55</v>
      </c>
    </row>
    <row r="89" spans="2:10" ht="19.5" customHeight="1" x14ac:dyDescent="0.25">
      <c r="B89" s="18" t="s">
        <v>23</v>
      </c>
      <c r="C89" s="19" t="s">
        <v>24</v>
      </c>
      <c r="D89" s="20">
        <v>192940</v>
      </c>
      <c r="E89" s="21">
        <f t="shared" si="12"/>
        <v>0.89893097380492593</v>
      </c>
      <c r="F89" s="20">
        <v>170117</v>
      </c>
      <c r="G89" s="20">
        <v>21223</v>
      </c>
      <c r="H89" s="20">
        <v>70392</v>
      </c>
      <c r="I89" s="20">
        <v>122511</v>
      </c>
      <c r="J89" s="22">
        <v>37</v>
      </c>
    </row>
    <row r="90" spans="2:10" ht="23.25" customHeight="1" x14ac:dyDescent="0.25">
      <c r="B90" s="18" t="s">
        <v>17</v>
      </c>
      <c r="C90" s="19" t="s">
        <v>65</v>
      </c>
      <c r="D90" s="20">
        <v>192438</v>
      </c>
      <c r="E90" s="21">
        <f t="shared" si="12"/>
        <v>0.89659209462564693</v>
      </c>
      <c r="F90" s="20">
        <v>179966</v>
      </c>
      <c r="G90" s="20">
        <v>11797</v>
      </c>
      <c r="H90" s="20">
        <v>64258</v>
      </c>
      <c r="I90" s="20">
        <v>128164</v>
      </c>
      <c r="J90" s="22">
        <v>16</v>
      </c>
    </row>
    <row r="91" spans="2:10" ht="20.25" customHeight="1" x14ac:dyDescent="0.25">
      <c r="B91" s="18" t="s">
        <v>76</v>
      </c>
      <c r="C91" s="19" t="s">
        <v>77</v>
      </c>
      <c r="D91" s="20">
        <v>144345</v>
      </c>
      <c r="E91" s="21">
        <f t="shared" si="12"/>
        <v>0.67252094648010796</v>
      </c>
      <c r="F91" s="20">
        <v>128753</v>
      </c>
      <c r="G91" s="20">
        <v>14579</v>
      </c>
      <c r="H91" s="20">
        <v>66255</v>
      </c>
      <c r="I91" s="20">
        <v>78081</v>
      </c>
      <c r="J91" s="22">
        <v>9</v>
      </c>
    </row>
    <row r="92" spans="2:10" ht="22.5" customHeight="1" x14ac:dyDescent="0.25">
      <c r="B92" s="18" t="s">
        <v>49</v>
      </c>
      <c r="C92" s="19" t="s">
        <v>66</v>
      </c>
      <c r="D92" s="20">
        <v>124788</v>
      </c>
      <c r="E92" s="21">
        <f t="shared" si="12"/>
        <v>0.58140250004752303</v>
      </c>
      <c r="F92" s="20">
        <v>103624</v>
      </c>
      <c r="G92" s="20">
        <v>20428</v>
      </c>
      <c r="H92" s="20">
        <v>30616</v>
      </c>
      <c r="I92" s="20">
        <v>94156</v>
      </c>
      <c r="J92" s="22">
        <v>16</v>
      </c>
    </row>
    <row r="93" spans="2:10" ht="21.75" customHeight="1" x14ac:dyDescent="0.25">
      <c r="B93" s="18" t="s">
        <v>79</v>
      </c>
      <c r="C93" s="19" t="s">
        <v>80</v>
      </c>
      <c r="D93" s="20">
        <v>121594</v>
      </c>
      <c r="E93" s="21">
        <f t="shared" si="12"/>
        <v>0.56652126479131415</v>
      </c>
      <c r="F93" s="20">
        <v>103883</v>
      </c>
      <c r="G93" s="20">
        <v>16544</v>
      </c>
      <c r="H93" s="20">
        <v>44310</v>
      </c>
      <c r="I93" s="20">
        <v>77272</v>
      </c>
      <c r="J93" s="22">
        <v>12</v>
      </c>
    </row>
    <row r="94" spans="2:10" ht="19.5" customHeight="1" x14ac:dyDescent="0.25">
      <c r="B94" s="18" t="s">
        <v>72</v>
      </c>
      <c r="C94" s="19" t="s">
        <v>73</v>
      </c>
      <c r="D94" s="20">
        <v>114062</v>
      </c>
      <c r="E94" s="21">
        <f t="shared" si="12"/>
        <v>0.53142875885838836</v>
      </c>
      <c r="F94" s="20">
        <v>103109</v>
      </c>
      <c r="G94" s="20">
        <v>10200</v>
      </c>
      <c r="H94" s="20">
        <v>31526</v>
      </c>
      <c r="I94" s="20">
        <v>82528</v>
      </c>
      <c r="J94" s="22">
        <v>8</v>
      </c>
    </row>
    <row r="95" spans="2:10" ht="18" customHeight="1" x14ac:dyDescent="0.25">
      <c r="B95" s="18" t="s">
        <v>81</v>
      </c>
      <c r="C95" s="19" t="s">
        <v>82</v>
      </c>
      <c r="D95" s="20">
        <v>113733</v>
      </c>
      <c r="E95" s="21">
        <f t="shared" si="12"/>
        <v>0.52989590776280526</v>
      </c>
      <c r="F95" s="20">
        <v>106931</v>
      </c>
      <c r="G95" s="20">
        <v>6369</v>
      </c>
      <c r="H95" s="20">
        <v>87174</v>
      </c>
      <c r="I95" s="20">
        <v>26549</v>
      </c>
      <c r="J95" s="22">
        <v>10</v>
      </c>
    </row>
    <row r="96" spans="2:10" ht="17.25" customHeight="1" x14ac:dyDescent="0.25">
      <c r="B96" s="18"/>
      <c r="C96" s="19" t="s">
        <v>35</v>
      </c>
      <c r="D96" s="20">
        <v>2721314</v>
      </c>
      <c r="E96" s="21">
        <f t="shared" si="12"/>
        <v>12.678933575458579</v>
      </c>
      <c r="F96" s="20">
        <v>2450522</v>
      </c>
      <c r="G96" s="20">
        <v>251542</v>
      </c>
      <c r="H96" s="20">
        <v>1029142</v>
      </c>
      <c r="I96" s="20">
        <v>1691830</v>
      </c>
      <c r="J96" s="22">
        <v>342</v>
      </c>
    </row>
    <row r="97" spans="2:10" ht="20.25" customHeight="1" thickBot="1" x14ac:dyDescent="0.3">
      <c r="B97" s="29" t="s">
        <v>36</v>
      </c>
      <c r="C97" s="30"/>
      <c r="D97" s="31">
        <f>SUM(D86:D96)</f>
        <v>5366474</v>
      </c>
      <c r="E97" s="31">
        <f t="shared" ref="E97:J97" si="13">SUM(E86:E96)</f>
        <v>25.003056383947424</v>
      </c>
      <c r="F97" s="31">
        <f t="shared" si="13"/>
        <v>4831838</v>
      </c>
      <c r="G97" s="31">
        <f t="shared" si="13"/>
        <v>500023</v>
      </c>
      <c r="H97" s="31">
        <f t="shared" si="13"/>
        <v>2000399</v>
      </c>
      <c r="I97" s="31">
        <f t="shared" si="13"/>
        <v>3365371</v>
      </c>
      <c r="J97" s="32">
        <f t="shared" si="13"/>
        <v>704</v>
      </c>
    </row>
    <row r="98" spans="2:10" ht="21.75" customHeight="1" x14ac:dyDescent="0.25">
      <c r="B98" s="33" t="s">
        <v>83</v>
      </c>
      <c r="C98" s="34"/>
      <c r="D98" s="34"/>
      <c r="E98" s="34"/>
      <c r="F98" s="34"/>
      <c r="G98" s="34"/>
      <c r="H98" s="34"/>
      <c r="I98" s="34"/>
      <c r="J98" s="35"/>
    </row>
    <row r="99" spans="2:10" ht="18" customHeight="1" x14ac:dyDescent="0.25">
      <c r="B99" s="18" t="s">
        <v>15</v>
      </c>
      <c r="C99" s="19" t="s">
        <v>62</v>
      </c>
      <c r="D99" s="20">
        <v>490128</v>
      </c>
      <c r="E99" s="21">
        <f>D99/21463272*100</f>
        <v>2.2835660844255248</v>
      </c>
      <c r="F99" s="20">
        <v>438924</v>
      </c>
      <c r="G99" s="20">
        <v>44227</v>
      </c>
      <c r="H99" s="20">
        <v>198250</v>
      </c>
      <c r="I99" s="20">
        <v>291841</v>
      </c>
      <c r="J99" s="22">
        <v>37</v>
      </c>
    </row>
    <row r="100" spans="2:10" ht="22.5" customHeight="1" x14ac:dyDescent="0.25">
      <c r="B100" s="18" t="s">
        <v>79</v>
      </c>
      <c r="C100" s="19" t="s">
        <v>84</v>
      </c>
      <c r="D100" s="20">
        <v>383713</v>
      </c>
      <c r="E100" s="21">
        <f t="shared" ref="E100:E109" si="14">D100/21463272*100</f>
        <v>1.7877656305152354</v>
      </c>
      <c r="F100" s="20">
        <v>318936</v>
      </c>
      <c r="G100" s="20">
        <v>58797</v>
      </c>
      <c r="H100" s="20">
        <v>122639</v>
      </c>
      <c r="I100" s="20">
        <v>261068</v>
      </c>
      <c r="J100" s="22">
        <v>6</v>
      </c>
    </row>
    <row r="101" spans="2:10" ht="19.5" customHeight="1" x14ac:dyDescent="0.25">
      <c r="B101" s="18" t="s">
        <v>39</v>
      </c>
      <c r="C101" s="19" t="s">
        <v>64</v>
      </c>
      <c r="D101" s="20">
        <v>234963</v>
      </c>
      <c r="E101" s="21">
        <f t="shared" si="14"/>
        <v>1.0947212521930487</v>
      </c>
      <c r="F101" s="20">
        <v>207953</v>
      </c>
      <c r="G101" s="20">
        <v>23305</v>
      </c>
      <c r="H101" s="20">
        <v>89529</v>
      </c>
      <c r="I101" s="20">
        <v>145416</v>
      </c>
      <c r="J101" s="22">
        <v>18</v>
      </c>
    </row>
    <row r="102" spans="2:10" ht="20.25" customHeight="1" x14ac:dyDescent="0.25">
      <c r="B102" s="18" t="s">
        <v>85</v>
      </c>
      <c r="C102" s="19" t="s">
        <v>86</v>
      </c>
      <c r="D102" s="20">
        <v>130885</v>
      </c>
      <c r="E102" s="21">
        <f t="shared" si="14"/>
        <v>0.60980916609545832</v>
      </c>
      <c r="F102" s="20">
        <v>111801</v>
      </c>
      <c r="G102" s="20">
        <v>17054</v>
      </c>
      <c r="H102" s="20">
        <v>46856</v>
      </c>
      <c r="I102" s="20">
        <v>84027</v>
      </c>
      <c r="J102" s="22">
        <v>2</v>
      </c>
    </row>
    <row r="103" spans="2:10" ht="19.5" customHeight="1" x14ac:dyDescent="0.25">
      <c r="B103" s="18" t="s">
        <v>87</v>
      </c>
      <c r="C103" s="19" t="s">
        <v>88</v>
      </c>
      <c r="D103" s="20">
        <v>129741</v>
      </c>
      <c r="E103" s="21">
        <f t="shared" si="14"/>
        <v>0.60447913067495029</v>
      </c>
      <c r="F103" s="20">
        <v>114491</v>
      </c>
      <c r="G103" s="20">
        <v>13473</v>
      </c>
      <c r="H103" s="20">
        <v>36806</v>
      </c>
      <c r="I103" s="20">
        <v>92935</v>
      </c>
      <c r="J103" s="22">
        <v>0</v>
      </c>
    </row>
    <row r="104" spans="2:10" ht="20.25" customHeight="1" x14ac:dyDescent="0.25">
      <c r="B104" s="18" t="s">
        <v>76</v>
      </c>
      <c r="C104" s="19" t="s">
        <v>77</v>
      </c>
      <c r="D104" s="20">
        <v>128374</v>
      </c>
      <c r="E104" s="21">
        <f t="shared" si="14"/>
        <v>0.5981101110771927</v>
      </c>
      <c r="F104" s="20">
        <v>111284</v>
      </c>
      <c r="G104" s="20">
        <v>15232</v>
      </c>
      <c r="H104" s="20">
        <v>51346</v>
      </c>
      <c r="I104" s="20">
        <v>77026</v>
      </c>
      <c r="J104" s="22">
        <v>2</v>
      </c>
    </row>
    <row r="105" spans="2:10" ht="20.25" customHeight="1" x14ac:dyDescent="0.25">
      <c r="B105" s="18" t="s">
        <v>89</v>
      </c>
      <c r="C105" s="19" t="s">
        <v>90</v>
      </c>
      <c r="D105" s="20">
        <v>125701</v>
      </c>
      <c r="E105" s="21">
        <f t="shared" si="14"/>
        <v>0.58565627831581324</v>
      </c>
      <c r="F105" s="20">
        <v>111650</v>
      </c>
      <c r="G105" s="20">
        <v>12080</v>
      </c>
      <c r="H105" s="20">
        <v>40275</v>
      </c>
      <c r="I105" s="20">
        <v>85422</v>
      </c>
      <c r="J105" s="22">
        <v>4</v>
      </c>
    </row>
    <row r="106" spans="2:10" ht="19.5" customHeight="1" x14ac:dyDescent="0.25">
      <c r="B106" s="18" t="s">
        <v>17</v>
      </c>
      <c r="C106" s="19" t="s">
        <v>65</v>
      </c>
      <c r="D106" s="20">
        <v>124358</v>
      </c>
      <c r="E106" s="21">
        <f t="shared" si="14"/>
        <v>0.57939907764296139</v>
      </c>
      <c r="F106" s="20">
        <v>114388</v>
      </c>
      <c r="G106" s="20">
        <v>8755</v>
      </c>
      <c r="H106" s="20">
        <v>44289</v>
      </c>
      <c r="I106" s="20">
        <v>80061</v>
      </c>
      <c r="J106" s="22">
        <v>8</v>
      </c>
    </row>
    <row r="107" spans="2:10" ht="19.5" customHeight="1" x14ac:dyDescent="0.25">
      <c r="B107" s="18" t="s">
        <v>23</v>
      </c>
      <c r="C107" s="19" t="s">
        <v>24</v>
      </c>
      <c r="D107" s="20">
        <v>122798</v>
      </c>
      <c r="E107" s="21">
        <f t="shared" si="14"/>
        <v>0.57213084752408672</v>
      </c>
      <c r="F107" s="20">
        <v>104199</v>
      </c>
      <c r="G107" s="20">
        <v>16545</v>
      </c>
      <c r="H107" s="20">
        <v>43389</v>
      </c>
      <c r="I107" s="20">
        <v>79398</v>
      </c>
      <c r="J107" s="22">
        <v>11</v>
      </c>
    </row>
    <row r="108" spans="2:10" ht="19.5" customHeight="1" x14ac:dyDescent="0.25">
      <c r="B108" s="18" t="s">
        <v>55</v>
      </c>
      <c r="C108" s="19" t="s">
        <v>69</v>
      </c>
      <c r="D108" s="20">
        <v>90431</v>
      </c>
      <c r="E108" s="21">
        <f t="shared" si="14"/>
        <v>0.42132904992304998</v>
      </c>
      <c r="F108" s="20">
        <v>81929</v>
      </c>
      <c r="G108" s="20">
        <v>7284</v>
      </c>
      <c r="H108" s="20">
        <v>33924</v>
      </c>
      <c r="I108" s="20">
        <v>56501</v>
      </c>
      <c r="J108" s="22">
        <v>6</v>
      </c>
    </row>
    <row r="109" spans="2:10" ht="22.5" customHeight="1" x14ac:dyDescent="0.25">
      <c r="B109" s="18"/>
      <c r="C109" s="19" t="s">
        <v>35</v>
      </c>
      <c r="D109" s="20">
        <v>1944450</v>
      </c>
      <c r="E109" s="21">
        <f t="shared" si="14"/>
        <v>9.0594295222089158</v>
      </c>
      <c r="F109" s="20">
        <v>1695538</v>
      </c>
      <c r="G109" s="20">
        <v>220230</v>
      </c>
      <c r="H109" s="20">
        <v>714983</v>
      </c>
      <c r="I109" s="20">
        <v>1229391</v>
      </c>
      <c r="J109" s="22">
        <v>76</v>
      </c>
    </row>
    <row r="110" spans="2:10" ht="24" customHeight="1" thickBot="1" x14ac:dyDescent="0.3">
      <c r="B110" s="23" t="s">
        <v>36</v>
      </c>
      <c r="C110" s="24"/>
      <c r="D110" s="25">
        <f>SUM(D99:D109)</f>
        <v>3905542</v>
      </c>
      <c r="E110" s="25">
        <f t="shared" ref="E110:J110" si="15">SUM(E99:E109)</f>
        <v>18.196396150596236</v>
      </c>
      <c r="F110" s="25">
        <f t="shared" si="15"/>
        <v>3411093</v>
      </c>
      <c r="G110" s="25">
        <f t="shared" si="15"/>
        <v>436982</v>
      </c>
      <c r="H110" s="25">
        <f t="shared" si="15"/>
        <v>1422286</v>
      </c>
      <c r="I110" s="25">
        <f t="shared" si="15"/>
        <v>2483086</v>
      </c>
      <c r="J110" s="26">
        <f t="shared" si="15"/>
        <v>170</v>
      </c>
    </row>
    <row r="111" spans="2:10" ht="19.5" customHeight="1" x14ac:dyDescent="0.25">
      <c r="B111" s="33" t="s">
        <v>91</v>
      </c>
      <c r="C111" s="34"/>
      <c r="D111" s="34"/>
      <c r="E111" s="34"/>
      <c r="F111" s="34"/>
      <c r="G111" s="34"/>
      <c r="H111" s="34"/>
      <c r="I111" s="34"/>
      <c r="J111" s="35"/>
    </row>
    <row r="112" spans="2:10" ht="22.5" customHeight="1" x14ac:dyDescent="0.25">
      <c r="B112" s="18" t="s">
        <v>79</v>
      </c>
      <c r="C112" s="19" t="s">
        <v>84</v>
      </c>
      <c r="D112" s="20">
        <v>1097034</v>
      </c>
      <c r="E112" s="21">
        <f>D112/21463272*100</f>
        <v>5.1112151027112738</v>
      </c>
      <c r="F112" s="20">
        <v>912051</v>
      </c>
      <c r="G112" s="20">
        <v>155478</v>
      </c>
      <c r="H112" s="20">
        <v>391833</v>
      </c>
      <c r="I112" s="20">
        <v>705185</v>
      </c>
      <c r="J112" s="22">
        <v>16</v>
      </c>
    </row>
    <row r="113" spans="2:10" ht="20.25" customHeight="1" x14ac:dyDescent="0.25">
      <c r="B113" s="18" t="s">
        <v>15</v>
      </c>
      <c r="C113" s="19" t="s">
        <v>62</v>
      </c>
      <c r="D113" s="20">
        <v>447177</v>
      </c>
      <c r="E113" s="21">
        <f t="shared" ref="E113:E122" si="16">D113/21463272*100</f>
        <v>2.0834521409410458</v>
      </c>
      <c r="F113" s="20">
        <v>390951</v>
      </c>
      <c r="G113" s="20">
        <v>42743</v>
      </c>
      <c r="H113" s="20">
        <v>179384</v>
      </c>
      <c r="I113" s="20">
        <v>267779</v>
      </c>
      <c r="J113" s="22">
        <v>14</v>
      </c>
    </row>
    <row r="114" spans="2:10" ht="23.25" customHeight="1" x14ac:dyDescent="0.25">
      <c r="B114" s="18" t="s">
        <v>85</v>
      </c>
      <c r="C114" s="19" t="s">
        <v>86</v>
      </c>
      <c r="D114" s="20">
        <v>348323</v>
      </c>
      <c r="E114" s="21">
        <f t="shared" si="16"/>
        <v>1.6228793074979435</v>
      </c>
      <c r="F114" s="20">
        <v>305873</v>
      </c>
      <c r="G114" s="20">
        <v>33527</v>
      </c>
      <c r="H114" s="20">
        <v>123258</v>
      </c>
      <c r="I114" s="20">
        <v>225057</v>
      </c>
      <c r="J114" s="22">
        <v>8</v>
      </c>
    </row>
    <row r="115" spans="2:10" ht="20.25" customHeight="1" x14ac:dyDescent="0.25">
      <c r="B115" s="18" t="s">
        <v>87</v>
      </c>
      <c r="C115" s="19" t="s">
        <v>88</v>
      </c>
      <c r="D115" s="20">
        <v>219588</v>
      </c>
      <c r="E115" s="21">
        <f t="shared" si="16"/>
        <v>1.0230872534252933</v>
      </c>
      <c r="F115" s="20">
        <v>196025</v>
      </c>
      <c r="G115" s="20">
        <v>18839</v>
      </c>
      <c r="H115" s="20">
        <v>53981</v>
      </c>
      <c r="I115" s="20">
        <v>165600</v>
      </c>
      <c r="J115" s="22">
        <v>7</v>
      </c>
    </row>
    <row r="116" spans="2:10" ht="19.5" customHeight="1" x14ac:dyDescent="0.25">
      <c r="B116" s="18" t="s">
        <v>39</v>
      </c>
      <c r="C116" s="19" t="s">
        <v>64</v>
      </c>
      <c r="D116" s="20">
        <v>212521</v>
      </c>
      <c r="E116" s="21">
        <f t="shared" si="16"/>
        <v>0.99016123916241661</v>
      </c>
      <c r="F116" s="20">
        <v>190595</v>
      </c>
      <c r="G116" s="20">
        <v>15299</v>
      </c>
      <c r="H116" s="20">
        <v>89749</v>
      </c>
      <c r="I116" s="20">
        <v>122757</v>
      </c>
      <c r="J116" s="22">
        <v>15</v>
      </c>
    </row>
    <row r="117" spans="2:10" ht="24.75" customHeight="1" x14ac:dyDescent="0.25">
      <c r="B117" s="18" t="s">
        <v>92</v>
      </c>
      <c r="C117" s="19" t="s">
        <v>93</v>
      </c>
      <c r="D117" s="20">
        <v>193768</v>
      </c>
      <c r="E117" s="21">
        <f t="shared" si="16"/>
        <v>0.90278872671417476</v>
      </c>
      <c r="F117" s="20">
        <v>174273</v>
      </c>
      <c r="G117" s="20">
        <v>12019</v>
      </c>
      <c r="H117" s="20">
        <v>86693</v>
      </c>
      <c r="I117" s="20">
        <v>107074</v>
      </c>
      <c r="J117" s="22">
        <v>1</v>
      </c>
    </row>
    <row r="118" spans="2:10" ht="22.5" customHeight="1" x14ac:dyDescent="0.25">
      <c r="B118" s="18" t="s">
        <v>23</v>
      </c>
      <c r="C118" s="19" t="s">
        <v>24</v>
      </c>
      <c r="D118" s="20">
        <v>192025</v>
      </c>
      <c r="E118" s="21">
        <f t="shared" si="16"/>
        <v>0.89466787729289354</v>
      </c>
      <c r="F118" s="20">
        <v>165703</v>
      </c>
      <c r="G118" s="20">
        <v>21321</v>
      </c>
      <c r="H118" s="20">
        <v>70920</v>
      </c>
      <c r="I118" s="20">
        <v>121096</v>
      </c>
      <c r="J118" s="22">
        <v>9</v>
      </c>
    </row>
    <row r="119" spans="2:10" ht="24.75" customHeight="1" x14ac:dyDescent="0.25">
      <c r="B119" s="18" t="s">
        <v>17</v>
      </c>
      <c r="C119" s="19" t="s">
        <v>65</v>
      </c>
      <c r="D119" s="20">
        <v>184339</v>
      </c>
      <c r="E119" s="21">
        <f t="shared" si="16"/>
        <v>0.85885786659182251</v>
      </c>
      <c r="F119" s="20">
        <v>168677</v>
      </c>
      <c r="G119" s="20">
        <v>11563</v>
      </c>
      <c r="H119" s="20">
        <v>64502</v>
      </c>
      <c r="I119" s="20">
        <v>119826</v>
      </c>
      <c r="J119" s="22">
        <v>11</v>
      </c>
    </row>
    <row r="120" spans="2:10" ht="18" customHeight="1" x14ac:dyDescent="0.25">
      <c r="B120" s="18" t="s">
        <v>45</v>
      </c>
      <c r="C120" s="19" t="s">
        <v>46</v>
      </c>
      <c r="D120" s="20">
        <v>159961</v>
      </c>
      <c r="E120" s="21">
        <f t="shared" si="16"/>
        <v>0.74527779361879209</v>
      </c>
      <c r="F120" s="20">
        <v>139443</v>
      </c>
      <c r="G120" s="20">
        <v>18542</v>
      </c>
      <c r="H120" s="20">
        <v>69617</v>
      </c>
      <c r="I120" s="20">
        <v>90344</v>
      </c>
      <c r="J120" s="22">
        <v>0</v>
      </c>
    </row>
    <row r="121" spans="2:10" ht="20.25" customHeight="1" x14ac:dyDescent="0.25">
      <c r="B121" s="18" t="s">
        <v>94</v>
      </c>
      <c r="C121" s="19" t="s">
        <v>95</v>
      </c>
      <c r="D121" s="20">
        <v>148960</v>
      </c>
      <c r="E121" s="21">
        <f t="shared" si="16"/>
        <v>0.69402279391511223</v>
      </c>
      <c r="F121" s="20">
        <v>128584</v>
      </c>
      <c r="G121" s="20">
        <v>17879</v>
      </c>
      <c r="H121" s="20">
        <v>73964</v>
      </c>
      <c r="I121" s="20">
        <v>74990</v>
      </c>
      <c r="J121" s="22">
        <v>6</v>
      </c>
    </row>
    <row r="122" spans="2:10" ht="22.5" customHeight="1" x14ac:dyDescent="0.25">
      <c r="B122" s="18"/>
      <c r="C122" s="19" t="s">
        <v>35</v>
      </c>
      <c r="D122" s="20">
        <v>3342354</v>
      </c>
      <c r="E122" s="21">
        <f t="shared" si="16"/>
        <v>15.572434622270082</v>
      </c>
      <c r="F122" s="20">
        <v>2921366</v>
      </c>
      <c r="G122" s="20">
        <v>346150</v>
      </c>
      <c r="H122" s="20">
        <v>1303683</v>
      </c>
      <c r="I122" s="20">
        <v>2038462</v>
      </c>
      <c r="J122" s="22">
        <v>209</v>
      </c>
    </row>
    <row r="123" spans="2:10" ht="22.5" customHeight="1" thickBot="1" x14ac:dyDescent="0.3">
      <c r="B123" s="23" t="s">
        <v>36</v>
      </c>
      <c r="C123" s="24"/>
      <c r="D123" s="25">
        <f>SUM(D112:D122)</f>
        <v>6546050</v>
      </c>
      <c r="E123" s="25">
        <f t="shared" ref="E123:J123" si="17">SUM(E112:E122)</f>
        <v>30.498844724140852</v>
      </c>
      <c r="F123" s="25">
        <f t="shared" si="17"/>
        <v>5693541</v>
      </c>
      <c r="G123" s="25">
        <f t="shared" si="17"/>
        <v>693360</v>
      </c>
      <c r="H123" s="25">
        <f t="shared" si="17"/>
        <v>2507584</v>
      </c>
      <c r="I123" s="25">
        <f t="shared" si="17"/>
        <v>4038170</v>
      </c>
      <c r="J123" s="26">
        <f t="shared" si="17"/>
        <v>296</v>
      </c>
    </row>
    <row r="124" spans="2:10" ht="23.25" customHeight="1" thickBot="1" x14ac:dyDescent="0.3">
      <c r="B124" s="56" t="s">
        <v>96</v>
      </c>
      <c r="C124" s="56"/>
      <c r="D124" s="57">
        <v>263844</v>
      </c>
      <c r="E124" s="58"/>
      <c r="F124" s="57"/>
      <c r="G124" s="57"/>
      <c r="H124" s="57"/>
      <c r="I124" s="57"/>
      <c r="J124" s="57"/>
    </row>
    <row r="125" spans="2:10" ht="81" customHeight="1" x14ac:dyDescent="0.25">
      <c r="B125" s="59" t="s">
        <v>97</v>
      </c>
      <c r="C125" s="60"/>
      <c r="D125" s="60"/>
      <c r="E125" s="60"/>
      <c r="F125" s="60"/>
      <c r="G125" s="60"/>
      <c r="H125" s="60"/>
      <c r="I125" s="60"/>
      <c r="J125" s="61"/>
    </row>
    <row r="126" spans="2:10" ht="64.5" customHeight="1" thickBot="1" x14ac:dyDescent="0.3">
      <c r="B126" s="62" t="s">
        <v>98</v>
      </c>
      <c r="C126" s="63"/>
      <c r="D126" s="63"/>
      <c r="E126" s="63"/>
      <c r="F126" s="63"/>
      <c r="G126" s="63"/>
      <c r="H126" s="63"/>
      <c r="I126" s="63"/>
      <c r="J126" s="64"/>
    </row>
  </sheetData>
  <mergeCells count="29">
    <mergeCell ref="B123:C123"/>
    <mergeCell ref="B124:C124"/>
    <mergeCell ref="B125:J125"/>
    <mergeCell ref="B126:J126"/>
    <mergeCell ref="B84:C84"/>
    <mergeCell ref="B85:J85"/>
    <mergeCell ref="B97:C97"/>
    <mergeCell ref="B98:J98"/>
    <mergeCell ref="B110:C110"/>
    <mergeCell ref="B111:J111"/>
    <mergeCell ref="B45:C45"/>
    <mergeCell ref="B46:J46"/>
    <mergeCell ref="B58:C58"/>
    <mergeCell ref="B59:J59"/>
    <mergeCell ref="B71:C71"/>
    <mergeCell ref="B72:J72"/>
    <mergeCell ref="B6:C6"/>
    <mergeCell ref="B7:J7"/>
    <mergeCell ref="B19:C19"/>
    <mergeCell ref="B20:J20"/>
    <mergeCell ref="B32:C32"/>
    <mergeCell ref="B33:J33"/>
    <mergeCell ref="B3:J3"/>
    <mergeCell ref="B4:B5"/>
    <mergeCell ref="C4:C5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TOP 10 CONSULTAS</vt:lpstr>
    </vt:vector>
  </TitlesOfParts>
  <Company>GOBERNACION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JOHANNA GANAN GONZALEZ</dc:creator>
  <cp:lastModifiedBy>ANGELA JOHANNA GANAN GONZALEZ</cp:lastModifiedBy>
  <dcterms:created xsi:type="dcterms:W3CDTF">2025-07-24T22:36:06Z</dcterms:created>
  <dcterms:modified xsi:type="dcterms:W3CDTF">2025-07-24T22:36:31Z</dcterms:modified>
</cp:coreProperties>
</file>