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AGANANG\Desktop\RIPS\RIPS INFORMACIÓN SOLICITADA\PÁGINA WEB\2023\"/>
    </mc:Choice>
  </mc:AlternateContent>
  <xr:revisionPtr revIDLastSave="0" documentId="13_ncr:1_{2B39A4B1-7533-4DA8-8017-972CB01B7D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 PRIMERAS CAUSAS DE URGENCIAS" sheetId="1" r:id="rId1"/>
  </sheets>
  <definedNames>
    <definedName name="_xlnm._FilterDatabase" localSheetId="0" hidden="1">'10 PRIMERAS CAUSAS DE URGENCIAS'!$B$5:$G$5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2" i="1" l="1"/>
  <c r="E113" i="1"/>
  <c r="E114" i="1"/>
  <c r="E115" i="1"/>
  <c r="E116" i="1"/>
  <c r="E117" i="1"/>
  <c r="E118" i="1"/>
  <c r="E119" i="1"/>
  <c r="E120" i="1"/>
  <c r="E121" i="1"/>
  <c r="E111" i="1"/>
  <c r="E99" i="1"/>
  <c r="E100" i="1"/>
  <c r="E101" i="1"/>
  <c r="E102" i="1"/>
  <c r="E103" i="1"/>
  <c r="E104" i="1"/>
  <c r="E105" i="1"/>
  <c r="E106" i="1"/>
  <c r="E107" i="1"/>
  <c r="E108" i="1"/>
  <c r="E98" i="1"/>
  <c r="E86" i="1"/>
  <c r="E87" i="1"/>
  <c r="E88" i="1"/>
  <c r="E89" i="1"/>
  <c r="E90" i="1"/>
  <c r="E91" i="1"/>
  <c r="E92" i="1"/>
  <c r="E93" i="1"/>
  <c r="E94" i="1"/>
  <c r="E95" i="1"/>
  <c r="E85" i="1"/>
  <c r="E73" i="1"/>
  <c r="E74" i="1"/>
  <c r="E75" i="1"/>
  <c r="E76" i="1"/>
  <c r="E77" i="1"/>
  <c r="E78" i="1"/>
  <c r="E79" i="1"/>
  <c r="E80" i="1"/>
  <c r="E81" i="1"/>
  <c r="E82" i="1"/>
  <c r="E72" i="1"/>
  <c r="E60" i="1"/>
  <c r="E61" i="1"/>
  <c r="E62" i="1"/>
  <c r="E63" i="1"/>
  <c r="E64" i="1"/>
  <c r="E65" i="1"/>
  <c r="E66" i="1"/>
  <c r="E67" i="1"/>
  <c r="E68" i="1"/>
  <c r="E69" i="1"/>
  <c r="E59" i="1"/>
  <c r="E47" i="1"/>
  <c r="E48" i="1"/>
  <c r="E49" i="1"/>
  <c r="E50" i="1"/>
  <c r="E51" i="1"/>
  <c r="E52" i="1"/>
  <c r="E53" i="1"/>
  <c r="E54" i="1"/>
  <c r="E55" i="1"/>
  <c r="E56" i="1"/>
  <c r="E46" i="1"/>
  <c r="E34" i="1"/>
  <c r="E35" i="1"/>
  <c r="E36" i="1"/>
  <c r="E37" i="1"/>
  <c r="E38" i="1"/>
  <c r="E39" i="1"/>
  <c r="E40" i="1"/>
  <c r="E41" i="1"/>
  <c r="E42" i="1"/>
  <c r="E43" i="1"/>
  <c r="E33" i="1"/>
  <c r="E21" i="1"/>
  <c r="E22" i="1"/>
  <c r="E23" i="1"/>
  <c r="E24" i="1"/>
  <c r="E25" i="1"/>
  <c r="E26" i="1"/>
  <c r="E27" i="1"/>
  <c r="E28" i="1"/>
  <c r="E29" i="1"/>
  <c r="E30" i="1"/>
  <c r="E20" i="1"/>
  <c r="E8" i="1"/>
  <c r="E9" i="1"/>
  <c r="E10" i="1"/>
  <c r="E11" i="1"/>
  <c r="E12" i="1"/>
  <c r="E13" i="1"/>
  <c r="E14" i="1"/>
  <c r="E15" i="1"/>
  <c r="E16" i="1"/>
  <c r="E17" i="1"/>
  <c r="E7" i="1"/>
  <c r="D123" i="1" l="1"/>
  <c r="E123" i="1" s="1"/>
  <c r="J122" i="1"/>
  <c r="I122" i="1"/>
  <c r="G122" i="1"/>
  <c r="H122" i="1"/>
  <c r="F122" i="1"/>
  <c r="D122" i="1"/>
  <c r="E122" i="1" s="1"/>
  <c r="J109" i="1"/>
  <c r="I109" i="1"/>
  <c r="H109" i="1"/>
  <c r="G109" i="1"/>
  <c r="F109" i="1"/>
  <c r="D109" i="1"/>
  <c r="E109" i="1" s="1"/>
  <c r="J96" i="1"/>
  <c r="I96" i="1"/>
  <c r="H96" i="1"/>
  <c r="G96" i="1"/>
  <c r="F96" i="1"/>
  <c r="D96" i="1"/>
  <c r="E96" i="1" s="1"/>
  <c r="J83" i="1"/>
  <c r="I83" i="1"/>
  <c r="H83" i="1"/>
  <c r="G83" i="1"/>
  <c r="F83" i="1"/>
  <c r="D83" i="1"/>
  <c r="E83" i="1" s="1"/>
  <c r="J70" i="1"/>
  <c r="I70" i="1"/>
  <c r="H70" i="1"/>
  <c r="G70" i="1"/>
  <c r="F70" i="1"/>
  <c r="D70" i="1"/>
  <c r="E70" i="1" s="1"/>
  <c r="J57" i="1"/>
  <c r="I57" i="1"/>
  <c r="H57" i="1"/>
  <c r="G57" i="1"/>
  <c r="F57" i="1"/>
  <c r="D57" i="1"/>
  <c r="E57" i="1" s="1"/>
  <c r="J44" i="1"/>
  <c r="I44" i="1"/>
  <c r="H44" i="1"/>
  <c r="G44" i="1"/>
  <c r="F44" i="1"/>
  <c r="D44" i="1"/>
  <c r="E44" i="1" s="1"/>
  <c r="J31" i="1"/>
  <c r="I31" i="1"/>
  <c r="H31" i="1"/>
  <c r="G31" i="1"/>
  <c r="F31" i="1"/>
  <c r="D31" i="1"/>
  <c r="E31" i="1" s="1"/>
  <c r="J18" i="1"/>
  <c r="I18" i="1"/>
  <c r="H18" i="1"/>
  <c r="G18" i="1"/>
  <c r="F18" i="1"/>
  <c r="D18" i="1"/>
  <c r="G5" i="1" l="1"/>
  <c r="J5" i="1"/>
  <c r="E18" i="1"/>
  <c r="D5" i="1"/>
  <c r="H5" i="1"/>
  <c r="F5" i="1"/>
  <c r="I5" i="1"/>
</calcChain>
</file>

<file path=xl/sharedStrings.xml><?xml version="1.0" encoding="utf-8"?>
<sst xmlns="http://schemas.openxmlformats.org/spreadsheetml/2006/main" count="224" uniqueCount="86">
  <si>
    <t>Código causa</t>
  </si>
  <si>
    <t>Causas</t>
  </si>
  <si>
    <t>Total</t>
  </si>
  <si>
    <t>Zona</t>
  </si>
  <si>
    <t>Sexo</t>
  </si>
  <si>
    <t>No definido/ No reportado</t>
  </si>
  <si>
    <t>N°</t>
  </si>
  <si>
    <t>Distribución %</t>
  </si>
  <si>
    <t>Urbana</t>
  </si>
  <si>
    <t>Rural</t>
  </si>
  <si>
    <t>Hombre</t>
  </si>
  <si>
    <t>Mujer</t>
  </si>
  <si>
    <t>Total departamento</t>
  </si>
  <si>
    <t>Menores de 1 año</t>
  </si>
  <si>
    <t xml:space="preserve">J20-J22 </t>
  </si>
  <si>
    <t xml:space="preserve">J00-J06 </t>
  </si>
  <si>
    <t xml:space="preserve">P50-P61 </t>
  </si>
  <si>
    <t xml:space="preserve">R10-R19 </t>
  </si>
  <si>
    <t xml:space="preserve">P20-P29 </t>
  </si>
  <si>
    <t xml:space="preserve">Z00-Z13 </t>
  </si>
  <si>
    <t xml:space="preserve">K55-K64 </t>
  </si>
  <si>
    <t>1 a 5 años</t>
  </si>
  <si>
    <t xml:space="preserve">Z70-Z76 </t>
  </si>
  <si>
    <t xml:space="preserve">R50-R69 </t>
  </si>
  <si>
    <t xml:space="preserve">A00-A09 </t>
  </si>
  <si>
    <t>6 a 9 años</t>
  </si>
  <si>
    <t xml:space="preserve">S00-S09 </t>
  </si>
  <si>
    <t xml:space="preserve">S50-S59 </t>
  </si>
  <si>
    <t xml:space="preserve">S60-S69 </t>
  </si>
  <si>
    <t xml:space="preserve">J40-J47 </t>
  </si>
  <si>
    <t xml:space="preserve">N30-N39 </t>
  </si>
  <si>
    <t>10 a 14 años</t>
  </si>
  <si>
    <t xml:space="preserve">S90-S99 </t>
  </si>
  <si>
    <t xml:space="preserve">S80-S89 </t>
  </si>
  <si>
    <t xml:space="preserve">T66-T78 </t>
  </si>
  <si>
    <t>15 a 18 años</t>
  </si>
  <si>
    <t xml:space="preserve">O30-O48 </t>
  </si>
  <si>
    <t xml:space="preserve">Z30-Z39 </t>
  </si>
  <si>
    <t>19 a 26 años</t>
  </si>
  <si>
    <t>27 a 44 años</t>
  </si>
  <si>
    <t xml:space="preserve">N20-N23 </t>
  </si>
  <si>
    <t xml:space="preserve">U00-U49 </t>
  </si>
  <si>
    <t xml:space="preserve">M40-M54 </t>
  </si>
  <si>
    <t xml:space="preserve">G40-G47 </t>
  </si>
  <si>
    <t>45 a 59 años</t>
  </si>
  <si>
    <t xml:space="preserve">R00-R09 </t>
  </si>
  <si>
    <t>60 y más años</t>
  </si>
  <si>
    <t xml:space="preserve">I10-I15 </t>
  </si>
  <si>
    <t>No Definido / No Reportado</t>
  </si>
  <si>
    <t>Total Otros diagnósticos</t>
  </si>
  <si>
    <t>ENFERMEDADES INFECCIOSAS INTESTINALES</t>
  </si>
  <si>
    <t>INFECCIONES AGUDAS DE LAS VIAS RESPIRATORIAS SUPERIORES</t>
  </si>
  <si>
    <t>OTRAS INFECCIONES AGUDAS DE LAS VIAS RESPIRATORIAS INFERIORES</t>
  </si>
  <si>
    <t>OTRAS ENFERMEDADES DE LOS INTESTINOS</t>
  </si>
  <si>
    <t>TRASTORNOS RESPIRATORIOS Y CARDIOVASCULARES ESPECIFICOS DEL PERIODO PERINATAL</t>
  </si>
  <si>
    <t>TRASTORNOS HEMORRAGICOS Y HEMATOLOGICOS DEL FETO Y DEL RECIEN NACIDO</t>
  </si>
  <si>
    <t>SISNTOMAS Y SIGNOS QUE INVOLUCRAN EL SISTEMA DIGESTIVO Y EL ABDOMEN</t>
  </si>
  <si>
    <t>SINTOMAS Y SIGNOS GENERALES</t>
  </si>
  <si>
    <t>PERSONAS EN CONTACTO CON LOS SERVICIOS DE SALUD PARA INVESTIGACION Y EXAMENES</t>
  </si>
  <si>
    <t>PERSONAS EN CONTACTO CON LOS SERVICIOS DE SALUD POR OTRAS CIRCUNSTANCIAS</t>
  </si>
  <si>
    <t>RASTORNOS RESPIRATORIOS Y CARDIOVASCULARES ESPECIFICOS DEL PERIODO PERINATAL</t>
  </si>
  <si>
    <t>ENFERMEDADES CRONICAS DE LAS VIAS RESPIRATORIAS INFERIORES</t>
  </si>
  <si>
    <t>OTRAS ENFERMEDADES DEL SISTEMA URINARIO</t>
  </si>
  <si>
    <t>TRAUMATISMOS DE CABEZA</t>
  </si>
  <si>
    <t>TRAUMATISMOS DEL ANTEBRAZO Y DEL CODO</t>
  </si>
  <si>
    <t>TRAUMATISMOS DE LA MUÑECA Y DE LA MANO</t>
  </si>
  <si>
    <t>TRAUMATISMOS DE LA RODILLA Y DE LA PIERNA</t>
  </si>
  <si>
    <t>TRAUMATISMOS DEL TOBILLO Y DEL PIE</t>
  </si>
  <si>
    <t>OTROS EFECTOS Y LOS NO ESPECIFICADOS DE CAUSAS EXTERNAS</t>
  </si>
  <si>
    <t>ATENCION MATERNA RELACIONADA CON EL FETO Y LA CAVIDAD AMNIOTICA Y CON POSIBLES PROBLEMAS DEL PARTO</t>
  </si>
  <si>
    <t>PERSONAS EN CONTACTO CON LOS SERVICIOS DE SALUD EN CIRCUNSTANCIAS RELACIONADAS CON LA REPRODUCCION</t>
  </si>
  <si>
    <t>TRASTORNOS EPISODICOS Y PAROXISTICOS</t>
  </si>
  <si>
    <t>LITIASIS URINARIA</t>
  </si>
  <si>
    <t>TENCION MATERNA RELACIONADA CON EL FETO Y LA CAVIDAD AMNIOTICA Y CON POSIBLES PROBLEMAS DEL PARTO</t>
  </si>
  <si>
    <t>DORSOPATIAS</t>
  </si>
  <si>
    <t>RAUMATISMOS DEL TOBILLO Y DEL PIE</t>
  </si>
  <si>
    <t>ASIGNACION PROVISORIA DE NUEVAS AFECCIONES DE ETIOLOGIA INCIERTA</t>
  </si>
  <si>
    <t xml:space="preserve">I30-I52 </t>
  </si>
  <si>
    <t xml:space="preserve">I20-I25 </t>
  </si>
  <si>
    <t>SINTOMAS Y SIGNOS QUE INVOLUCRAN LOS SISTEMAS CIRCULATOTIO Y RESPIRATORIO</t>
  </si>
  <si>
    <t>OTRAS FORMAS DE ENFERMEDAD DEL CORAZON</t>
  </si>
  <si>
    <t>ENFERMEDADES HIPERTENSIVAS</t>
  </si>
  <si>
    <t>ENFERMEDADES ISQUEMICAS DEL CORAZON</t>
  </si>
  <si>
    <r>
      <rPr>
        <b/>
        <sz val="10"/>
        <color theme="1"/>
        <rFont val="Arial"/>
        <family val="2"/>
      </rPr>
      <t>Notas:</t>
    </r>
    <r>
      <rPr>
        <sz val="10"/>
        <color theme="1"/>
        <rFont val="Arial"/>
        <family val="2"/>
      </rPr>
      <t xml:space="preserve">
Los grupos de edad están presentados en años.
La información es obtenida a partir de SISPRO, en el mismo no se tiene dato en los campos vacíos, lo cual puede ser por no presencia de casos o no reporte de los mismos.
No se relacionan los No definidos/ No reportados de la Zona, debido a que no se cuenta con una columna para estos, Se agrega el total, con una distribución del 2% de lo reportado en el Departamento.</t>
    </r>
  </si>
  <si>
    <t xml:space="preserve"> Diez primeras causas de urgencias según grupos de edad, zona y sexo, en los municipios, distritos, subregiones y provincias de Antioquia. Año 2023</t>
  </si>
  <si>
    <r>
      <rPr>
        <b/>
        <sz val="10"/>
        <color theme="1"/>
        <rFont val="Arial"/>
        <family val="2"/>
      </rPr>
      <t>Fuente:</t>
    </r>
    <r>
      <rPr>
        <sz val="10"/>
        <color theme="1"/>
        <rFont val="Arial"/>
        <family val="2"/>
      </rPr>
      <t xml:space="preserve">
Secretaría Seccional de Salud y Protección Social de Antioquia. Cubos3.sispro.gov.co SGD_CUBOS_RIPS_CU - Prestación de servicios de salud. Fecha de generación: 21/03/2025  . Variable cuantitativa: número de atenciones.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</si>
</sst>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6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theme="9" tint="0.79998168889431442"/>
      </patternFill>
    </fill>
    <fill>
      <patternFill patternType="solid">
        <fgColor theme="9"/>
        <bgColor rgb="FF000000"/>
      </patternFill>
    </fill>
    <fill>
      <patternFill patternType="solid">
        <fgColor theme="9" tint="-0.249977111117893"/>
        <bgColor theme="4" tint="0.79998168889431442"/>
      </patternFill>
    </fill>
    <fill>
      <patternFill patternType="solid">
        <fgColor theme="9"/>
        <bgColor theme="4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top" wrapText="1"/>
    </xf>
    <xf numFmtId="0" fontId="2" fillId="2" borderId="0" xfId="3" applyFont="1" applyFill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0" fontId="8" fillId="5" borderId="5" xfId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/>
    </xf>
    <xf numFmtId="3" fontId="8" fillId="5" borderId="1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 wrapText="1"/>
    </xf>
    <xf numFmtId="3" fontId="8" fillId="4" borderId="1" xfId="0" applyNumberFormat="1" applyFont="1" applyFill="1" applyBorder="1" applyAlignment="1">
      <alignment vertical="center"/>
    </xf>
    <xf numFmtId="4" fontId="8" fillId="4" borderId="1" xfId="0" applyNumberFormat="1" applyFont="1" applyFill="1" applyBorder="1" applyAlignment="1">
      <alignment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3" fontId="8" fillId="7" borderId="1" xfId="0" applyNumberFormat="1" applyFont="1" applyFill="1" applyBorder="1" applyAlignment="1">
      <alignment horizontal="right" vertical="center"/>
    </xf>
    <xf numFmtId="0" fontId="8" fillId="8" borderId="3" xfId="2" applyFont="1" applyFill="1" applyBorder="1" applyAlignment="1">
      <alignment horizontal="center" vertical="center"/>
    </xf>
    <xf numFmtId="3" fontId="8" fillId="9" borderId="1" xfId="0" applyNumberFormat="1" applyFont="1" applyFill="1" applyBorder="1" applyAlignment="1">
      <alignment vertical="center"/>
    </xf>
    <xf numFmtId="3" fontId="8" fillId="9" borderId="1" xfId="0" applyNumberFormat="1" applyFont="1" applyFill="1" applyBorder="1" applyAlignment="1">
      <alignment horizontal="right" vertical="center"/>
    </xf>
    <xf numFmtId="0" fontId="8" fillId="4" borderId="4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3" fontId="8" fillId="6" borderId="5" xfId="0" applyNumberFormat="1" applyFont="1" applyFill="1" applyBorder="1" applyAlignment="1">
      <alignment horizontal="right" vertical="center"/>
    </xf>
    <xf numFmtId="3" fontId="8" fillId="10" borderId="5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2" borderId="11" xfId="3" applyFont="1" applyFill="1" applyBorder="1" applyAlignment="1">
      <alignment horizontal="left" vertical="top" wrapText="1"/>
    </xf>
    <xf numFmtId="0" fontId="2" fillId="2" borderId="0" xfId="3" applyFont="1" applyFill="1" applyBorder="1" applyAlignment="1">
      <alignment horizontal="left" vertical="top" wrapText="1"/>
    </xf>
    <xf numFmtId="0" fontId="2" fillId="2" borderId="12" xfId="3" applyFont="1" applyFill="1" applyBorder="1" applyAlignment="1">
      <alignment horizontal="left" vertical="top" wrapText="1"/>
    </xf>
    <xf numFmtId="0" fontId="2" fillId="2" borderId="13" xfId="3" applyFont="1" applyFill="1" applyBorder="1" applyAlignment="1">
      <alignment horizontal="left" vertical="top" wrapText="1"/>
    </xf>
    <xf numFmtId="0" fontId="2" fillId="2" borderId="14" xfId="3" applyFont="1" applyFill="1" applyBorder="1" applyAlignment="1">
      <alignment horizontal="left" vertical="top" wrapText="1"/>
    </xf>
    <xf numFmtId="0" fontId="2" fillId="2" borderId="15" xfId="3" applyFont="1" applyFill="1" applyBorder="1" applyAlignment="1">
      <alignment horizontal="left" vertical="top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8" fillId="5" borderId="19" xfId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0" fontId="8" fillId="5" borderId="21" xfId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left" vertical="center" wrapText="1"/>
    </xf>
    <xf numFmtId="3" fontId="8" fillId="4" borderId="24" xfId="0" applyNumberFormat="1" applyFont="1" applyFill="1" applyBorder="1" applyAlignment="1">
      <alignment vertical="center"/>
    </xf>
    <xf numFmtId="0" fontId="8" fillId="6" borderId="23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right" vertical="center"/>
    </xf>
    <xf numFmtId="0" fontId="8" fillId="4" borderId="23" xfId="0" applyFont="1" applyFill="1" applyBorder="1" applyAlignment="1">
      <alignment horizontal="left" vertical="center"/>
    </xf>
    <xf numFmtId="3" fontId="8" fillId="7" borderId="24" xfId="0" applyNumberFormat="1" applyFont="1" applyFill="1" applyBorder="1" applyAlignment="1">
      <alignment horizontal="right" vertical="center"/>
    </xf>
    <xf numFmtId="0" fontId="8" fillId="8" borderId="23" xfId="2" applyFont="1" applyFill="1" applyBorder="1" applyAlignment="1">
      <alignment horizontal="center" vertical="center"/>
    </xf>
    <xf numFmtId="0" fontId="8" fillId="8" borderId="25" xfId="2" applyFont="1" applyFill="1" applyBorder="1" applyAlignment="1">
      <alignment horizontal="center" vertical="center"/>
    </xf>
    <xf numFmtId="3" fontId="2" fillId="0" borderId="25" xfId="0" applyNumberFormat="1" applyFont="1" applyBorder="1" applyAlignment="1">
      <alignment vertical="center"/>
    </xf>
    <xf numFmtId="3" fontId="8" fillId="9" borderId="24" xfId="0" applyNumberFormat="1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3" fontId="8" fillId="9" borderId="24" xfId="0" applyNumberFormat="1" applyFont="1" applyFill="1" applyBorder="1" applyAlignment="1">
      <alignment horizontal="right" vertical="center"/>
    </xf>
    <xf numFmtId="0" fontId="8" fillId="4" borderId="23" xfId="0" applyFont="1" applyFill="1" applyBorder="1" applyAlignment="1">
      <alignment horizontal="left" vertical="center"/>
    </xf>
    <xf numFmtId="0" fontId="8" fillId="6" borderId="27" xfId="0" applyFont="1" applyFill="1" applyBorder="1" applyAlignment="1">
      <alignment horizontal="left" vertical="center"/>
    </xf>
    <xf numFmtId="3" fontId="8" fillId="6" borderId="28" xfId="0" applyNumberFormat="1" applyFont="1" applyFill="1" applyBorder="1" applyAlignment="1">
      <alignment horizontal="right" vertical="center"/>
    </xf>
  </cellXfs>
  <cellStyles count="5">
    <cellStyle name="Normal" xfId="0" builtinId="0"/>
    <cellStyle name="Normal 2 4" xfId="3" xr:uid="{00000000-0005-0000-0000-000001000000}"/>
    <cellStyle name="Normal 4 4" xfId="1" xr:uid="{00000000-0005-0000-0000-000002000000}"/>
    <cellStyle name="Normal 4 5" xfId="2" xr:uid="{00000000-0005-0000-0000-000003000000}"/>
    <cellStyle name="Normal 5" xfId="4" xr:uid="{00000000-0005-0000-0000-000004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27"/>
  <sheetViews>
    <sheetView showGridLines="0" tabSelected="1" zoomScaleNormal="100" workbookViewId="0">
      <selection activeCell="L5" sqref="L5"/>
    </sheetView>
  </sheetViews>
  <sheetFormatPr baseColWidth="10" defaultColWidth="10.85546875" defaultRowHeight="15" x14ac:dyDescent="0.25"/>
  <cols>
    <col min="1" max="1" width="10.85546875" style="1"/>
    <col min="2" max="2" width="15.85546875" style="1" customWidth="1"/>
    <col min="3" max="3" width="90.7109375" style="1" customWidth="1"/>
    <col min="4" max="10" width="15.7109375" style="1" customWidth="1"/>
    <col min="11" max="11" width="14.42578125" style="1" customWidth="1"/>
    <col min="12" max="16384" width="10.85546875" style="1"/>
  </cols>
  <sheetData>
    <row r="1" spans="2:11" ht="15.75" thickBot="1" x14ac:dyDescent="0.3"/>
    <row r="2" spans="2:11" ht="45.75" customHeight="1" x14ac:dyDescent="0.25">
      <c r="B2" s="47" t="s">
        <v>84</v>
      </c>
      <c r="C2" s="48"/>
      <c r="D2" s="48"/>
      <c r="E2" s="48"/>
      <c r="F2" s="48"/>
      <c r="G2" s="48"/>
      <c r="H2" s="48"/>
      <c r="I2" s="48"/>
      <c r="J2" s="49"/>
    </row>
    <row r="3" spans="2:11" ht="30" customHeight="1" x14ac:dyDescent="0.25">
      <c r="B3" s="50" t="s">
        <v>0</v>
      </c>
      <c r="C3" s="14" t="s">
        <v>1</v>
      </c>
      <c r="D3" s="15" t="s">
        <v>2</v>
      </c>
      <c r="E3" s="16"/>
      <c r="F3" s="17" t="s">
        <v>3</v>
      </c>
      <c r="G3" s="18"/>
      <c r="H3" s="17" t="s">
        <v>4</v>
      </c>
      <c r="I3" s="18"/>
      <c r="J3" s="51" t="s">
        <v>5</v>
      </c>
    </row>
    <row r="4" spans="2:11" ht="30" customHeight="1" x14ac:dyDescent="0.25">
      <c r="B4" s="52"/>
      <c r="C4" s="19"/>
      <c r="D4" s="20" t="s">
        <v>6</v>
      </c>
      <c r="E4" s="20" t="s">
        <v>7</v>
      </c>
      <c r="F4" s="21" t="s">
        <v>8</v>
      </c>
      <c r="G4" s="21" t="s">
        <v>9</v>
      </c>
      <c r="H4" s="21" t="s">
        <v>10</v>
      </c>
      <c r="I4" s="21" t="s">
        <v>11</v>
      </c>
      <c r="J4" s="53"/>
    </row>
    <row r="5" spans="2:11" ht="30" customHeight="1" x14ac:dyDescent="0.25">
      <c r="B5" s="54" t="s">
        <v>12</v>
      </c>
      <c r="C5" s="22"/>
      <c r="D5" s="23">
        <f>SUM(D18,D31,D44,D57,D70,D83,D96,D109,D122)</f>
        <v>504028</v>
      </c>
      <c r="E5" s="24">
        <v>100</v>
      </c>
      <c r="F5" s="23">
        <f>SUM(F18,F31,F44,F57,F70,F83,F96,F109,F122)</f>
        <v>432297</v>
      </c>
      <c r="G5" s="23">
        <f>SUM(G18,G31,G44,G57,G70,G83,G96,G109,G122)</f>
        <v>63516</v>
      </c>
      <c r="H5" s="23">
        <f>SUM(H18,H31,H44,H57,H70,H83,H96,H109,H122)</f>
        <v>219652</v>
      </c>
      <c r="I5" s="23">
        <f>SUM(I18,I31,I44,I57,I70,I83,I96,I109,I122)</f>
        <v>283472</v>
      </c>
      <c r="J5" s="55">
        <f>SUM(J18,J31,J44,J57,J70,J83,J96,J109,J122)</f>
        <v>904</v>
      </c>
    </row>
    <row r="6" spans="2:11" ht="30" customHeight="1" x14ac:dyDescent="0.25">
      <c r="B6" s="56" t="s">
        <v>13</v>
      </c>
      <c r="C6" s="25"/>
      <c r="D6" s="25"/>
      <c r="E6" s="25"/>
      <c r="F6" s="25"/>
      <c r="G6" s="25"/>
      <c r="H6" s="25"/>
      <c r="I6" s="25"/>
      <c r="J6" s="57"/>
    </row>
    <row r="7" spans="2:11" ht="30" customHeight="1" x14ac:dyDescent="0.25">
      <c r="B7" s="58" t="s">
        <v>24</v>
      </c>
      <c r="C7" s="9" t="s">
        <v>50</v>
      </c>
      <c r="D7" s="7">
        <v>455</v>
      </c>
      <c r="E7" s="8">
        <f>D7/504028*100</f>
        <v>9.0272762624298647E-2</v>
      </c>
      <c r="F7" s="7">
        <v>383</v>
      </c>
      <c r="G7" s="7">
        <v>68</v>
      </c>
      <c r="H7" s="7">
        <v>251</v>
      </c>
      <c r="I7" s="7">
        <v>204</v>
      </c>
      <c r="J7" s="59"/>
    </row>
    <row r="8" spans="2:11" ht="30" customHeight="1" x14ac:dyDescent="0.25">
      <c r="B8" s="58" t="s">
        <v>15</v>
      </c>
      <c r="C8" s="10" t="s">
        <v>51</v>
      </c>
      <c r="D8" s="7">
        <v>1249</v>
      </c>
      <c r="E8" s="8">
        <f t="shared" ref="E8:E73" si="0">D8/504028*100</f>
        <v>0.24780369344560224</v>
      </c>
      <c r="F8" s="7">
        <v>1095</v>
      </c>
      <c r="G8" s="7">
        <v>141</v>
      </c>
      <c r="H8" s="7">
        <v>722</v>
      </c>
      <c r="I8" s="7">
        <v>525</v>
      </c>
      <c r="J8" s="59">
        <v>2</v>
      </c>
    </row>
    <row r="9" spans="2:11" ht="30" customHeight="1" x14ac:dyDescent="0.25">
      <c r="B9" s="58" t="s">
        <v>14</v>
      </c>
      <c r="C9" s="10" t="s">
        <v>52</v>
      </c>
      <c r="D9" s="7">
        <v>1852</v>
      </c>
      <c r="E9" s="8">
        <f t="shared" si="0"/>
        <v>0.36743990413231015</v>
      </c>
      <c r="F9" s="7">
        <v>1535</v>
      </c>
      <c r="G9" s="7">
        <v>283</v>
      </c>
      <c r="H9" s="7">
        <v>1116</v>
      </c>
      <c r="I9" s="7">
        <v>728</v>
      </c>
      <c r="J9" s="59">
        <v>8</v>
      </c>
      <c r="K9" s="2"/>
    </row>
    <row r="10" spans="2:11" ht="30" customHeight="1" x14ac:dyDescent="0.25">
      <c r="B10" s="58" t="s">
        <v>20</v>
      </c>
      <c r="C10" s="10" t="s">
        <v>53</v>
      </c>
      <c r="D10" s="7">
        <v>141</v>
      </c>
      <c r="E10" s="8">
        <f t="shared" si="0"/>
        <v>2.7974636329727711E-2</v>
      </c>
      <c r="F10" s="7">
        <v>126</v>
      </c>
      <c r="G10" s="7">
        <v>14</v>
      </c>
      <c r="H10" s="7">
        <v>71</v>
      </c>
      <c r="I10" s="7">
        <v>70</v>
      </c>
      <c r="J10" s="59"/>
      <c r="K10" s="2"/>
    </row>
    <row r="11" spans="2:11" ht="30" customHeight="1" x14ac:dyDescent="0.25">
      <c r="B11" s="58" t="s">
        <v>18</v>
      </c>
      <c r="C11" s="10" t="s">
        <v>54</v>
      </c>
      <c r="D11" s="7">
        <v>151</v>
      </c>
      <c r="E11" s="8">
        <f t="shared" si="0"/>
        <v>2.9958653090701309E-2</v>
      </c>
      <c r="F11" s="7">
        <v>116</v>
      </c>
      <c r="G11" s="7">
        <v>25</v>
      </c>
      <c r="H11" s="7">
        <v>100</v>
      </c>
      <c r="I11" s="7">
        <v>50</v>
      </c>
      <c r="J11" s="59">
        <v>1</v>
      </c>
    </row>
    <row r="12" spans="2:11" ht="30" customHeight="1" x14ac:dyDescent="0.25">
      <c r="B12" s="58" t="s">
        <v>16</v>
      </c>
      <c r="C12" s="10" t="s">
        <v>55</v>
      </c>
      <c r="D12" s="7">
        <v>440</v>
      </c>
      <c r="E12" s="8">
        <f t="shared" si="0"/>
        <v>8.7296737482838255E-2</v>
      </c>
      <c r="F12" s="7">
        <v>391</v>
      </c>
      <c r="G12" s="7">
        <v>31</v>
      </c>
      <c r="H12" s="7">
        <v>240</v>
      </c>
      <c r="I12" s="7">
        <v>200</v>
      </c>
      <c r="J12" s="59"/>
    </row>
    <row r="13" spans="2:11" ht="30" customHeight="1" x14ac:dyDescent="0.25">
      <c r="B13" s="58" t="s">
        <v>17</v>
      </c>
      <c r="C13" s="10" t="s">
        <v>56</v>
      </c>
      <c r="D13" s="7">
        <v>400</v>
      </c>
      <c r="E13" s="8">
        <f t="shared" si="0"/>
        <v>7.9360670438943862E-2</v>
      </c>
      <c r="F13" s="7">
        <v>329</v>
      </c>
      <c r="G13" s="7">
        <v>67</v>
      </c>
      <c r="H13" s="7">
        <v>212</v>
      </c>
      <c r="I13" s="7">
        <v>188</v>
      </c>
      <c r="J13" s="59"/>
    </row>
    <row r="14" spans="2:11" ht="30" customHeight="1" x14ac:dyDescent="0.25">
      <c r="B14" s="58" t="s">
        <v>23</v>
      </c>
      <c r="C14" s="10" t="s">
        <v>57</v>
      </c>
      <c r="D14" s="7">
        <v>1582</v>
      </c>
      <c r="E14" s="8">
        <f t="shared" si="0"/>
        <v>0.31387145158602298</v>
      </c>
      <c r="F14" s="7">
        <v>1328</v>
      </c>
      <c r="G14" s="7">
        <v>239</v>
      </c>
      <c r="H14" s="7">
        <v>893</v>
      </c>
      <c r="I14" s="7">
        <v>684</v>
      </c>
      <c r="J14" s="59">
        <v>5</v>
      </c>
    </row>
    <row r="15" spans="2:11" ht="30" customHeight="1" x14ac:dyDescent="0.25">
      <c r="B15" s="58" t="s">
        <v>19</v>
      </c>
      <c r="C15" s="10" t="s">
        <v>58</v>
      </c>
      <c r="D15" s="7">
        <v>46</v>
      </c>
      <c r="E15" s="8">
        <f t="shared" si="0"/>
        <v>9.1264771004785448E-3</v>
      </c>
      <c r="F15" s="7">
        <v>38</v>
      </c>
      <c r="G15" s="7">
        <v>8</v>
      </c>
      <c r="H15" s="7">
        <v>29</v>
      </c>
      <c r="I15" s="7">
        <v>17</v>
      </c>
      <c r="J15" s="59"/>
    </row>
    <row r="16" spans="2:11" ht="30" customHeight="1" x14ac:dyDescent="0.25">
      <c r="B16" s="58" t="s">
        <v>22</v>
      </c>
      <c r="C16" s="10" t="s">
        <v>59</v>
      </c>
      <c r="D16" s="7">
        <v>81</v>
      </c>
      <c r="E16" s="8">
        <f t="shared" si="0"/>
        <v>1.6070535763886135E-2</v>
      </c>
      <c r="F16" s="7">
        <v>75</v>
      </c>
      <c r="G16" s="7">
        <v>1</v>
      </c>
      <c r="H16" s="7">
        <v>37</v>
      </c>
      <c r="I16" s="7">
        <v>44</v>
      </c>
      <c r="J16" s="59"/>
      <c r="K16" s="13"/>
    </row>
    <row r="17" spans="2:10" ht="30" customHeight="1" x14ac:dyDescent="0.25">
      <c r="B17" s="58"/>
      <c r="C17" s="5" t="s">
        <v>49</v>
      </c>
      <c r="D17" s="7">
        <v>3714</v>
      </c>
      <c r="E17" s="8">
        <f t="shared" si="0"/>
        <v>0.73686382502559378</v>
      </c>
      <c r="F17" s="7">
        <v>3160</v>
      </c>
      <c r="G17" s="7">
        <v>508</v>
      </c>
      <c r="H17" s="7">
        <v>2120</v>
      </c>
      <c r="I17" s="7">
        <v>1577</v>
      </c>
      <c r="J17" s="59">
        <v>17</v>
      </c>
    </row>
    <row r="18" spans="2:10" ht="30" customHeight="1" x14ac:dyDescent="0.25">
      <c r="B18" s="60" t="s">
        <v>2</v>
      </c>
      <c r="C18" s="26"/>
      <c r="D18" s="27">
        <f>SUM(D7:D17)</f>
        <v>10111</v>
      </c>
      <c r="E18" s="27">
        <f t="shared" si="0"/>
        <v>2.0060393470204034</v>
      </c>
      <c r="F18" s="27">
        <f>SUM(F7:F17)</f>
        <v>8576</v>
      </c>
      <c r="G18" s="27">
        <f>SUM(G7:G17)</f>
        <v>1385</v>
      </c>
      <c r="H18" s="27">
        <f>SUM(H7:H17)</f>
        <v>5791</v>
      </c>
      <c r="I18" s="27">
        <f>SUM(I7:I17)</f>
        <v>4287</v>
      </c>
      <c r="J18" s="61">
        <f>SUM(J7:J17)</f>
        <v>33</v>
      </c>
    </row>
    <row r="19" spans="2:10" ht="30" customHeight="1" x14ac:dyDescent="0.25">
      <c r="B19" s="62" t="s">
        <v>21</v>
      </c>
      <c r="C19" s="28"/>
      <c r="D19" s="28"/>
      <c r="E19" s="28"/>
      <c r="F19" s="28"/>
      <c r="G19" s="28"/>
      <c r="H19" s="28"/>
      <c r="I19" s="28"/>
      <c r="J19" s="63"/>
    </row>
    <row r="20" spans="2:10" ht="30" customHeight="1" x14ac:dyDescent="0.25">
      <c r="B20" s="58" t="s">
        <v>24</v>
      </c>
      <c r="C20" s="11" t="s">
        <v>50</v>
      </c>
      <c r="D20" s="4">
        <v>1651</v>
      </c>
      <c r="E20" s="8">
        <f t="shared" si="0"/>
        <v>0.32756116723674084</v>
      </c>
      <c r="F20" s="4">
        <v>1501</v>
      </c>
      <c r="G20" s="4">
        <v>142</v>
      </c>
      <c r="H20" s="4">
        <v>892</v>
      </c>
      <c r="I20" s="4">
        <v>757</v>
      </c>
      <c r="J20" s="64">
        <v>2</v>
      </c>
    </row>
    <row r="21" spans="2:10" ht="30" customHeight="1" x14ac:dyDescent="0.25">
      <c r="B21" s="58" t="s">
        <v>15</v>
      </c>
      <c r="C21" s="11" t="s">
        <v>51</v>
      </c>
      <c r="D21" s="4">
        <v>3411</v>
      </c>
      <c r="E21" s="8">
        <f t="shared" si="0"/>
        <v>0.6767481171680938</v>
      </c>
      <c r="F21" s="4">
        <v>3138</v>
      </c>
      <c r="G21" s="4">
        <v>269</v>
      </c>
      <c r="H21" s="4">
        <v>1882</v>
      </c>
      <c r="I21" s="4">
        <v>1516</v>
      </c>
      <c r="J21" s="64">
        <v>13</v>
      </c>
    </row>
    <row r="22" spans="2:10" ht="30" customHeight="1" x14ac:dyDescent="0.25">
      <c r="B22" s="58" t="s">
        <v>14</v>
      </c>
      <c r="C22" s="11" t="s">
        <v>52</v>
      </c>
      <c r="D22" s="4">
        <v>1865</v>
      </c>
      <c r="E22" s="8">
        <f t="shared" si="0"/>
        <v>0.37001912592157582</v>
      </c>
      <c r="F22" s="4">
        <v>1557</v>
      </c>
      <c r="G22" s="4">
        <v>301</v>
      </c>
      <c r="H22" s="4">
        <v>1027</v>
      </c>
      <c r="I22" s="4">
        <v>830</v>
      </c>
      <c r="J22" s="64">
        <v>8</v>
      </c>
    </row>
    <row r="23" spans="2:10" ht="30" customHeight="1" x14ac:dyDescent="0.25">
      <c r="B23" s="58" t="s">
        <v>20</v>
      </c>
      <c r="C23" s="11" t="s">
        <v>53</v>
      </c>
      <c r="D23" s="4">
        <v>389</v>
      </c>
      <c r="E23" s="8">
        <f t="shared" si="0"/>
        <v>7.7178252001872907E-2</v>
      </c>
      <c r="F23" s="4">
        <v>329</v>
      </c>
      <c r="G23" s="4">
        <v>58</v>
      </c>
      <c r="H23" s="4">
        <v>193</v>
      </c>
      <c r="I23" s="4">
        <v>196</v>
      </c>
      <c r="J23" s="64"/>
    </row>
    <row r="24" spans="2:10" ht="30" customHeight="1" x14ac:dyDescent="0.25">
      <c r="B24" s="58" t="s">
        <v>18</v>
      </c>
      <c r="C24" s="11" t="s">
        <v>60</v>
      </c>
      <c r="D24" s="4">
        <v>22</v>
      </c>
      <c r="E24" s="8">
        <f t="shared" si="0"/>
        <v>4.3648368741419129E-3</v>
      </c>
      <c r="F24" s="4">
        <v>16</v>
      </c>
      <c r="G24" s="4">
        <v>6</v>
      </c>
      <c r="H24" s="4">
        <v>13</v>
      </c>
      <c r="I24" s="4">
        <v>8</v>
      </c>
      <c r="J24" s="64">
        <v>1</v>
      </c>
    </row>
    <row r="25" spans="2:10" ht="30" customHeight="1" x14ac:dyDescent="0.25">
      <c r="B25" s="58" t="s">
        <v>16</v>
      </c>
      <c r="C25" s="11" t="s">
        <v>55</v>
      </c>
      <c r="D25" s="4">
        <v>11</v>
      </c>
      <c r="E25" s="8">
        <f t="shared" si="0"/>
        <v>2.1824184370709565E-3</v>
      </c>
      <c r="F25" s="4">
        <v>10</v>
      </c>
      <c r="G25" s="4">
        <v>1</v>
      </c>
      <c r="H25" s="4">
        <v>6</v>
      </c>
      <c r="I25" s="4">
        <v>5</v>
      </c>
      <c r="J25" s="64"/>
    </row>
    <row r="26" spans="2:10" ht="30" customHeight="1" x14ac:dyDescent="0.25">
      <c r="B26" s="58" t="s">
        <v>17</v>
      </c>
      <c r="C26" s="11" t="s">
        <v>56</v>
      </c>
      <c r="D26" s="4">
        <v>2062</v>
      </c>
      <c r="E26" s="8">
        <f t="shared" si="0"/>
        <v>0.40910425611275564</v>
      </c>
      <c r="F26" s="4">
        <v>1757</v>
      </c>
      <c r="G26" s="4">
        <v>300</v>
      </c>
      <c r="H26" s="4">
        <v>1038</v>
      </c>
      <c r="I26" s="4">
        <v>1021</v>
      </c>
      <c r="J26" s="64">
        <v>3</v>
      </c>
    </row>
    <row r="27" spans="2:10" ht="30" customHeight="1" x14ac:dyDescent="0.25">
      <c r="B27" s="58" t="s">
        <v>23</v>
      </c>
      <c r="C27" s="11" t="s">
        <v>57</v>
      </c>
      <c r="D27" s="4">
        <v>4854</v>
      </c>
      <c r="E27" s="8">
        <f t="shared" si="0"/>
        <v>0.96304173577658381</v>
      </c>
      <c r="F27" s="4">
        <v>4060</v>
      </c>
      <c r="G27" s="4">
        <v>783</v>
      </c>
      <c r="H27" s="4">
        <v>2609</v>
      </c>
      <c r="I27" s="4">
        <v>2238</v>
      </c>
      <c r="J27" s="64">
        <v>7</v>
      </c>
    </row>
    <row r="28" spans="2:10" ht="30" customHeight="1" x14ac:dyDescent="0.25">
      <c r="B28" s="58" t="s">
        <v>19</v>
      </c>
      <c r="C28" s="11" t="s">
        <v>58</v>
      </c>
      <c r="D28" s="4">
        <v>36</v>
      </c>
      <c r="E28" s="8">
        <f t="shared" si="0"/>
        <v>7.1424603395049491E-3</v>
      </c>
      <c r="F28" s="4">
        <v>28</v>
      </c>
      <c r="G28" s="4">
        <v>8</v>
      </c>
      <c r="H28" s="4">
        <v>14</v>
      </c>
      <c r="I28" s="4">
        <v>22</v>
      </c>
      <c r="J28" s="64"/>
    </row>
    <row r="29" spans="2:10" ht="30" customHeight="1" x14ac:dyDescent="0.25">
      <c r="B29" s="58" t="s">
        <v>22</v>
      </c>
      <c r="C29" s="11" t="s">
        <v>59</v>
      </c>
      <c r="D29" s="4">
        <v>105</v>
      </c>
      <c r="E29" s="8">
        <f t="shared" si="0"/>
        <v>2.0832175990222766E-2</v>
      </c>
      <c r="F29" s="4">
        <v>105</v>
      </c>
      <c r="G29" s="4"/>
      <c r="H29" s="4">
        <v>57</v>
      </c>
      <c r="I29" s="4">
        <v>48</v>
      </c>
      <c r="J29" s="64"/>
    </row>
    <row r="30" spans="2:10" ht="30" customHeight="1" x14ac:dyDescent="0.25">
      <c r="B30" s="58"/>
      <c r="C30" s="6" t="s">
        <v>49</v>
      </c>
      <c r="D30" s="4">
        <v>14965</v>
      </c>
      <c r="E30" s="8">
        <f t="shared" si="0"/>
        <v>2.9690810827969876</v>
      </c>
      <c r="F30" s="4">
        <v>12860</v>
      </c>
      <c r="G30" s="4">
        <v>2014</v>
      </c>
      <c r="H30" s="4">
        <v>8226</v>
      </c>
      <c r="I30" s="4">
        <v>6701</v>
      </c>
      <c r="J30" s="64">
        <v>38</v>
      </c>
    </row>
    <row r="31" spans="2:10" ht="30" customHeight="1" x14ac:dyDescent="0.25">
      <c r="B31" s="60" t="s">
        <v>2</v>
      </c>
      <c r="C31" s="26"/>
      <c r="D31" s="29">
        <f>SUM(D20:D30)</f>
        <v>29371</v>
      </c>
      <c r="E31" s="29">
        <f t="shared" si="0"/>
        <v>5.8272556286555508</v>
      </c>
      <c r="F31" s="29">
        <f>SUM(F20:F30)</f>
        <v>25361</v>
      </c>
      <c r="G31" s="29">
        <f>SUM(G20:G30)</f>
        <v>3882</v>
      </c>
      <c r="H31" s="29">
        <f>SUM(H20:H30)</f>
        <v>15957</v>
      </c>
      <c r="I31" s="29">
        <f>SUM(I20:I30)</f>
        <v>13342</v>
      </c>
      <c r="J31" s="65">
        <f>SUM(J20:J30)</f>
        <v>72</v>
      </c>
    </row>
    <row r="32" spans="2:10" ht="30" customHeight="1" x14ac:dyDescent="0.25">
      <c r="B32" s="62" t="s">
        <v>25</v>
      </c>
      <c r="C32" s="28"/>
      <c r="D32" s="28"/>
      <c r="E32" s="28"/>
      <c r="F32" s="28"/>
      <c r="G32" s="28"/>
      <c r="H32" s="28"/>
      <c r="I32" s="28"/>
      <c r="J32" s="63"/>
    </row>
    <row r="33" spans="2:10" ht="30" customHeight="1" x14ac:dyDescent="0.25">
      <c r="B33" s="58" t="s">
        <v>24</v>
      </c>
      <c r="C33" s="12" t="s">
        <v>50</v>
      </c>
      <c r="D33" s="4">
        <v>630</v>
      </c>
      <c r="E33" s="8">
        <f t="shared" si="0"/>
        <v>0.12499305594133658</v>
      </c>
      <c r="F33" s="4">
        <v>586</v>
      </c>
      <c r="G33" s="4">
        <v>43</v>
      </c>
      <c r="H33" s="4">
        <v>337</v>
      </c>
      <c r="I33" s="4">
        <v>282</v>
      </c>
      <c r="J33" s="64">
        <v>11</v>
      </c>
    </row>
    <row r="34" spans="2:10" ht="30" customHeight="1" x14ac:dyDescent="0.25">
      <c r="B34" s="58" t="s">
        <v>15</v>
      </c>
      <c r="C34" s="12" t="s">
        <v>51</v>
      </c>
      <c r="D34" s="4">
        <v>977</v>
      </c>
      <c r="E34" s="8">
        <f t="shared" si="0"/>
        <v>0.19383843754712041</v>
      </c>
      <c r="F34" s="4">
        <v>907</v>
      </c>
      <c r="G34" s="4">
        <v>66</v>
      </c>
      <c r="H34" s="4">
        <v>542</v>
      </c>
      <c r="I34" s="4">
        <v>411</v>
      </c>
      <c r="J34" s="64">
        <v>24</v>
      </c>
    </row>
    <row r="35" spans="2:10" ht="30" customHeight="1" x14ac:dyDescent="0.25">
      <c r="B35" s="58" t="s">
        <v>29</v>
      </c>
      <c r="C35" s="12" t="s">
        <v>61</v>
      </c>
      <c r="D35" s="4">
        <v>678</v>
      </c>
      <c r="E35" s="8">
        <f t="shared" si="0"/>
        <v>0.13451633639400984</v>
      </c>
      <c r="F35" s="4">
        <v>611</v>
      </c>
      <c r="G35" s="4">
        <v>59</v>
      </c>
      <c r="H35" s="4">
        <v>388</v>
      </c>
      <c r="I35" s="4">
        <v>281</v>
      </c>
      <c r="J35" s="64">
        <v>9</v>
      </c>
    </row>
    <row r="36" spans="2:10" ht="30" customHeight="1" x14ac:dyDescent="0.25">
      <c r="B36" s="58" t="s">
        <v>30</v>
      </c>
      <c r="C36" s="12" t="s">
        <v>62</v>
      </c>
      <c r="D36" s="4">
        <v>356</v>
      </c>
      <c r="E36" s="8">
        <f t="shared" si="0"/>
        <v>7.0630996690660031E-2</v>
      </c>
      <c r="F36" s="4">
        <v>316</v>
      </c>
      <c r="G36" s="4">
        <v>39</v>
      </c>
      <c r="H36" s="4">
        <v>83</v>
      </c>
      <c r="I36" s="4">
        <v>267</v>
      </c>
      <c r="J36" s="64">
        <v>6</v>
      </c>
    </row>
    <row r="37" spans="2:10" ht="30" customHeight="1" x14ac:dyDescent="0.25">
      <c r="B37" s="58" t="s">
        <v>17</v>
      </c>
      <c r="C37" s="12" t="s">
        <v>56</v>
      </c>
      <c r="D37" s="4">
        <v>1757</v>
      </c>
      <c r="E37" s="8">
        <f t="shared" si="0"/>
        <v>0.34859174490306094</v>
      </c>
      <c r="F37" s="4">
        <v>1477</v>
      </c>
      <c r="G37" s="4">
        <v>273</v>
      </c>
      <c r="H37" s="4">
        <v>795</v>
      </c>
      <c r="I37" s="4">
        <v>918</v>
      </c>
      <c r="J37" s="64">
        <v>44</v>
      </c>
    </row>
    <row r="38" spans="2:10" ht="30" customHeight="1" x14ac:dyDescent="0.25">
      <c r="B38" s="58" t="s">
        <v>23</v>
      </c>
      <c r="C38" s="12" t="s">
        <v>57</v>
      </c>
      <c r="D38" s="4">
        <v>2149</v>
      </c>
      <c r="E38" s="8">
        <f t="shared" si="0"/>
        <v>0.42636520193322597</v>
      </c>
      <c r="F38" s="4">
        <v>1852</v>
      </c>
      <c r="G38" s="4">
        <v>287</v>
      </c>
      <c r="H38" s="4">
        <v>1124</v>
      </c>
      <c r="I38" s="4">
        <v>981</v>
      </c>
      <c r="J38" s="64">
        <v>44</v>
      </c>
    </row>
    <row r="39" spans="2:10" ht="30" customHeight="1" x14ac:dyDescent="0.25">
      <c r="B39" s="58" t="s">
        <v>26</v>
      </c>
      <c r="C39" s="12" t="s">
        <v>63</v>
      </c>
      <c r="D39" s="4">
        <v>885</v>
      </c>
      <c r="E39" s="8">
        <f t="shared" si="0"/>
        <v>0.17558548334616331</v>
      </c>
      <c r="F39" s="4">
        <v>797</v>
      </c>
      <c r="G39" s="4">
        <v>77</v>
      </c>
      <c r="H39" s="4">
        <v>593</v>
      </c>
      <c r="I39" s="4">
        <v>281</v>
      </c>
      <c r="J39" s="64">
        <v>11</v>
      </c>
    </row>
    <row r="40" spans="2:10" ht="30" customHeight="1" x14ac:dyDescent="0.25">
      <c r="B40" s="58" t="s">
        <v>27</v>
      </c>
      <c r="C40" s="12" t="s">
        <v>64</v>
      </c>
      <c r="D40" s="4">
        <v>689</v>
      </c>
      <c r="E40" s="8">
        <f t="shared" si="0"/>
        <v>0.13669875483108079</v>
      </c>
      <c r="F40" s="4">
        <v>556</v>
      </c>
      <c r="G40" s="4">
        <v>120</v>
      </c>
      <c r="H40" s="4">
        <v>438</v>
      </c>
      <c r="I40" s="4">
        <v>235</v>
      </c>
      <c r="J40" s="64">
        <v>16</v>
      </c>
    </row>
    <row r="41" spans="2:10" ht="30" customHeight="1" x14ac:dyDescent="0.25">
      <c r="B41" s="58" t="s">
        <v>28</v>
      </c>
      <c r="C41" s="12" t="s">
        <v>65</v>
      </c>
      <c r="D41" s="4">
        <v>369</v>
      </c>
      <c r="E41" s="8">
        <f t="shared" si="0"/>
        <v>7.3210218479925718E-2</v>
      </c>
      <c r="F41" s="4">
        <v>322</v>
      </c>
      <c r="G41" s="4">
        <v>46</v>
      </c>
      <c r="H41" s="4">
        <v>239</v>
      </c>
      <c r="I41" s="4">
        <v>123</v>
      </c>
      <c r="J41" s="64">
        <v>7</v>
      </c>
    </row>
    <row r="42" spans="2:10" ht="30" customHeight="1" x14ac:dyDescent="0.25">
      <c r="B42" s="58" t="s">
        <v>22</v>
      </c>
      <c r="C42" s="12" t="s">
        <v>59</v>
      </c>
      <c r="D42" s="4">
        <v>59</v>
      </c>
      <c r="E42" s="8">
        <f t="shared" si="0"/>
        <v>1.170569888974422E-2</v>
      </c>
      <c r="F42" s="4">
        <v>59</v>
      </c>
      <c r="G42" s="4">
        <v>0</v>
      </c>
      <c r="H42" s="4">
        <v>30</v>
      </c>
      <c r="I42" s="4">
        <v>29</v>
      </c>
      <c r="J42" s="64">
        <v>0</v>
      </c>
    </row>
    <row r="43" spans="2:10" ht="30" customHeight="1" x14ac:dyDescent="0.25">
      <c r="B43" s="66"/>
      <c r="C43" s="5" t="s">
        <v>49</v>
      </c>
      <c r="D43" s="4">
        <v>6113</v>
      </c>
      <c r="E43" s="8">
        <f t="shared" si="0"/>
        <v>1.2128294459831597</v>
      </c>
      <c r="F43" s="4">
        <v>5344</v>
      </c>
      <c r="G43" s="4">
        <v>718</v>
      </c>
      <c r="H43" s="4">
        <v>3196</v>
      </c>
      <c r="I43" s="4">
        <v>2788</v>
      </c>
      <c r="J43" s="64">
        <v>129</v>
      </c>
    </row>
    <row r="44" spans="2:10" ht="30" customHeight="1" x14ac:dyDescent="0.25">
      <c r="B44" s="60" t="s">
        <v>2</v>
      </c>
      <c r="C44" s="26"/>
      <c r="D44" s="30">
        <f>SUM(D33:D43)</f>
        <v>14662</v>
      </c>
      <c r="E44" s="30">
        <f t="shared" si="0"/>
        <v>2.9089653749394877</v>
      </c>
      <c r="F44" s="30">
        <f>SUM(F33:F43)</f>
        <v>12827</v>
      </c>
      <c r="G44" s="30">
        <f>SUM(G33:G43)</f>
        <v>1728</v>
      </c>
      <c r="H44" s="30">
        <f>SUM(H33:H43)</f>
        <v>7765</v>
      </c>
      <c r="I44" s="30">
        <f>SUM(I33:I43)</f>
        <v>6596</v>
      </c>
      <c r="J44" s="67">
        <f>SUM(J33:J43)</f>
        <v>301</v>
      </c>
    </row>
    <row r="45" spans="2:10" ht="30" customHeight="1" x14ac:dyDescent="0.25">
      <c r="B45" s="62" t="s">
        <v>31</v>
      </c>
      <c r="C45" s="28"/>
      <c r="D45" s="28"/>
      <c r="E45" s="28"/>
      <c r="F45" s="28"/>
      <c r="G45" s="28"/>
      <c r="H45" s="28"/>
      <c r="I45" s="28"/>
      <c r="J45" s="63"/>
    </row>
    <row r="46" spans="2:10" ht="30" customHeight="1" x14ac:dyDescent="0.25">
      <c r="B46" s="58" t="s">
        <v>24</v>
      </c>
      <c r="C46" s="11" t="s">
        <v>50</v>
      </c>
      <c r="D46" s="4">
        <v>490</v>
      </c>
      <c r="E46" s="8">
        <f t="shared" si="0"/>
        <v>9.7216821287706243E-2</v>
      </c>
      <c r="F46" s="4">
        <v>442</v>
      </c>
      <c r="G46" s="4">
        <v>47</v>
      </c>
      <c r="H46" s="4">
        <v>241</v>
      </c>
      <c r="I46" s="4">
        <v>244</v>
      </c>
      <c r="J46" s="64">
        <v>5</v>
      </c>
    </row>
    <row r="47" spans="2:10" ht="30" customHeight="1" x14ac:dyDescent="0.25">
      <c r="B47" s="58" t="s">
        <v>17</v>
      </c>
      <c r="C47" s="11" t="s">
        <v>56</v>
      </c>
      <c r="D47" s="4">
        <v>2290</v>
      </c>
      <c r="E47" s="8">
        <f t="shared" si="0"/>
        <v>0.45433983826295365</v>
      </c>
      <c r="F47" s="4">
        <v>1896</v>
      </c>
      <c r="G47" s="4">
        <v>389</v>
      </c>
      <c r="H47" s="4">
        <v>909</v>
      </c>
      <c r="I47" s="4">
        <v>1338</v>
      </c>
      <c r="J47" s="64">
        <v>43</v>
      </c>
    </row>
    <row r="48" spans="2:10" ht="30" customHeight="1" x14ac:dyDescent="0.25">
      <c r="B48" s="58" t="s">
        <v>23</v>
      </c>
      <c r="C48" s="11" t="s">
        <v>57</v>
      </c>
      <c r="D48" s="4">
        <v>2314</v>
      </c>
      <c r="E48" s="8">
        <f t="shared" si="0"/>
        <v>0.45910147848929023</v>
      </c>
      <c r="F48" s="4">
        <v>1885</v>
      </c>
      <c r="G48" s="4">
        <v>425</v>
      </c>
      <c r="H48" s="4">
        <v>1158</v>
      </c>
      <c r="I48" s="4">
        <v>1133</v>
      </c>
      <c r="J48" s="64">
        <v>23</v>
      </c>
    </row>
    <row r="49" spans="2:10" ht="30" customHeight="1" x14ac:dyDescent="0.25">
      <c r="B49" s="58" t="s">
        <v>26</v>
      </c>
      <c r="C49" s="11" t="s">
        <v>63</v>
      </c>
      <c r="D49" s="4">
        <v>701</v>
      </c>
      <c r="E49" s="8">
        <f t="shared" si="0"/>
        <v>0.13907957494424913</v>
      </c>
      <c r="F49" s="4">
        <v>619</v>
      </c>
      <c r="G49" s="4">
        <v>79</v>
      </c>
      <c r="H49" s="4">
        <v>500</v>
      </c>
      <c r="I49" s="4">
        <v>195</v>
      </c>
      <c r="J49" s="64">
        <v>6</v>
      </c>
    </row>
    <row r="50" spans="2:10" ht="30" customHeight="1" x14ac:dyDescent="0.25">
      <c r="B50" s="58" t="s">
        <v>27</v>
      </c>
      <c r="C50" s="11" t="s">
        <v>64</v>
      </c>
      <c r="D50" s="4">
        <v>833</v>
      </c>
      <c r="E50" s="8">
        <f t="shared" si="0"/>
        <v>0.16526859618910059</v>
      </c>
      <c r="F50" s="4">
        <v>689</v>
      </c>
      <c r="G50" s="4">
        <v>132</v>
      </c>
      <c r="H50" s="4">
        <v>604</v>
      </c>
      <c r="I50" s="4">
        <v>216</v>
      </c>
      <c r="J50" s="64">
        <v>13</v>
      </c>
    </row>
    <row r="51" spans="2:10" ht="30" customHeight="1" x14ac:dyDescent="0.25">
      <c r="B51" s="58" t="s">
        <v>28</v>
      </c>
      <c r="C51" s="11" t="s">
        <v>65</v>
      </c>
      <c r="D51" s="4">
        <v>667</v>
      </c>
      <c r="E51" s="8">
        <f t="shared" si="0"/>
        <v>0.13233391795693891</v>
      </c>
      <c r="F51" s="4">
        <v>564</v>
      </c>
      <c r="G51" s="4">
        <v>100</v>
      </c>
      <c r="H51" s="4">
        <v>467</v>
      </c>
      <c r="I51" s="4">
        <v>194</v>
      </c>
      <c r="J51" s="64">
        <v>6</v>
      </c>
    </row>
    <row r="52" spans="2:10" ht="30" customHeight="1" x14ac:dyDescent="0.25">
      <c r="B52" s="58" t="s">
        <v>33</v>
      </c>
      <c r="C52" s="11" t="s">
        <v>66</v>
      </c>
      <c r="D52" s="4">
        <v>453</v>
      </c>
      <c r="E52" s="8">
        <f t="shared" si="0"/>
        <v>8.9875959272103928E-2</v>
      </c>
      <c r="F52" s="4">
        <v>381</v>
      </c>
      <c r="G52" s="4">
        <v>70</v>
      </c>
      <c r="H52" s="4">
        <v>286</v>
      </c>
      <c r="I52" s="4">
        <v>164</v>
      </c>
      <c r="J52" s="64">
        <v>3</v>
      </c>
    </row>
    <row r="53" spans="2:10" ht="30" customHeight="1" x14ac:dyDescent="0.25">
      <c r="B53" s="58" t="s">
        <v>32</v>
      </c>
      <c r="C53" s="11" t="s">
        <v>67</v>
      </c>
      <c r="D53" s="4">
        <v>518</v>
      </c>
      <c r="E53" s="8">
        <f t="shared" si="0"/>
        <v>0.10277206821843231</v>
      </c>
      <c r="F53" s="4">
        <v>473</v>
      </c>
      <c r="G53" s="4">
        <v>43</v>
      </c>
      <c r="H53" s="4">
        <v>335</v>
      </c>
      <c r="I53" s="4">
        <v>178</v>
      </c>
      <c r="J53" s="64">
        <v>5</v>
      </c>
    </row>
    <row r="54" spans="2:10" ht="30" customHeight="1" x14ac:dyDescent="0.25">
      <c r="B54" s="58" t="s">
        <v>34</v>
      </c>
      <c r="C54" s="11" t="s">
        <v>68</v>
      </c>
      <c r="D54" s="4">
        <v>598</v>
      </c>
      <c r="E54" s="8">
        <f t="shared" si="0"/>
        <v>0.11864420230622108</v>
      </c>
      <c r="F54" s="4">
        <v>560</v>
      </c>
      <c r="G54" s="4">
        <v>30</v>
      </c>
      <c r="H54" s="4">
        <v>101</v>
      </c>
      <c r="I54" s="4">
        <v>491</v>
      </c>
      <c r="J54" s="64">
        <v>6</v>
      </c>
    </row>
    <row r="55" spans="2:10" ht="30" customHeight="1" x14ac:dyDescent="0.25">
      <c r="B55" s="58" t="s">
        <v>22</v>
      </c>
      <c r="C55" s="11" t="s">
        <v>59</v>
      </c>
      <c r="D55" s="4">
        <v>74</v>
      </c>
      <c r="E55" s="8">
        <f t="shared" si="0"/>
        <v>1.4681724031204615E-2</v>
      </c>
      <c r="F55" s="4">
        <v>72</v>
      </c>
      <c r="G55" s="4">
        <v>2</v>
      </c>
      <c r="H55" s="4">
        <v>38</v>
      </c>
      <c r="I55" s="4">
        <v>36</v>
      </c>
      <c r="J55" s="64">
        <v>0</v>
      </c>
    </row>
    <row r="56" spans="2:10" ht="30" customHeight="1" x14ac:dyDescent="0.25">
      <c r="B56" s="58"/>
      <c r="C56" s="6" t="s">
        <v>49</v>
      </c>
      <c r="D56" s="4">
        <v>7915</v>
      </c>
      <c r="E56" s="8">
        <f t="shared" si="0"/>
        <v>1.5703492663106018</v>
      </c>
      <c r="F56" s="4">
        <v>6712</v>
      </c>
      <c r="G56" s="4">
        <v>1148</v>
      </c>
      <c r="H56" s="4">
        <v>3622</v>
      </c>
      <c r="I56" s="4">
        <v>4194</v>
      </c>
      <c r="J56" s="64">
        <v>99</v>
      </c>
    </row>
    <row r="57" spans="2:10" ht="30" customHeight="1" x14ac:dyDescent="0.25">
      <c r="B57" s="60" t="s">
        <v>2</v>
      </c>
      <c r="C57" s="26"/>
      <c r="D57" s="30">
        <f>SUM(D46:D56)</f>
        <v>16853</v>
      </c>
      <c r="E57" s="30">
        <f t="shared" si="0"/>
        <v>3.3436634472688027</v>
      </c>
      <c r="F57" s="30">
        <f>SUM(F46:F56)</f>
        <v>14293</v>
      </c>
      <c r="G57" s="30">
        <f>SUM(G46:G56)</f>
        <v>2465</v>
      </c>
      <c r="H57" s="30">
        <f>SUM(H46:H56)</f>
        <v>8261</v>
      </c>
      <c r="I57" s="30">
        <f>SUM(I46:I56)</f>
        <v>8383</v>
      </c>
      <c r="J57" s="67">
        <f>SUM(J46:J56)</f>
        <v>209</v>
      </c>
    </row>
    <row r="58" spans="2:10" ht="30" customHeight="1" x14ac:dyDescent="0.25">
      <c r="B58" s="62" t="s">
        <v>35</v>
      </c>
      <c r="C58" s="28"/>
      <c r="D58" s="28"/>
      <c r="E58" s="28"/>
      <c r="F58" s="28"/>
      <c r="G58" s="28"/>
      <c r="H58" s="28"/>
      <c r="I58" s="28"/>
      <c r="J58" s="63"/>
    </row>
    <row r="59" spans="2:10" ht="30" customHeight="1" x14ac:dyDescent="0.25">
      <c r="B59" s="58" t="s">
        <v>30</v>
      </c>
      <c r="C59" s="11" t="s">
        <v>62</v>
      </c>
      <c r="D59" s="7">
        <v>790</v>
      </c>
      <c r="E59" s="8">
        <f t="shared" si="0"/>
        <v>0.15673732411691416</v>
      </c>
      <c r="F59" s="7">
        <v>667</v>
      </c>
      <c r="G59" s="7">
        <v>118</v>
      </c>
      <c r="H59" s="7">
        <v>119</v>
      </c>
      <c r="I59" s="7">
        <v>671</v>
      </c>
      <c r="J59" s="59">
        <v>0</v>
      </c>
    </row>
    <row r="60" spans="2:10" ht="30" customHeight="1" x14ac:dyDescent="0.25">
      <c r="B60" s="58" t="s">
        <v>36</v>
      </c>
      <c r="C60" s="11" t="s">
        <v>69</v>
      </c>
      <c r="D60" s="7">
        <v>1697</v>
      </c>
      <c r="E60" s="8">
        <f t="shared" si="0"/>
        <v>0.33668764433721937</v>
      </c>
      <c r="F60" s="7">
        <v>1239</v>
      </c>
      <c r="G60" s="7">
        <v>358</v>
      </c>
      <c r="H60" s="7">
        <v>103</v>
      </c>
      <c r="I60" s="7">
        <v>1585</v>
      </c>
      <c r="J60" s="59">
        <v>9</v>
      </c>
    </row>
    <row r="61" spans="2:10" ht="30" customHeight="1" x14ac:dyDescent="0.25">
      <c r="B61" s="58" t="s">
        <v>17</v>
      </c>
      <c r="C61" s="11" t="s">
        <v>56</v>
      </c>
      <c r="D61" s="7">
        <v>2828</v>
      </c>
      <c r="E61" s="8">
        <f t="shared" si="0"/>
        <v>0.56107994000333317</v>
      </c>
      <c r="F61" s="7">
        <v>2244</v>
      </c>
      <c r="G61" s="7">
        <v>554</v>
      </c>
      <c r="H61" s="7">
        <v>662</v>
      </c>
      <c r="I61" s="7">
        <v>2164</v>
      </c>
      <c r="J61" s="59">
        <v>2</v>
      </c>
    </row>
    <row r="62" spans="2:10" ht="30" customHeight="1" x14ac:dyDescent="0.25">
      <c r="B62" s="58" t="s">
        <v>23</v>
      </c>
      <c r="C62" s="11" t="s">
        <v>57</v>
      </c>
      <c r="D62" s="7">
        <v>2221</v>
      </c>
      <c r="E62" s="8">
        <f t="shared" si="0"/>
        <v>0.4406501226122358</v>
      </c>
      <c r="F62" s="7">
        <v>1755</v>
      </c>
      <c r="G62" s="7">
        <v>450</v>
      </c>
      <c r="H62" s="7">
        <v>882</v>
      </c>
      <c r="I62" s="7">
        <v>1337</v>
      </c>
      <c r="J62" s="59">
        <v>2</v>
      </c>
    </row>
    <row r="63" spans="2:10" ht="30" customHeight="1" x14ac:dyDescent="0.25">
      <c r="B63" s="58" t="s">
        <v>26</v>
      </c>
      <c r="C63" s="11" t="s">
        <v>63</v>
      </c>
      <c r="D63" s="7">
        <v>753</v>
      </c>
      <c r="E63" s="8">
        <f t="shared" si="0"/>
        <v>0.14939646210131183</v>
      </c>
      <c r="F63" s="7">
        <v>639</v>
      </c>
      <c r="G63" s="7">
        <v>107</v>
      </c>
      <c r="H63" s="7">
        <v>499</v>
      </c>
      <c r="I63" s="7">
        <v>254</v>
      </c>
      <c r="J63" s="59">
        <v>0</v>
      </c>
    </row>
    <row r="64" spans="2:10" ht="30" customHeight="1" x14ac:dyDescent="0.25">
      <c r="B64" s="58" t="s">
        <v>28</v>
      </c>
      <c r="C64" s="11" t="s">
        <v>65</v>
      </c>
      <c r="D64" s="7">
        <v>882</v>
      </c>
      <c r="E64" s="8">
        <f t="shared" si="0"/>
        <v>0.17499027831787123</v>
      </c>
      <c r="F64" s="7">
        <v>750</v>
      </c>
      <c r="G64" s="7">
        <v>131</v>
      </c>
      <c r="H64" s="7">
        <v>658</v>
      </c>
      <c r="I64" s="7">
        <v>224</v>
      </c>
      <c r="J64" s="59">
        <v>0</v>
      </c>
    </row>
    <row r="65" spans="2:10" ht="30" customHeight="1" x14ac:dyDescent="0.25">
      <c r="B65" s="58" t="s">
        <v>33</v>
      </c>
      <c r="C65" s="11" t="s">
        <v>66</v>
      </c>
      <c r="D65" s="7">
        <v>647</v>
      </c>
      <c r="E65" s="8">
        <f t="shared" si="0"/>
        <v>0.12836588443499169</v>
      </c>
      <c r="F65" s="7">
        <v>552</v>
      </c>
      <c r="G65" s="7">
        <v>88</v>
      </c>
      <c r="H65" s="7">
        <v>424</v>
      </c>
      <c r="I65" s="7">
        <v>223</v>
      </c>
      <c r="J65" s="59">
        <v>0</v>
      </c>
    </row>
    <row r="66" spans="2:10" ht="30" customHeight="1" x14ac:dyDescent="0.25">
      <c r="B66" s="58" t="s">
        <v>32</v>
      </c>
      <c r="C66" s="11" t="s">
        <v>67</v>
      </c>
      <c r="D66" s="7">
        <v>664</v>
      </c>
      <c r="E66" s="8">
        <f t="shared" si="0"/>
        <v>0.13173871292864681</v>
      </c>
      <c r="F66" s="7">
        <v>582</v>
      </c>
      <c r="G66" s="7">
        <v>78</v>
      </c>
      <c r="H66" s="7">
        <v>373</v>
      </c>
      <c r="I66" s="7">
        <v>287</v>
      </c>
      <c r="J66" s="59">
        <v>4</v>
      </c>
    </row>
    <row r="67" spans="2:10" ht="30" customHeight="1" x14ac:dyDescent="0.25">
      <c r="B67" s="58" t="s">
        <v>37</v>
      </c>
      <c r="C67" s="11" t="s">
        <v>70</v>
      </c>
      <c r="D67" s="7">
        <v>636</v>
      </c>
      <c r="E67" s="8">
        <f t="shared" si="0"/>
        <v>0.12618346599792074</v>
      </c>
      <c r="F67" s="7">
        <v>426</v>
      </c>
      <c r="G67" s="7">
        <v>170</v>
      </c>
      <c r="H67" s="7">
        <v>44</v>
      </c>
      <c r="I67" s="7">
        <v>592</v>
      </c>
      <c r="J67" s="59">
        <v>0</v>
      </c>
    </row>
    <row r="68" spans="2:10" ht="30" customHeight="1" x14ac:dyDescent="0.25">
      <c r="B68" s="58" t="s">
        <v>22</v>
      </c>
      <c r="C68" s="11" t="s">
        <v>59</v>
      </c>
      <c r="D68" s="7">
        <v>94</v>
      </c>
      <c r="E68" s="8">
        <f t="shared" si="0"/>
        <v>1.8649757553151809E-2</v>
      </c>
      <c r="F68" s="7">
        <v>89</v>
      </c>
      <c r="G68" s="7">
        <v>3</v>
      </c>
      <c r="H68" s="7">
        <v>46</v>
      </c>
      <c r="I68" s="7">
        <v>48</v>
      </c>
      <c r="J68" s="59">
        <v>0</v>
      </c>
    </row>
    <row r="69" spans="2:10" ht="30" customHeight="1" x14ac:dyDescent="0.25">
      <c r="B69" s="66"/>
      <c r="C69" s="6" t="s">
        <v>49</v>
      </c>
      <c r="D69" s="7">
        <v>13150</v>
      </c>
      <c r="E69" s="8">
        <f t="shared" si="0"/>
        <v>2.6089820406802797</v>
      </c>
      <c r="F69" s="7">
        <v>10965</v>
      </c>
      <c r="G69" s="7">
        <v>1887</v>
      </c>
      <c r="H69" s="7">
        <v>4778</v>
      </c>
      <c r="I69" s="7">
        <v>8356</v>
      </c>
      <c r="J69" s="59">
        <v>16</v>
      </c>
    </row>
    <row r="70" spans="2:10" ht="30" customHeight="1" x14ac:dyDescent="0.25">
      <c r="B70" s="60" t="s">
        <v>2</v>
      </c>
      <c r="C70" s="26"/>
      <c r="D70" s="30">
        <f>SUM(D59:D69)</f>
        <v>24362</v>
      </c>
      <c r="E70" s="30">
        <f t="shared" si="0"/>
        <v>4.8334616330838767</v>
      </c>
      <c r="F70" s="30">
        <f>SUM(F59:F69)</f>
        <v>19908</v>
      </c>
      <c r="G70" s="30">
        <f>SUM(G59:G69)</f>
        <v>3944</v>
      </c>
      <c r="H70" s="30">
        <f>SUM(H59:H69)</f>
        <v>8588</v>
      </c>
      <c r="I70" s="30">
        <f>SUM(I59:I69)</f>
        <v>15741</v>
      </c>
      <c r="J70" s="67">
        <f>SUM(J59:J69)</f>
        <v>33</v>
      </c>
    </row>
    <row r="71" spans="2:10" ht="30" customHeight="1" x14ac:dyDescent="0.25">
      <c r="B71" s="56" t="s">
        <v>38</v>
      </c>
      <c r="C71" s="25"/>
      <c r="D71" s="25"/>
      <c r="E71" s="25"/>
      <c r="F71" s="25"/>
      <c r="G71" s="25"/>
      <c r="H71" s="25"/>
      <c r="I71" s="25"/>
      <c r="J71" s="57"/>
    </row>
    <row r="72" spans="2:10" ht="30" customHeight="1" x14ac:dyDescent="0.25">
      <c r="B72" s="58" t="s">
        <v>43</v>
      </c>
      <c r="C72" s="12" t="s">
        <v>71</v>
      </c>
      <c r="D72" s="7">
        <v>2512</v>
      </c>
      <c r="E72" s="8">
        <f t="shared" si="0"/>
        <v>0.49838501035656746</v>
      </c>
      <c r="F72" s="7">
        <v>2258</v>
      </c>
      <c r="G72" s="7">
        <v>247</v>
      </c>
      <c r="H72" s="7">
        <v>534</v>
      </c>
      <c r="I72" s="7">
        <v>1971</v>
      </c>
      <c r="J72" s="59">
        <v>7</v>
      </c>
    </row>
    <row r="73" spans="2:10" ht="30" customHeight="1" x14ac:dyDescent="0.25">
      <c r="B73" s="58" t="s">
        <v>40</v>
      </c>
      <c r="C73" s="12" t="s">
        <v>72</v>
      </c>
      <c r="D73" s="7">
        <v>2477</v>
      </c>
      <c r="E73" s="8">
        <f t="shared" si="0"/>
        <v>0.49144095169315988</v>
      </c>
      <c r="F73" s="7">
        <v>2183</v>
      </c>
      <c r="G73" s="7">
        <v>285</v>
      </c>
      <c r="H73" s="7">
        <v>1192</v>
      </c>
      <c r="I73" s="7">
        <v>1279</v>
      </c>
      <c r="J73" s="59">
        <v>6</v>
      </c>
    </row>
    <row r="74" spans="2:10" ht="30" customHeight="1" x14ac:dyDescent="0.25">
      <c r="B74" s="58" t="s">
        <v>30</v>
      </c>
      <c r="C74" s="12" t="s">
        <v>62</v>
      </c>
      <c r="D74" s="7">
        <v>2241</v>
      </c>
      <c r="E74" s="8">
        <f t="shared" ref="E74:E123" si="1">D74/504028*100</f>
        <v>0.44461815613418304</v>
      </c>
      <c r="F74" s="7">
        <v>1930</v>
      </c>
      <c r="G74" s="7">
        <v>299</v>
      </c>
      <c r="H74" s="7">
        <v>288</v>
      </c>
      <c r="I74" s="7">
        <v>1943</v>
      </c>
      <c r="J74" s="59">
        <v>10</v>
      </c>
    </row>
    <row r="75" spans="2:10" ht="30" customHeight="1" x14ac:dyDescent="0.25">
      <c r="B75" s="58" t="s">
        <v>36</v>
      </c>
      <c r="C75" s="12" t="s">
        <v>73</v>
      </c>
      <c r="D75" s="7">
        <v>6246</v>
      </c>
      <c r="E75" s="8">
        <f t="shared" si="1"/>
        <v>1.2392168689041085</v>
      </c>
      <c r="F75" s="7">
        <v>5065</v>
      </c>
      <c r="G75" s="7">
        <v>947</v>
      </c>
      <c r="H75" s="7">
        <v>239</v>
      </c>
      <c r="I75" s="7">
        <v>6001</v>
      </c>
      <c r="J75" s="59">
        <v>6</v>
      </c>
    </row>
    <row r="76" spans="2:10" ht="30" customHeight="1" x14ac:dyDescent="0.25">
      <c r="B76" s="58" t="s">
        <v>17</v>
      </c>
      <c r="C76" s="12" t="s">
        <v>56</v>
      </c>
      <c r="D76" s="7">
        <v>8425</v>
      </c>
      <c r="E76" s="8">
        <f t="shared" si="1"/>
        <v>1.6715341211202555</v>
      </c>
      <c r="F76" s="7">
        <v>7097</v>
      </c>
      <c r="G76" s="7">
        <v>1261</v>
      </c>
      <c r="H76" s="7">
        <v>1964</v>
      </c>
      <c r="I76" s="7">
        <v>6437</v>
      </c>
      <c r="J76" s="59">
        <v>24</v>
      </c>
    </row>
    <row r="77" spans="2:10" ht="30" customHeight="1" x14ac:dyDescent="0.25">
      <c r="B77" s="58" t="s">
        <v>23</v>
      </c>
      <c r="C77" s="12" t="s">
        <v>57</v>
      </c>
      <c r="D77" s="7">
        <v>6266</v>
      </c>
      <c r="E77" s="8">
        <f t="shared" si="1"/>
        <v>1.2431849024260557</v>
      </c>
      <c r="F77" s="7">
        <v>5364</v>
      </c>
      <c r="G77" s="7">
        <v>876</v>
      </c>
      <c r="H77" s="7">
        <v>2119</v>
      </c>
      <c r="I77" s="7">
        <v>4134</v>
      </c>
      <c r="J77" s="59">
        <v>13</v>
      </c>
    </row>
    <row r="78" spans="2:10" ht="30" customHeight="1" x14ac:dyDescent="0.25">
      <c r="B78" s="58" t="s">
        <v>28</v>
      </c>
      <c r="C78" s="12" t="s">
        <v>65</v>
      </c>
      <c r="D78" s="7">
        <v>4768</v>
      </c>
      <c r="E78" s="8">
        <f t="shared" si="1"/>
        <v>0.94597919163221089</v>
      </c>
      <c r="F78" s="7">
        <v>4338</v>
      </c>
      <c r="G78" s="7">
        <v>407</v>
      </c>
      <c r="H78" s="7">
        <v>3613</v>
      </c>
      <c r="I78" s="7">
        <v>1138</v>
      </c>
      <c r="J78" s="59">
        <v>17</v>
      </c>
    </row>
    <row r="79" spans="2:10" ht="30" customHeight="1" x14ac:dyDescent="0.25">
      <c r="B79" s="58" t="s">
        <v>32</v>
      </c>
      <c r="C79" s="12" t="s">
        <v>67</v>
      </c>
      <c r="D79" s="7">
        <v>3209</v>
      </c>
      <c r="E79" s="8">
        <f t="shared" si="1"/>
        <v>0.63667097859642718</v>
      </c>
      <c r="F79" s="7">
        <v>2983</v>
      </c>
      <c r="G79" s="7">
        <v>214</v>
      </c>
      <c r="H79" s="7">
        <v>2032</v>
      </c>
      <c r="I79" s="7">
        <v>1168</v>
      </c>
      <c r="J79" s="59">
        <v>9</v>
      </c>
    </row>
    <row r="80" spans="2:10" ht="30" customHeight="1" x14ac:dyDescent="0.25">
      <c r="B80" s="58" t="s">
        <v>37</v>
      </c>
      <c r="C80" s="12" t="s">
        <v>70</v>
      </c>
      <c r="D80" s="7">
        <v>2363</v>
      </c>
      <c r="E80" s="8">
        <f t="shared" si="1"/>
        <v>0.46882316061806095</v>
      </c>
      <c r="F80" s="7">
        <v>1903</v>
      </c>
      <c r="G80" s="7">
        <v>375</v>
      </c>
      <c r="H80" s="7">
        <v>86</v>
      </c>
      <c r="I80" s="7">
        <v>2273</v>
      </c>
      <c r="J80" s="59">
        <v>4</v>
      </c>
    </row>
    <row r="81" spans="2:10" ht="30" customHeight="1" x14ac:dyDescent="0.25">
      <c r="B81" s="58" t="s">
        <v>22</v>
      </c>
      <c r="C81" s="12" t="s">
        <v>59</v>
      </c>
      <c r="D81" s="7">
        <v>525</v>
      </c>
      <c r="E81" s="8">
        <f t="shared" si="1"/>
        <v>0.10416087995111384</v>
      </c>
      <c r="F81" s="7">
        <v>518</v>
      </c>
      <c r="G81" s="7">
        <v>6</v>
      </c>
      <c r="H81" s="7">
        <v>300</v>
      </c>
      <c r="I81" s="7">
        <v>223</v>
      </c>
      <c r="J81" s="59">
        <v>2</v>
      </c>
    </row>
    <row r="82" spans="2:10" ht="30" customHeight="1" x14ac:dyDescent="0.25">
      <c r="B82" s="58"/>
      <c r="C82" s="5" t="s">
        <v>49</v>
      </c>
      <c r="D82" s="7">
        <v>56948</v>
      </c>
      <c r="E82" s="8">
        <f t="shared" si="1"/>
        <v>11.298578650392438</v>
      </c>
      <c r="F82" s="7">
        <v>49650</v>
      </c>
      <c r="G82" s="7">
        <v>6279</v>
      </c>
      <c r="H82" s="7">
        <v>20992</v>
      </c>
      <c r="I82" s="7">
        <v>35833</v>
      </c>
      <c r="J82" s="59">
        <v>123</v>
      </c>
    </row>
    <row r="83" spans="2:10" ht="30" customHeight="1" x14ac:dyDescent="0.25">
      <c r="B83" s="60" t="s">
        <v>2</v>
      </c>
      <c r="C83" s="26"/>
      <c r="D83" s="30">
        <f>SUM(D72:D82)</f>
        <v>95980</v>
      </c>
      <c r="E83" s="30">
        <f t="shared" si="1"/>
        <v>19.042592871824581</v>
      </c>
      <c r="F83" s="30">
        <f>SUM(F72:F82)</f>
        <v>83289</v>
      </c>
      <c r="G83" s="30">
        <f>SUM(G72:G82)</f>
        <v>11196</v>
      </c>
      <c r="H83" s="30">
        <f>SUM(H72:H82)</f>
        <v>33359</v>
      </c>
      <c r="I83" s="30">
        <f>SUM(I72:I82)</f>
        <v>62400</v>
      </c>
      <c r="J83" s="67">
        <f>SUM(J72:J82)</f>
        <v>221</v>
      </c>
    </row>
    <row r="84" spans="2:10" ht="30" customHeight="1" x14ac:dyDescent="0.25">
      <c r="B84" s="56" t="s">
        <v>39</v>
      </c>
      <c r="C84" s="25"/>
      <c r="D84" s="25"/>
      <c r="E84" s="25"/>
      <c r="F84" s="25"/>
      <c r="G84" s="25"/>
      <c r="H84" s="25"/>
      <c r="I84" s="25"/>
      <c r="J84" s="57"/>
    </row>
    <row r="85" spans="2:10" ht="30" customHeight="1" x14ac:dyDescent="0.25">
      <c r="B85" s="58" t="s">
        <v>43</v>
      </c>
      <c r="C85" s="12" t="s">
        <v>71</v>
      </c>
      <c r="D85" s="7">
        <v>4108</v>
      </c>
      <c r="E85" s="8">
        <f t="shared" si="1"/>
        <v>0.81503408540795352</v>
      </c>
      <c r="F85" s="7">
        <v>3681</v>
      </c>
      <c r="G85" s="7">
        <v>395</v>
      </c>
      <c r="H85" s="7">
        <v>945</v>
      </c>
      <c r="I85" s="7">
        <v>3163</v>
      </c>
      <c r="J85" s="59"/>
    </row>
    <row r="86" spans="2:10" ht="30" customHeight="1" x14ac:dyDescent="0.25">
      <c r="B86" s="58" t="s">
        <v>42</v>
      </c>
      <c r="C86" s="12" t="s">
        <v>74</v>
      </c>
      <c r="D86" s="7">
        <v>4404</v>
      </c>
      <c r="E86" s="8">
        <f t="shared" si="1"/>
        <v>0.87376098153277204</v>
      </c>
      <c r="F86" s="7">
        <v>3892</v>
      </c>
      <c r="G86" s="7">
        <v>466</v>
      </c>
      <c r="H86" s="7">
        <v>2454</v>
      </c>
      <c r="I86" s="7">
        <v>1948</v>
      </c>
      <c r="J86" s="59">
        <v>2</v>
      </c>
    </row>
    <row r="87" spans="2:10" ht="30" customHeight="1" x14ac:dyDescent="0.25">
      <c r="B87" s="58" t="s">
        <v>40</v>
      </c>
      <c r="C87" s="12" t="s">
        <v>72</v>
      </c>
      <c r="D87" s="7">
        <v>6470</v>
      </c>
      <c r="E87" s="8">
        <f t="shared" si="1"/>
        <v>1.2836588443499171</v>
      </c>
      <c r="F87" s="7">
        <v>5638</v>
      </c>
      <c r="G87" s="7">
        <v>761</v>
      </c>
      <c r="H87" s="7">
        <v>3731</v>
      </c>
      <c r="I87" s="7">
        <v>2738</v>
      </c>
      <c r="J87" s="59">
        <v>1</v>
      </c>
    </row>
    <row r="88" spans="2:10" ht="30" customHeight="1" x14ac:dyDescent="0.25">
      <c r="B88" s="58" t="s">
        <v>36</v>
      </c>
      <c r="C88" s="12" t="s">
        <v>69</v>
      </c>
      <c r="D88" s="7">
        <v>4133</v>
      </c>
      <c r="E88" s="8">
        <f t="shared" si="1"/>
        <v>0.81999412731038746</v>
      </c>
      <c r="F88" s="7">
        <v>3435</v>
      </c>
      <c r="G88" s="7">
        <v>592</v>
      </c>
      <c r="H88" s="7">
        <v>88</v>
      </c>
      <c r="I88" s="7">
        <v>4045</v>
      </c>
      <c r="J88" s="59"/>
    </row>
    <row r="89" spans="2:10" ht="30" customHeight="1" x14ac:dyDescent="0.25">
      <c r="B89" s="58" t="s">
        <v>17</v>
      </c>
      <c r="C89" s="12" t="s">
        <v>56</v>
      </c>
      <c r="D89" s="7">
        <v>11392</v>
      </c>
      <c r="E89" s="8">
        <f t="shared" si="1"/>
        <v>2.260191894101121</v>
      </c>
      <c r="F89" s="7">
        <v>9537</v>
      </c>
      <c r="G89" s="7">
        <v>1748</v>
      </c>
      <c r="H89" s="7">
        <v>3270</v>
      </c>
      <c r="I89" s="7">
        <v>8121</v>
      </c>
      <c r="J89" s="59">
        <v>1</v>
      </c>
    </row>
    <row r="90" spans="2:10" ht="30" customHeight="1" x14ac:dyDescent="0.25">
      <c r="B90" s="58" t="s">
        <v>23</v>
      </c>
      <c r="C90" s="12" t="s">
        <v>57</v>
      </c>
      <c r="D90" s="7">
        <v>9949</v>
      </c>
      <c r="E90" s="8">
        <f t="shared" si="1"/>
        <v>1.9738982754926315</v>
      </c>
      <c r="F90" s="7">
        <v>8539</v>
      </c>
      <c r="G90" s="7">
        <v>1326</v>
      </c>
      <c r="H90" s="7">
        <v>3564</v>
      </c>
      <c r="I90" s="7">
        <v>6383</v>
      </c>
      <c r="J90" s="59">
        <v>2</v>
      </c>
    </row>
    <row r="91" spans="2:10" ht="30" customHeight="1" x14ac:dyDescent="0.25">
      <c r="B91" s="58" t="s">
        <v>28</v>
      </c>
      <c r="C91" s="12" t="s">
        <v>65</v>
      </c>
      <c r="D91" s="7">
        <v>7420</v>
      </c>
      <c r="E91" s="8">
        <f t="shared" si="1"/>
        <v>1.4721404366424087</v>
      </c>
      <c r="F91" s="7">
        <v>6644</v>
      </c>
      <c r="G91" s="7">
        <v>666</v>
      </c>
      <c r="H91" s="7">
        <v>5421</v>
      </c>
      <c r="I91" s="7">
        <v>1999</v>
      </c>
      <c r="J91" s="59"/>
    </row>
    <row r="92" spans="2:10" ht="30" customHeight="1" x14ac:dyDescent="0.25">
      <c r="B92" s="58" t="s">
        <v>32</v>
      </c>
      <c r="C92" s="12" t="s">
        <v>75</v>
      </c>
      <c r="D92" s="7">
        <v>5289</v>
      </c>
      <c r="E92" s="8">
        <f t="shared" si="1"/>
        <v>1.0493464648789352</v>
      </c>
      <c r="F92" s="7">
        <v>4844</v>
      </c>
      <c r="G92" s="7">
        <v>383</v>
      </c>
      <c r="H92" s="7">
        <v>3108</v>
      </c>
      <c r="I92" s="7">
        <v>2179</v>
      </c>
      <c r="J92" s="59">
        <v>2</v>
      </c>
    </row>
    <row r="93" spans="2:10" ht="30" customHeight="1" x14ac:dyDescent="0.25">
      <c r="B93" s="58" t="s">
        <v>41</v>
      </c>
      <c r="C93" s="12" t="s">
        <v>76</v>
      </c>
      <c r="D93" s="7">
        <v>56</v>
      </c>
      <c r="E93" s="8">
        <f t="shared" si="1"/>
        <v>1.1110493861452141E-2</v>
      </c>
      <c r="F93" s="7">
        <v>51</v>
      </c>
      <c r="G93" s="7">
        <v>5</v>
      </c>
      <c r="H93" s="7">
        <v>22</v>
      </c>
      <c r="I93" s="7">
        <v>33</v>
      </c>
      <c r="J93" s="59">
        <v>1</v>
      </c>
    </row>
    <row r="94" spans="2:10" ht="30" customHeight="1" x14ac:dyDescent="0.25">
      <c r="B94" s="58" t="s">
        <v>22</v>
      </c>
      <c r="C94" s="12" t="s">
        <v>59</v>
      </c>
      <c r="D94" s="7">
        <v>721</v>
      </c>
      <c r="E94" s="8">
        <f t="shared" si="1"/>
        <v>0.14304760846619632</v>
      </c>
      <c r="F94" s="7">
        <v>701</v>
      </c>
      <c r="G94" s="7">
        <v>15</v>
      </c>
      <c r="H94" s="7">
        <v>433</v>
      </c>
      <c r="I94" s="7">
        <v>288</v>
      </c>
      <c r="J94" s="59"/>
    </row>
    <row r="95" spans="2:10" ht="30" customHeight="1" x14ac:dyDescent="0.25">
      <c r="B95" s="58"/>
      <c r="C95" s="5" t="s">
        <v>49</v>
      </c>
      <c r="D95" s="7">
        <v>79996</v>
      </c>
      <c r="E95" s="8">
        <f t="shared" si="1"/>
        <v>15.871340481084385</v>
      </c>
      <c r="F95" s="7">
        <v>70477</v>
      </c>
      <c r="G95" s="7">
        <v>8376</v>
      </c>
      <c r="H95" s="7">
        <v>35697</v>
      </c>
      <c r="I95" s="7">
        <v>44286</v>
      </c>
      <c r="J95" s="59">
        <v>13</v>
      </c>
    </row>
    <row r="96" spans="2:10" ht="30" customHeight="1" x14ac:dyDescent="0.25">
      <c r="B96" s="60" t="s">
        <v>2</v>
      </c>
      <c r="C96" s="26"/>
      <c r="D96" s="30">
        <f>SUM(D85:D95)</f>
        <v>133938</v>
      </c>
      <c r="E96" s="30">
        <f t="shared" si="1"/>
        <v>26.573523693128159</v>
      </c>
      <c r="F96" s="30">
        <f>SUM(F85:F95)</f>
        <v>117439</v>
      </c>
      <c r="G96" s="30">
        <f>SUM(G85:G95)</f>
        <v>14733</v>
      </c>
      <c r="H96" s="30">
        <f>SUM(H85:H95)</f>
        <v>58733</v>
      </c>
      <c r="I96" s="30">
        <f>SUM(I85:I95)</f>
        <v>75183</v>
      </c>
      <c r="J96" s="67">
        <f>SUM(J85:J95)</f>
        <v>22</v>
      </c>
    </row>
    <row r="97" spans="2:10" ht="30" customHeight="1" x14ac:dyDescent="0.25">
      <c r="B97" s="56" t="s">
        <v>44</v>
      </c>
      <c r="C97" s="25"/>
      <c r="D97" s="25"/>
      <c r="E97" s="25"/>
      <c r="F97" s="25"/>
      <c r="G97" s="25"/>
      <c r="H97" s="25"/>
      <c r="I97" s="25"/>
      <c r="J97" s="57"/>
    </row>
    <row r="98" spans="2:10" ht="30" customHeight="1" x14ac:dyDescent="0.25">
      <c r="B98" s="58" t="s">
        <v>43</v>
      </c>
      <c r="C98" s="12" t="s">
        <v>71</v>
      </c>
      <c r="D98" s="7">
        <v>1706</v>
      </c>
      <c r="E98" s="8">
        <f t="shared" si="1"/>
        <v>0.33847325942209561</v>
      </c>
      <c r="F98" s="7">
        <v>1523</v>
      </c>
      <c r="G98" s="7">
        <v>162</v>
      </c>
      <c r="H98" s="7">
        <v>443</v>
      </c>
      <c r="I98" s="7">
        <v>1262</v>
      </c>
      <c r="J98" s="59">
        <v>1</v>
      </c>
    </row>
    <row r="99" spans="2:10" ht="30" customHeight="1" x14ac:dyDescent="0.25">
      <c r="B99" s="58" t="s">
        <v>42</v>
      </c>
      <c r="C99" s="12" t="s">
        <v>74</v>
      </c>
      <c r="D99" s="7">
        <v>2689</v>
      </c>
      <c r="E99" s="8">
        <f t="shared" si="1"/>
        <v>0.53350210702580014</v>
      </c>
      <c r="F99" s="7">
        <v>2288</v>
      </c>
      <c r="G99" s="7">
        <v>357</v>
      </c>
      <c r="H99" s="7">
        <v>1282</v>
      </c>
      <c r="I99" s="7">
        <v>1407</v>
      </c>
      <c r="J99" s="59"/>
    </row>
    <row r="100" spans="2:10" ht="30" customHeight="1" x14ac:dyDescent="0.25">
      <c r="B100" s="58" t="s">
        <v>40</v>
      </c>
      <c r="C100" s="12" t="s">
        <v>72</v>
      </c>
      <c r="D100" s="7">
        <v>2729</v>
      </c>
      <c r="E100" s="8">
        <f t="shared" si="1"/>
        <v>0.54143817406969452</v>
      </c>
      <c r="F100" s="7">
        <v>2312</v>
      </c>
      <c r="G100" s="7">
        <v>366</v>
      </c>
      <c r="H100" s="7">
        <v>1473</v>
      </c>
      <c r="I100" s="7">
        <v>1256</v>
      </c>
      <c r="J100" s="59"/>
    </row>
    <row r="101" spans="2:10" ht="30" customHeight="1" x14ac:dyDescent="0.25">
      <c r="B101" s="58" t="s">
        <v>36</v>
      </c>
      <c r="C101" s="12" t="s">
        <v>69</v>
      </c>
      <c r="D101" s="7">
        <v>106</v>
      </c>
      <c r="E101" s="8">
        <f t="shared" si="1"/>
        <v>2.1030577666320126E-2</v>
      </c>
      <c r="F101" s="7">
        <v>84</v>
      </c>
      <c r="G101" s="7">
        <v>17</v>
      </c>
      <c r="H101" s="7">
        <v>1</v>
      </c>
      <c r="I101" s="7">
        <v>105</v>
      </c>
      <c r="J101" s="59"/>
    </row>
    <row r="102" spans="2:10" ht="30" customHeight="1" x14ac:dyDescent="0.25">
      <c r="B102" s="58" t="s">
        <v>17</v>
      </c>
      <c r="C102" s="12" t="s">
        <v>56</v>
      </c>
      <c r="D102" s="7">
        <v>5327</v>
      </c>
      <c r="E102" s="8">
        <f t="shared" si="1"/>
        <v>1.056885728570635</v>
      </c>
      <c r="F102" s="7">
        <v>4285</v>
      </c>
      <c r="G102" s="7">
        <v>950</v>
      </c>
      <c r="H102" s="7">
        <v>1833</v>
      </c>
      <c r="I102" s="7">
        <v>3494</v>
      </c>
      <c r="J102" s="59"/>
    </row>
    <row r="103" spans="2:10" ht="30" customHeight="1" x14ac:dyDescent="0.25">
      <c r="B103" s="58" t="s">
        <v>23</v>
      </c>
      <c r="C103" s="12" t="s">
        <v>57</v>
      </c>
      <c r="D103" s="7">
        <v>5693</v>
      </c>
      <c r="E103" s="8">
        <f t="shared" si="1"/>
        <v>1.1295007420222687</v>
      </c>
      <c r="F103" s="7">
        <v>4845</v>
      </c>
      <c r="G103" s="7">
        <v>750</v>
      </c>
      <c r="H103" s="7">
        <v>2074</v>
      </c>
      <c r="I103" s="7">
        <v>3618</v>
      </c>
      <c r="J103" s="59">
        <v>1</v>
      </c>
    </row>
    <row r="104" spans="2:10" ht="30" customHeight="1" x14ac:dyDescent="0.25">
      <c r="B104" s="58" t="s">
        <v>28</v>
      </c>
      <c r="C104" s="12" t="s">
        <v>65</v>
      </c>
      <c r="D104" s="7">
        <v>2817</v>
      </c>
      <c r="E104" s="8">
        <f t="shared" si="1"/>
        <v>0.55889752156626216</v>
      </c>
      <c r="F104" s="7">
        <v>2409</v>
      </c>
      <c r="G104" s="7">
        <v>335</v>
      </c>
      <c r="H104" s="7">
        <v>1920</v>
      </c>
      <c r="I104" s="7">
        <v>897</v>
      </c>
      <c r="J104" s="59"/>
    </row>
    <row r="105" spans="2:10" ht="30" customHeight="1" x14ac:dyDescent="0.25">
      <c r="B105" s="58" t="s">
        <v>32</v>
      </c>
      <c r="C105" s="12" t="s">
        <v>67</v>
      </c>
      <c r="D105" s="7">
        <v>1849</v>
      </c>
      <c r="E105" s="8">
        <f t="shared" si="1"/>
        <v>0.36684469910401801</v>
      </c>
      <c r="F105" s="7">
        <v>1588</v>
      </c>
      <c r="G105" s="7">
        <v>197</v>
      </c>
      <c r="H105" s="7">
        <v>976</v>
      </c>
      <c r="I105" s="7">
        <v>873</v>
      </c>
      <c r="J105" s="59"/>
    </row>
    <row r="106" spans="2:10" ht="30" customHeight="1" x14ac:dyDescent="0.25">
      <c r="B106" s="58" t="s">
        <v>41</v>
      </c>
      <c r="C106" s="12" t="s">
        <v>76</v>
      </c>
      <c r="D106" s="7">
        <v>26</v>
      </c>
      <c r="E106" s="8">
        <f t="shared" si="1"/>
        <v>5.1584435785313517E-3</v>
      </c>
      <c r="F106" s="7">
        <v>26</v>
      </c>
      <c r="G106" s="7">
        <v>7</v>
      </c>
      <c r="H106" s="7">
        <v>12</v>
      </c>
      <c r="I106" s="7">
        <v>14</v>
      </c>
      <c r="J106" s="59"/>
    </row>
    <row r="107" spans="2:10" ht="30" customHeight="1" x14ac:dyDescent="0.25">
      <c r="B107" s="58" t="s">
        <v>22</v>
      </c>
      <c r="C107" s="12" t="s">
        <v>59</v>
      </c>
      <c r="D107" s="7">
        <v>264</v>
      </c>
      <c r="E107" s="8">
        <f t="shared" si="1"/>
        <v>5.2378042489702951E-2</v>
      </c>
      <c r="F107" s="7">
        <v>253</v>
      </c>
      <c r="G107" s="7"/>
      <c r="H107" s="7">
        <v>148</v>
      </c>
      <c r="I107" s="7">
        <v>116</v>
      </c>
      <c r="J107" s="59"/>
    </row>
    <row r="108" spans="2:10" ht="30" customHeight="1" x14ac:dyDescent="0.25">
      <c r="B108" s="58"/>
      <c r="C108" s="5" t="s">
        <v>49</v>
      </c>
      <c r="D108" s="7">
        <v>47020</v>
      </c>
      <c r="E108" s="8">
        <f t="shared" si="1"/>
        <v>9.3288468100978523</v>
      </c>
      <c r="F108" s="7">
        <v>39957</v>
      </c>
      <c r="G108" s="7">
        <v>6069</v>
      </c>
      <c r="H108" s="7">
        <v>22224</v>
      </c>
      <c r="I108" s="7">
        <v>24787</v>
      </c>
      <c r="J108" s="59">
        <v>9</v>
      </c>
    </row>
    <row r="109" spans="2:10" ht="30" customHeight="1" x14ac:dyDescent="0.25">
      <c r="B109" s="60" t="s">
        <v>2</v>
      </c>
      <c r="C109" s="26"/>
      <c r="D109" s="30">
        <f>SUM(D98:D108)</f>
        <v>70226</v>
      </c>
      <c r="E109" s="30">
        <f t="shared" si="1"/>
        <v>13.932956105613181</v>
      </c>
      <c r="F109" s="30">
        <f>SUM(F98:F108)</f>
        <v>59570</v>
      </c>
      <c r="G109" s="30">
        <f>SUM(G98:G108)</f>
        <v>9210</v>
      </c>
      <c r="H109" s="30">
        <f>SUM(H98:H108)</f>
        <v>32386</v>
      </c>
      <c r="I109" s="30">
        <f>SUM(I98:I108)</f>
        <v>37829</v>
      </c>
      <c r="J109" s="67">
        <f>SUM(J98:J108)</f>
        <v>11</v>
      </c>
    </row>
    <row r="110" spans="2:10" ht="30" customHeight="1" x14ac:dyDescent="0.25">
      <c r="B110" s="56" t="s">
        <v>46</v>
      </c>
      <c r="C110" s="25"/>
      <c r="D110" s="25"/>
      <c r="E110" s="25"/>
      <c r="F110" s="25"/>
      <c r="G110" s="25"/>
      <c r="H110" s="25"/>
      <c r="I110" s="25"/>
      <c r="J110" s="57"/>
    </row>
    <row r="111" spans="2:10" ht="30" customHeight="1" x14ac:dyDescent="0.25">
      <c r="B111" s="58" t="s">
        <v>23</v>
      </c>
      <c r="C111" s="12" t="s">
        <v>57</v>
      </c>
      <c r="D111" s="7">
        <v>8833</v>
      </c>
      <c r="E111" s="8">
        <f t="shared" si="1"/>
        <v>1.7524820049679781</v>
      </c>
      <c r="F111" s="7">
        <v>7572</v>
      </c>
      <c r="G111" s="7">
        <v>1205</v>
      </c>
      <c r="H111" s="7">
        <v>3514</v>
      </c>
      <c r="I111" s="7">
        <v>5319</v>
      </c>
      <c r="J111" s="59"/>
    </row>
    <row r="112" spans="2:10" ht="30" customHeight="1" x14ac:dyDescent="0.25">
      <c r="B112" s="58" t="s">
        <v>17</v>
      </c>
      <c r="C112" s="12" t="s">
        <v>56</v>
      </c>
      <c r="D112" s="7">
        <v>6974</v>
      </c>
      <c r="E112" s="8">
        <f t="shared" si="1"/>
        <v>1.3836532891029862</v>
      </c>
      <c r="F112" s="7">
        <v>5644</v>
      </c>
      <c r="G112" s="7">
        <v>1112</v>
      </c>
      <c r="H112" s="7">
        <v>2756</v>
      </c>
      <c r="I112" s="7">
        <v>4218</v>
      </c>
      <c r="J112" s="59"/>
    </row>
    <row r="113" spans="2:11" ht="30" customHeight="1" x14ac:dyDescent="0.25">
      <c r="B113" s="58" t="s">
        <v>29</v>
      </c>
      <c r="C113" s="12" t="s">
        <v>61</v>
      </c>
      <c r="D113" s="7">
        <v>5866</v>
      </c>
      <c r="E113" s="8">
        <f t="shared" si="1"/>
        <v>1.1638242319871117</v>
      </c>
      <c r="F113" s="7">
        <v>4814</v>
      </c>
      <c r="G113" s="7">
        <v>967</v>
      </c>
      <c r="H113" s="7">
        <v>2763</v>
      </c>
      <c r="I113" s="7">
        <v>3103</v>
      </c>
      <c r="J113" s="59"/>
    </row>
    <row r="114" spans="2:11" ht="30" customHeight="1" x14ac:dyDescent="0.25">
      <c r="B114" s="58" t="s">
        <v>45</v>
      </c>
      <c r="C114" s="12" t="s">
        <v>79</v>
      </c>
      <c r="D114" s="7">
        <v>4913</v>
      </c>
      <c r="E114" s="8">
        <f t="shared" si="1"/>
        <v>0.97474743466632807</v>
      </c>
      <c r="F114" s="7">
        <v>4204</v>
      </c>
      <c r="G114" s="7">
        <v>611</v>
      </c>
      <c r="H114" s="7">
        <v>2193</v>
      </c>
      <c r="I114" s="7">
        <v>2720</v>
      </c>
      <c r="J114" s="59"/>
    </row>
    <row r="115" spans="2:11" ht="30" customHeight="1" x14ac:dyDescent="0.25">
      <c r="B115" s="58" t="s">
        <v>30</v>
      </c>
      <c r="C115" s="12" t="s">
        <v>62</v>
      </c>
      <c r="D115" s="7">
        <v>4235</v>
      </c>
      <c r="E115" s="8">
        <f t="shared" si="1"/>
        <v>0.84023109827231823</v>
      </c>
      <c r="F115" s="7">
        <v>3629</v>
      </c>
      <c r="G115" s="7">
        <v>523</v>
      </c>
      <c r="H115" s="7">
        <v>1936</v>
      </c>
      <c r="I115" s="7">
        <v>2299</v>
      </c>
      <c r="J115" s="59"/>
    </row>
    <row r="116" spans="2:11" ht="30" customHeight="1" x14ac:dyDescent="0.25">
      <c r="B116" s="58" t="s">
        <v>77</v>
      </c>
      <c r="C116" s="12" t="s">
        <v>80</v>
      </c>
      <c r="D116" s="7">
        <v>3418</v>
      </c>
      <c r="E116" s="8">
        <f t="shared" si="1"/>
        <v>0.67813692890077537</v>
      </c>
      <c r="F116" s="7">
        <v>2836</v>
      </c>
      <c r="G116" s="7">
        <v>497</v>
      </c>
      <c r="H116" s="7">
        <v>1731</v>
      </c>
      <c r="I116" s="7">
        <v>1687</v>
      </c>
      <c r="J116" s="59"/>
    </row>
    <row r="117" spans="2:11" ht="30" customHeight="1" x14ac:dyDescent="0.25">
      <c r="B117" s="58" t="s">
        <v>26</v>
      </c>
      <c r="C117" s="12" t="s">
        <v>63</v>
      </c>
      <c r="D117" s="7">
        <v>3012</v>
      </c>
      <c r="E117" s="8">
        <f t="shared" si="1"/>
        <v>0.59758584840524731</v>
      </c>
      <c r="F117" s="7">
        <v>2566</v>
      </c>
      <c r="G117" s="7">
        <v>463</v>
      </c>
      <c r="H117" s="7">
        <v>1612</v>
      </c>
      <c r="I117" s="7">
        <v>1399</v>
      </c>
      <c r="J117" s="59">
        <v>1</v>
      </c>
    </row>
    <row r="118" spans="2:11" ht="30" customHeight="1" x14ac:dyDescent="0.25">
      <c r="B118" s="58" t="s">
        <v>47</v>
      </c>
      <c r="C118" s="12" t="s">
        <v>81</v>
      </c>
      <c r="D118" s="7">
        <v>2819</v>
      </c>
      <c r="E118" s="8">
        <f t="shared" si="1"/>
        <v>0.55929432491845688</v>
      </c>
      <c r="F118" s="7">
        <v>2315</v>
      </c>
      <c r="G118" s="7">
        <v>360</v>
      </c>
      <c r="H118" s="7">
        <v>974</v>
      </c>
      <c r="I118" s="7">
        <v>1845</v>
      </c>
      <c r="J118" s="59"/>
    </row>
    <row r="119" spans="2:11" ht="30" customHeight="1" x14ac:dyDescent="0.25">
      <c r="B119" s="58" t="s">
        <v>42</v>
      </c>
      <c r="C119" s="12" t="s">
        <v>74</v>
      </c>
      <c r="D119" s="7">
        <v>2547</v>
      </c>
      <c r="E119" s="8">
        <f t="shared" si="1"/>
        <v>0.5053290690199751</v>
      </c>
      <c r="F119" s="7">
        <v>2180</v>
      </c>
      <c r="G119" s="7">
        <v>311</v>
      </c>
      <c r="H119" s="7">
        <v>1069</v>
      </c>
      <c r="I119" s="7">
        <v>1478</v>
      </c>
      <c r="J119" s="59"/>
    </row>
    <row r="120" spans="2:11" ht="30" customHeight="1" x14ac:dyDescent="0.25">
      <c r="B120" s="58" t="s">
        <v>78</v>
      </c>
      <c r="C120" s="12" t="s">
        <v>82</v>
      </c>
      <c r="D120" s="7">
        <v>2220</v>
      </c>
      <c r="E120" s="8">
        <f t="shared" si="1"/>
        <v>0.44045172093613844</v>
      </c>
      <c r="F120" s="7">
        <v>1854</v>
      </c>
      <c r="G120" s="7">
        <v>308</v>
      </c>
      <c r="H120" s="7">
        <v>1214</v>
      </c>
      <c r="I120" s="7">
        <v>1006</v>
      </c>
      <c r="J120" s="59"/>
    </row>
    <row r="121" spans="2:11" ht="30" customHeight="1" x14ac:dyDescent="0.25">
      <c r="B121" s="58"/>
      <c r="C121" s="12" t="s">
        <v>49</v>
      </c>
      <c r="D121" s="7">
        <v>63688</v>
      </c>
      <c r="E121" s="8">
        <f t="shared" si="1"/>
        <v>12.635805947288642</v>
      </c>
      <c r="F121" s="7">
        <v>53420</v>
      </c>
      <c r="G121" s="7">
        <v>8616</v>
      </c>
      <c r="H121" s="7">
        <v>29050</v>
      </c>
      <c r="I121" s="7">
        <v>34637</v>
      </c>
      <c r="J121" s="59">
        <v>1</v>
      </c>
    </row>
    <row r="122" spans="2:11" ht="30" customHeight="1" x14ac:dyDescent="0.25">
      <c r="B122" s="68" t="s">
        <v>2</v>
      </c>
      <c r="C122" s="31"/>
      <c r="D122" s="30">
        <f>SUM(D111:D121)</f>
        <v>108525</v>
      </c>
      <c r="E122" s="30">
        <f t="shared" si="1"/>
        <v>21.53154189846596</v>
      </c>
      <c r="F122" s="30">
        <f>SUM(F111:F121)</f>
        <v>91034</v>
      </c>
      <c r="G122" s="30">
        <f>SUM(G111:G121)</f>
        <v>14973</v>
      </c>
      <c r="H122" s="30">
        <f>SUM(H111:H121)</f>
        <v>48812</v>
      </c>
      <c r="I122" s="30">
        <f>SUM(I111:I121)</f>
        <v>59711</v>
      </c>
      <c r="J122" s="67">
        <f>SUM(J111:J121)</f>
        <v>2</v>
      </c>
    </row>
    <row r="123" spans="2:11" ht="30" customHeight="1" thickBot="1" x14ac:dyDescent="0.3">
      <c r="B123" s="69" t="s">
        <v>48</v>
      </c>
      <c r="C123" s="32"/>
      <c r="D123" s="33">
        <f>SUM(K122,L122)</f>
        <v>0</v>
      </c>
      <c r="E123" s="34">
        <f t="shared" si="1"/>
        <v>0</v>
      </c>
      <c r="F123" s="33"/>
      <c r="G123" s="33"/>
      <c r="H123" s="33"/>
      <c r="I123" s="33"/>
      <c r="J123" s="70"/>
    </row>
    <row r="124" spans="2:11" x14ac:dyDescent="0.25">
      <c r="B124" s="35" t="s">
        <v>83</v>
      </c>
      <c r="C124" s="36"/>
      <c r="D124" s="36"/>
      <c r="E124" s="36"/>
      <c r="F124" s="36"/>
      <c r="G124" s="36"/>
      <c r="H124" s="36"/>
      <c r="I124" s="36"/>
      <c r="J124" s="37"/>
    </row>
    <row r="125" spans="2:11" ht="61.5" customHeight="1" x14ac:dyDescent="0.25">
      <c r="B125" s="38"/>
      <c r="C125" s="39"/>
      <c r="D125" s="39"/>
      <c r="E125" s="39"/>
      <c r="F125" s="39"/>
      <c r="G125" s="39"/>
      <c r="H125" s="39"/>
      <c r="I125" s="39"/>
      <c r="J125" s="40"/>
      <c r="K125" s="2"/>
    </row>
    <row r="126" spans="2:11" ht="33.75" customHeight="1" x14ac:dyDescent="0.25">
      <c r="B126" s="41" t="s">
        <v>85</v>
      </c>
      <c r="C126" s="42"/>
      <c r="D126" s="42"/>
      <c r="E126" s="42"/>
      <c r="F126" s="42"/>
      <c r="G126" s="42"/>
      <c r="H126" s="42"/>
      <c r="I126" s="42"/>
      <c r="J126" s="43"/>
      <c r="K126" s="3"/>
    </row>
    <row r="127" spans="2:11" ht="15.75" thickBot="1" x14ac:dyDescent="0.3">
      <c r="B127" s="44"/>
      <c r="C127" s="45"/>
      <c r="D127" s="45"/>
      <c r="E127" s="45"/>
      <c r="F127" s="45"/>
      <c r="G127" s="45"/>
      <c r="H127" s="45"/>
      <c r="I127" s="45"/>
      <c r="J127" s="46"/>
    </row>
  </sheetData>
  <mergeCells count="27">
    <mergeCell ref="B57:C57"/>
    <mergeCell ref="B58:J58"/>
    <mergeCell ref="B70:C70"/>
    <mergeCell ref="B71:J71"/>
    <mergeCell ref="B110:J110"/>
    <mergeCell ref="B83:C83"/>
    <mergeCell ref="B84:J84"/>
    <mergeCell ref="B96:C96"/>
    <mergeCell ref="B97:J97"/>
    <mergeCell ref="B109:C109"/>
    <mergeCell ref="B124:J125"/>
    <mergeCell ref="B126:J127"/>
    <mergeCell ref="B45:J45"/>
    <mergeCell ref="B44:C44"/>
    <mergeCell ref="J3:J4"/>
    <mergeCell ref="B5:C5"/>
    <mergeCell ref="H3:I3"/>
    <mergeCell ref="B3:B4"/>
    <mergeCell ref="C3:C4"/>
    <mergeCell ref="D3:E3"/>
    <mergeCell ref="F3:G3"/>
    <mergeCell ref="B18:C18"/>
    <mergeCell ref="B6:J6"/>
    <mergeCell ref="B19:J19"/>
    <mergeCell ref="B31:C31"/>
    <mergeCell ref="B32:J32"/>
    <mergeCell ref="B2:J2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48b131-7d89-4828-b10b-0636eef39b0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D1E4702BD464DB238DEB9267618EE" ma:contentTypeVersion="18" ma:contentTypeDescription="Create a new document." ma:contentTypeScope="" ma:versionID="3a28d14785041bf32210c7a2db239541">
  <xsd:schema xmlns:xsd="http://www.w3.org/2001/XMLSchema" xmlns:xs="http://www.w3.org/2001/XMLSchema" xmlns:p="http://schemas.microsoft.com/office/2006/metadata/properties" xmlns:ns3="87073f5b-d8f0-4b9c-9fa3-5f4866b5878b" xmlns:ns4="e748b131-7d89-4828-b10b-0636eef39b05" targetNamespace="http://schemas.microsoft.com/office/2006/metadata/properties" ma:root="true" ma:fieldsID="587ee89cee30a614e8a05ad673c7ac57" ns3:_="" ns4:_="">
    <xsd:import namespace="87073f5b-d8f0-4b9c-9fa3-5f4866b5878b"/>
    <xsd:import namespace="e748b131-7d89-4828-b10b-0636eef39b0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  <xsd:element ref="ns4:MediaServiceLocation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73f5b-d8f0-4b9c-9fa3-5f4866b5878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8b131-7d89-4828-b10b-0636eef39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67F1A1-262D-4629-8DD6-C0F4D8CB34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D7F4CC-4F70-4239-AC6F-3A4D00D1E8F0}">
  <ds:schemaRefs>
    <ds:schemaRef ds:uri="http://schemas.microsoft.com/office/2006/metadata/properties"/>
    <ds:schemaRef ds:uri="http://purl.org/dc/terms/"/>
    <ds:schemaRef ds:uri="87073f5b-d8f0-4b9c-9fa3-5f4866b5878b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e748b131-7d89-4828-b10b-0636eef39b0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0147489-3EBC-4E80-B527-A43C6FAC8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073f5b-d8f0-4b9c-9fa3-5f4866b5878b"/>
    <ds:schemaRef ds:uri="e748b131-7d89-4828-b10b-0636eef39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PRIMERAS CAUSAS DE URGENCIAS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MANUEL CASTRILLON MORA</dc:creator>
  <cp:keywords/>
  <dc:description/>
  <cp:lastModifiedBy>ANGELA JOHANNA GANAN GONZALEZ</cp:lastModifiedBy>
  <cp:revision/>
  <dcterms:created xsi:type="dcterms:W3CDTF">2025-02-11T19:42:24Z</dcterms:created>
  <dcterms:modified xsi:type="dcterms:W3CDTF">2025-07-25T14:56:00Z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0x0101004FBD1E4702BD464DB238DEB9267618EE</vt:lpwstr>
  </property>
</Properties>
</file>