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D:\AGANANG\Desktop\RIPS\RIPS INFORMACIÓN SOLICITADA\PÁGINA WEB\2023\"/>
    </mc:Choice>
  </mc:AlternateContent>
  <xr:revisionPtr revIDLastSave="0" documentId="13_ncr:1_{2FD53350-0FE9-4ECB-A641-95A863734A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 PRIMERAS CAUSAS DE CONSULTA" sheetId="1" r:id="rId1"/>
  </sheets>
  <definedNames>
    <definedName name="_xlnm._FilterDatabase" localSheetId="0" hidden="1">'10 PRIMERAS CAUSAS DE CONSULTA'!#REF!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6" i="1"/>
  <c r="E122" i="1"/>
  <c r="E111" i="1"/>
  <c r="E112" i="1"/>
  <c r="E113" i="1"/>
  <c r="E114" i="1"/>
  <c r="E115" i="1"/>
  <c r="E116" i="1"/>
  <c r="E117" i="1"/>
  <c r="E118" i="1"/>
  <c r="E119" i="1"/>
  <c r="E120" i="1"/>
  <c r="E110" i="1"/>
  <c r="E98" i="1"/>
  <c r="E99" i="1"/>
  <c r="E100" i="1"/>
  <c r="E101" i="1"/>
  <c r="E102" i="1"/>
  <c r="E103" i="1"/>
  <c r="E104" i="1"/>
  <c r="E105" i="1"/>
  <c r="E106" i="1"/>
  <c r="E107" i="1"/>
  <c r="E97" i="1"/>
  <c r="E85" i="1"/>
  <c r="E86" i="1"/>
  <c r="E87" i="1"/>
  <c r="E88" i="1"/>
  <c r="E89" i="1"/>
  <c r="E90" i="1"/>
  <c r="E91" i="1"/>
  <c r="E92" i="1"/>
  <c r="E93" i="1"/>
  <c r="E94" i="1"/>
  <c r="E95" i="1"/>
  <c r="E84" i="1"/>
  <c r="E72" i="1"/>
  <c r="E73" i="1"/>
  <c r="E74" i="1"/>
  <c r="E75" i="1"/>
  <c r="E76" i="1"/>
  <c r="E77" i="1"/>
  <c r="E78" i="1"/>
  <c r="E79" i="1"/>
  <c r="E80" i="1"/>
  <c r="E81" i="1"/>
  <c r="E82" i="1"/>
  <c r="E71" i="1"/>
  <c r="E59" i="1"/>
  <c r="E60" i="1"/>
  <c r="E61" i="1"/>
  <c r="E62" i="1"/>
  <c r="E63" i="1"/>
  <c r="E64" i="1"/>
  <c r="E65" i="1"/>
  <c r="E66" i="1"/>
  <c r="E67" i="1"/>
  <c r="E68" i="1"/>
  <c r="E69" i="1"/>
  <c r="E58" i="1"/>
  <c r="E46" i="1"/>
  <c r="E47" i="1"/>
  <c r="E48" i="1"/>
  <c r="E49" i="1"/>
  <c r="E50" i="1"/>
  <c r="E51" i="1"/>
  <c r="E52" i="1"/>
  <c r="E53" i="1"/>
  <c r="E54" i="1"/>
  <c r="E55" i="1"/>
  <c r="E56" i="1"/>
  <c r="E45" i="1"/>
  <c r="E33" i="1"/>
  <c r="E34" i="1"/>
  <c r="E35" i="1"/>
  <c r="E36" i="1"/>
  <c r="E37" i="1"/>
  <c r="E38" i="1"/>
  <c r="E39" i="1"/>
  <c r="E40" i="1"/>
  <c r="E41" i="1"/>
  <c r="E42" i="1"/>
  <c r="E32" i="1"/>
  <c r="E20" i="1"/>
  <c r="E21" i="1"/>
  <c r="E22" i="1"/>
  <c r="E23" i="1"/>
  <c r="E24" i="1"/>
  <c r="E25" i="1"/>
  <c r="E26" i="1"/>
  <c r="E27" i="1"/>
  <c r="E28" i="1"/>
  <c r="E29" i="1"/>
  <c r="E30" i="1"/>
  <c r="E19" i="1"/>
  <c r="J121" i="1" l="1"/>
  <c r="I121" i="1"/>
  <c r="H121" i="1"/>
  <c r="G121" i="1"/>
  <c r="F121" i="1"/>
  <c r="D121" i="1"/>
  <c r="E121" i="1" s="1"/>
  <c r="J108" i="1"/>
  <c r="I108" i="1"/>
  <c r="H108" i="1"/>
  <c r="G108" i="1"/>
  <c r="F108" i="1"/>
  <c r="D108" i="1"/>
  <c r="E108" i="1" s="1"/>
  <c r="J43" i="1"/>
  <c r="I43" i="1"/>
  <c r="H43" i="1"/>
  <c r="H4" i="1" s="1"/>
  <c r="G43" i="1"/>
  <c r="G4" i="1" s="1"/>
  <c r="F43" i="1"/>
  <c r="F4" i="1" s="1"/>
  <c r="D43" i="1"/>
  <c r="E43" i="1" s="1"/>
  <c r="D17" i="1"/>
  <c r="I4" i="1" l="1"/>
  <c r="J4" i="1"/>
  <c r="E17" i="1"/>
  <c r="D4" i="1"/>
</calcChain>
</file>

<file path=xl/sharedStrings.xml><?xml version="1.0" encoding="utf-8"?>
<sst xmlns="http://schemas.openxmlformats.org/spreadsheetml/2006/main" count="224" uniqueCount="96">
  <si>
    <t>Código causa</t>
  </si>
  <si>
    <t>Causas</t>
  </si>
  <si>
    <t>Total</t>
  </si>
  <si>
    <t>Zona</t>
  </si>
  <si>
    <t>Sexo</t>
  </si>
  <si>
    <t>No definido
/ No reportado</t>
  </si>
  <si>
    <t>N°</t>
  </si>
  <si>
    <t>Distribución %</t>
  </si>
  <si>
    <t>Urbana</t>
  </si>
  <si>
    <t>Rural</t>
  </si>
  <si>
    <t>Hombre</t>
  </si>
  <si>
    <t>Mujer</t>
  </si>
  <si>
    <t>Total departamento</t>
  </si>
  <si>
    <t>Menores de 1 año</t>
  </si>
  <si>
    <t xml:space="preserve">Z70-Z76 </t>
  </si>
  <si>
    <t xml:space="preserve">Z00-Z13 </t>
  </si>
  <si>
    <t xml:space="preserve">R50-R69 </t>
  </si>
  <si>
    <t>P35-P39</t>
  </si>
  <si>
    <t xml:space="preserve">Z30-Z39 </t>
  </si>
  <si>
    <t xml:space="preserve">Total </t>
  </si>
  <si>
    <t>1 a 5 años</t>
  </si>
  <si>
    <t>Z00-Z13</t>
  </si>
  <si>
    <t>J00-J06</t>
  </si>
  <si>
    <t xml:space="preserve">K00-K14 </t>
  </si>
  <si>
    <t xml:space="preserve">J30-J39 </t>
  </si>
  <si>
    <t xml:space="preserve">L20-L30 </t>
  </si>
  <si>
    <t xml:space="preserve">N30-N39 </t>
  </si>
  <si>
    <t>6 a 9 años</t>
  </si>
  <si>
    <t xml:space="preserve">F90-F98 </t>
  </si>
  <si>
    <t xml:space="preserve">R10-R19 </t>
  </si>
  <si>
    <t xml:space="preserve">J40-J47 </t>
  </si>
  <si>
    <t>10 a 14 años</t>
  </si>
  <si>
    <t xml:space="preserve">T66-T78 </t>
  </si>
  <si>
    <t xml:space="preserve">U00-U49 </t>
  </si>
  <si>
    <t xml:space="preserve">E65-E68 </t>
  </si>
  <si>
    <t>15 a 18 años</t>
  </si>
  <si>
    <t>Z30-Z39</t>
  </si>
  <si>
    <t xml:space="preserve">L60-L75 </t>
  </si>
  <si>
    <t xml:space="preserve">F30-F39 </t>
  </si>
  <si>
    <t xml:space="preserve">F40-F48 </t>
  </si>
  <si>
    <t>19 a 26 años</t>
  </si>
  <si>
    <t xml:space="preserve">G40-G47 </t>
  </si>
  <si>
    <t xml:space="preserve">Z40-Z54 </t>
  </si>
  <si>
    <t>27 a 44 años</t>
  </si>
  <si>
    <t xml:space="preserve">M40-M54 </t>
  </si>
  <si>
    <t xml:space="preserve">M60-M79 </t>
  </si>
  <si>
    <t>45 a 59 años</t>
  </si>
  <si>
    <t xml:space="preserve">I10-I15 </t>
  </si>
  <si>
    <t xml:space="preserve">M00-M25 </t>
  </si>
  <si>
    <t xml:space="preserve">E10-E14 </t>
  </si>
  <si>
    <t>60 y más años</t>
  </si>
  <si>
    <t xml:space="preserve">INFECCIONES CON MODO DE TRANSMISIÓN PREDOMINANTEMENTE SEXUAL </t>
  </si>
  <si>
    <t xml:space="preserve"> INFECCIONES AGUDAS DE LAS VIAS RESPIRATORIAS SUPERIORES</t>
  </si>
  <si>
    <t>J20-J22</t>
  </si>
  <si>
    <t>OTRAS INFECCIONES AGUDAS DE LAS VIAS RESPIRATORIAS INFERIORES</t>
  </si>
  <si>
    <t>P05-P08</t>
  </si>
  <si>
    <t>TRASTORNOS RELACIONADOS CON LA DURACION DE LA GESTACION Y EL CRECIMIENTO FETAL</t>
  </si>
  <si>
    <t>P20-P29</t>
  </si>
  <si>
    <t>TRASTORNOS RESPIRATORIOS Y CARDIOVASCULARES ESPECIFICOS DEL PERIODO PERINATAL</t>
  </si>
  <si>
    <t>P50-P61</t>
  </si>
  <si>
    <t>TRASTORNOS HEMORRAGICOS Y HEMATOLOGICOS DEL FETO Y DEL RECIEN NACIDO</t>
  </si>
  <si>
    <t>R50-R69</t>
  </si>
  <si>
    <t>SINTOMAS Y SIGNOS GENERALES</t>
  </si>
  <si>
    <t>PERSONAS EN CONTACTO CON LOS SERVICIOS DE SALUD PARA INVESTIGACION Y EXAMENES</t>
  </si>
  <si>
    <t>PERSONAS EN CONTACTO CON LOS SERVICIOS DE SALUD EN CIRCUNSTANCIAS RELACIONADAS CON LA REPRODUCCION</t>
  </si>
  <si>
    <t>PERSONAS EN CONTACTO CON LOS SERVICIOS DE SALUD POR OTRAS CIRCUNSTANCIAS</t>
  </si>
  <si>
    <t>Z70-Z76 PERSONAS EN CONTACTO CON LOS SERVICIOS DE SALUD POR OTRAS CIRCUNSTANCIAS</t>
  </si>
  <si>
    <t xml:space="preserve"> OTRAS INFECCIONES AGUDAS DE LAS VIAS RESPIRATORIAS INFERIORES</t>
  </si>
  <si>
    <t xml:space="preserve"> OTRAS INFECCIONES AGUDAS DE LAS VIAS RESPIRATORIAS SUPERIORES</t>
  </si>
  <si>
    <t>OBESIDAD Y OTROS TIPOS DE HIPERALIMENTACION</t>
  </si>
  <si>
    <t>TRASTORNOS EMOCIONALES Y DEL COMPORTAMIENTO QUE APARECEN HABITUALMENTE EN LA NIÑEZ Y EN LA ADOLESCENCIA</t>
  </si>
  <si>
    <t>ENFERMEDADES CRONICAS DE LAS VIAS RESPIRATORIAS INFERIORES</t>
  </si>
  <si>
    <t>OTRAS INFECCIONES AGUDAS DE LAS VIAS RESPIRATORIAS SUPERIORES</t>
  </si>
  <si>
    <t>ENFERMEDADES DE LA CAVIDAD BUCAL, DE LAS GLANDULAS SALIVALES Y DE LOS MAXILARES</t>
  </si>
  <si>
    <t>DERMATITIS Y ECZEMA</t>
  </si>
  <si>
    <t>SISNTOMAS Y SIGNOS QUE INVOLUCRAN EL SISTEMA DIGESTIVO Y EL ABDOMEN</t>
  </si>
  <si>
    <t>OTRAS ENFERMEDADES DEL SISTEMA URINARIO</t>
  </si>
  <si>
    <t>OTROS EFECTOS Y LOS NO ESPECIFICADOS DE CAUSAS EXTERNAS</t>
  </si>
  <si>
    <t>ASIGNACION PROVISORIA DE NUEVAS AFECCIONES DE ETIOLOGIA INCIERTA</t>
  </si>
  <si>
    <t>TRASTORNOS DEL HUMOR</t>
  </si>
  <si>
    <t xml:space="preserve"> TRASTORNOS NEUROTICOS, TRASTORNOS RELACIONADOS CON EL ESTRÉS Y TRASTORNOS SOMATOMORFOS</t>
  </si>
  <si>
    <t>TRASTORNOS DE LAS FANERAS</t>
  </si>
  <si>
    <t>TRASTORNOS EPISODICOS Y PAROXISTICOS</t>
  </si>
  <si>
    <t>PERSONAS EN CONTACTO CON LOS SERVICIOS DE SALUD PARA PROCEDIMIENTOS ESPECIFICOS Y CUIDADOS DE SALUD</t>
  </si>
  <si>
    <t>DORSOPATIAS</t>
  </si>
  <si>
    <t>TRASTORNOS DE LOS TEJIDOS BLANDOS</t>
  </si>
  <si>
    <t>DIABETES MELLITUS</t>
  </si>
  <si>
    <t>ENFERMEDADES HIPERTENSIVAS</t>
  </si>
  <si>
    <t>ARTROPATIAS</t>
  </si>
  <si>
    <t xml:space="preserve">I30-I52 </t>
  </si>
  <si>
    <t>OTRAS FORMAS DE ENFERMEDAD DEL CORAZON</t>
  </si>
  <si>
    <t>Total Zona No Definida / En blanco</t>
  </si>
  <si>
    <r>
      <rPr>
        <b/>
        <sz val="10"/>
        <color theme="1"/>
        <rFont val="Arial"/>
        <family val="2"/>
      </rPr>
      <t>Fuente:</t>
    </r>
    <r>
      <rPr>
        <sz val="10"/>
        <color theme="1"/>
        <rFont val="Arial"/>
        <family val="2"/>
      </rPr>
      <t xml:space="preserve">
Secretaría Seccional de Salud y Protección Social de Antioquia. Cubos3.sispro.gov.co SGD_CUBOS_RIPS_CU - Prestación de servicios de salud. Fecha de generación:           Variable cuantitativa: número de atenciones. Fecha de reporte:21/03/2025</t>
    </r>
  </si>
  <si>
    <r>
      <rPr>
        <b/>
        <sz val="10"/>
        <color theme="1"/>
        <rFont val="Arial"/>
        <family val="2"/>
      </rPr>
      <t>Notas:</t>
    </r>
    <r>
      <rPr>
        <sz val="10"/>
        <color theme="1"/>
        <rFont val="Arial"/>
        <family val="2"/>
      </rPr>
      <t xml:space="preserve">
Los grupos de edad están presentados en años.
Los datos relacionados en los no definidos/ No reportados corresponde al sexo.
No se relacionan los No definidos/ No reportados de la Zona, debido a que no se cuenta con una columna para estos, pero los mismos hacen la diferencia entre el total menos la sumatoria de cabecera y rural, se agrega dato total al final. Con una distribución del 2% de lo reportado en el Departamento.</t>
    </r>
  </si>
  <si>
    <t xml:space="preserve"> Diez primeras causas de consulta de morbilidad según grupos de edad, zona y sexo, en los municipios, distritos, subregiones y provincias de Antioquia. Año 2023</t>
  </si>
  <si>
    <t>OTROS DIAGNÓSTICOS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</si>
</sst>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249977111117893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54">
    <xf numFmtId="0" fontId="0" fillId="0" borderId="0" xfId="0"/>
    <xf numFmtId="0" fontId="1" fillId="0" borderId="0" xfId="0" applyFont="1" applyAlignment="1">
      <alignment horizontal="justify" vertical="center" wrapText="1"/>
    </xf>
    <xf numFmtId="3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left"/>
    </xf>
    <xf numFmtId="3" fontId="6" fillId="0" borderId="0" xfId="0" applyNumberFormat="1" applyFont="1" applyAlignment="1">
      <alignment horizontal="left" vertical="center" wrapText="1" indent="1"/>
    </xf>
    <xf numFmtId="0" fontId="8" fillId="5" borderId="1" xfId="1" applyFont="1" applyFill="1" applyBorder="1" applyAlignment="1">
      <alignment horizontal="center" vertical="center"/>
    </xf>
    <xf numFmtId="3" fontId="8" fillId="5" borderId="1" xfId="1" applyNumberFormat="1" applyFont="1" applyFill="1" applyBorder="1" applyAlignment="1">
      <alignment horizontal="center" vertical="center"/>
    </xf>
    <xf numFmtId="3" fontId="8" fillId="4" borderId="1" xfId="0" applyNumberFormat="1" applyFont="1" applyFill="1" applyBorder="1" applyAlignment="1">
      <alignment vertical="center"/>
    </xf>
    <xf numFmtId="3" fontId="8" fillId="4" borderId="4" xfId="0" applyNumberFormat="1" applyFont="1" applyFill="1" applyBorder="1" applyAlignment="1">
      <alignment vertical="center"/>
    </xf>
    <xf numFmtId="0" fontId="1" fillId="4" borderId="5" xfId="0" applyFont="1" applyFill="1" applyBorder="1" applyAlignment="1">
      <alignment horizontal="left" vertical="center" wrapText="1" indent="1"/>
    </xf>
    <xf numFmtId="3" fontId="8" fillId="4" borderId="14" xfId="0" applyNumberFormat="1" applyFont="1" applyFill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3" fontId="2" fillId="0" borderId="14" xfId="0" applyNumberFormat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2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3" fontId="8" fillId="4" borderId="17" xfId="0" applyNumberFormat="1" applyFont="1" applyFill="1" applyBorder="1" applyAlignment="1">
      <alignment vertical="center"/>
    </xf>
    <xf numFmtId="3" fontId="8" fillId="6" borderId="20" xfId="0" applyNumberFormat="1" applyFont="1" applyFill="1" applyBorder="1" applyAlignment="1">
      <alignment vertical="center"/>
    </xf>
    <xf numFmtId="3" fontId="8" fillId="6" borderId="21" xfId="0" applyNumberFormat="1" applyFont="1" applyFill="1" applyBorder="1" applyAlignment="1">
      <alignment vertical="center"/>
    </xf>
    <xf numFmtId="3" fontId="8" fillId="6" borderId="2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6" borderId="18" xfId="0" applyFont="1" applyFill="1" applyBorder="1" applyAlignment="1">
      <alignment horizontal="left" vertical="center" wrapText="1"/>
    </xf>
    <xf numFmtId="0" fontId="8" fillId="6" borderId="19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0" fontId="8" fillId="4" borderId="15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7" borderId="15" xfId="3" applyFont="1" applyFill="1" applyBorder="1" applyAlignment="1">
      <alignment horizontal="center" vertical="center"/>
    </xf>
    <xf numFmtId="0" fontId="8" fillId="7" borderId="2" xfId="3" applyFont="1" applyFill="1" applyBorder="1" applyAlignment="1">
      <alignment horizontal="center" vertical="center"/>
    </xf>
    <xf numFmtId="0" fontId="8" fillId="7" borderId="16" xfId="3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2" borderId="8" xfId="2" applyFont="1" applyFill="1" applyBorder="1" applyAlignment="1">
      <alignment horizontal="left" vertical="top" wrapText="1"/>
    </xf>
    <xf numFmtId="0" fontId="2" fillId="2" borderId="9" xfId="2" applyFont="1" applyFill="1" applyBorder="1" applyAlignment="1">
      <alignment horizontal="left" vertical="top" wrapText="1"/>
    </xf>
    <xf numFmtId="0" fontId="2" fillId="2" borderId="10" xfId="2" applyFont="1" applyFill="1" applyBorder="1" applyAlignment="1">
      <alignment horizontal="left" vertical="top" wrapText="1"/>
    </xf>
  </cellXfs>
  <cellStyles count="4">
    <cellStyle name="Normal" xfId="0" builtinId="0"/>
    <cellStyle name="Normal 2 4" xfId="2" xr:uid="{00000000-0005-0000-0000-000001000000}"/>
    <cellStyle name="Normal 4 4" xfId="1" xr:uid="{00000000-0005-0000-0000-000002000000}"/>
    <cellStyle name="Normal 4 5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27"/>
  <sheetViews>
    <sheetView showGridLines="0" tabSelected="1" topLeftCell="A100" zoomScaleNormal="100" workbookViewId="0">
      <selection activeCell="C132" sqref="C132"/>
    </sheetView>
  </sheetViews>
  <sheetFormatPr baseColWidth="10" defaultColWidth="10.85546875" defaultRowHeight="12.75" x14ac:dyDescent="0.25"/>
  <cols>
    <col min="1" max="1" width="10.85546875" style="7"/>
    <col min="2" max="2" width="13.7109375" style="7" customWidth="1"/>
    <col min="3" max="3" width="125.28515625" style="7" customWidth="1"/>
    <col min="4" max="4" width="20" style="7" customWidth="1"/>
    <col min="5" max="5" width="16.42578125" style="7" customWidth="1"/>
    <col min="6" max="6" width="17.42578125" style="7" customWidth="1"/>
    <col min="7" max="7" width="18.85546875" style="7" customWidth="1"/>
    <col min="8" max="8" width="17" style="9" customWidth="1"/>
    <col min="9" max="9" width="15.7109375" style="9" customWidth="1"/>
    <col min="10" max="10" width="19.7109375" style="9" customWidth="1"/>
    <col min="11" max="11" width="19.28515625" style="7" customWidth="1"/>
    <col min="12" max="12" width="15.42578125" style="7" customWidth="1"/>
    <col min="13" max="16384" width="10.85546875" style="7"/>
  </cols>
  <sheetData>
    <row r="1" spans="2:12" ht="72" customHeight="1" x14ac:dyDescent="0.25">
      <c r="B1" s="16"/>
      <c r="C1" s="41" t="s">
        <v>94</v>
      </c>
      <c r="D1" s="41"/>
      <c r="E1" s="41"/>
      <c r="F1" s="41"/>
      <c r="G1" s="41"/>
      <c r="H1" s="41"/>
      <c r="I1" s="41"/>
      <c r="J1" s="42"/>
    </row>
    <row r="2" spans="2:12" ht="38.25" customHeight="1" x14ac:dyDescent="0.25">
      <c r="B2" s="43" t="s">
        <v>0</v>
      </c>
      <c r="C2" s="44" t="s">
        <v>1</v>
      </c>
      <c r="D2" s="31" t="s">
        <v>2</v>
      </c>
      <c r="E2" s="31"/>
      <c r="F2" s="32" t="s">
        <v>3</v>
      </c>
      <c r="G2" s="32"/>
      <c r="H2" s="32" t="s">
        <v>4</v>
      </c>
      <c r="I2" s="32"/>
      <c r="J2" s="33" t="s">
        <v>5</v>
      </c>
      <c r="K2" s="27"/>
      <c r="L2" s="28"/>
    </row>
    <row r="3" spans="2:12" x14ac:dyDescent="0.25">
      <c r="B3" s="43"/>
      <c r="C3" s="44"/>
      <c r="D3" s="12" t="s">
        <v>6</v>
      </c>
      <c r="E3" s="12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33"/>
    </row>
    <row r="4" spans="2:12" ht="27.75" customHeight="1" x14ac:dyDescent="0.25">
      <c r="B4" s="34" t="s">
        <v>12</v>
      </c>
      <c r="C4" s="35"/>
      <c r="D4" s="14">
        <f>SUM(D17,D30,D43,D56,D69,D82,D95,D108,D121)</f>
        <v>19179823</v>
      </c>
      <c r="E4" s="14">
        <v>100</v>
      </c>
      <c r="F4" s="14">
        <f>SUM(F17,F30,F43,F56,F69,F82,F95,F108,F121)</f>
        <v>16753451</v>
      </c>
      <c r="G4" s="14">
        <f>SUM(G17,G30,G43,G56,G69,G82,G95,G108,G121)</f>
        <v>2120067</v>
      </c>
      <c r="H4" s="14">
        <f>SUM(H17,H30,H43,H56,H69,H82,H95,H108,H121)</f>
        <v>7424365</v>
      </c>
      <c r="I4" s="14">
        <f>SUM(I17,I30,I43,I56,I69,I82,I95,I108,I121)</f>
        <v>11729582</v>
      </c>
      <c r="J4" s="17">
        <f>SUM(J17,J30,J43,J56,J69,J82,J95,J108,J121)</f>
        <v>25876</v>
      </c>
    </row>
    <row r="5" spans="2:12" ht="30" customHeight="1" x14ac:dyDescent="0.25">
      <c r="B5" s="45" t="s">
        <v>13</v>
      </c>
      <c r="C5" s="46"/>
      <c r="D5" s="46"/>
      <c r="E5" s="46"/>
      <c r="F5" s="46"/>
      <c r="G5" s="46"/>
      <c r="H5" s="46"/>
      <c r="I5" s="46"/>
      <c r="J5" s="47"/>
    </row>
    <row r="6" spans="2:12" ht="30" customHeight="1" x14ac:dyDescent="0.25">
      <c r="B6" s="18" t="s">
        <v>22</v>
      </c>
      <c r="C6" s="4" t="s">
        <v>52</v>
      </c>
      <c r="D6" s="2">
        <v>15789</v>
      </c>
      <c r="E6" s="3">
        <f>D6/19179823*100</f>
        <v>8.232088481734165E-2</v>
      </c>
      <c r="F6" s="2">
        <v>13741</v>
      </c>
      <c r="G6" s="2">
        <v>1848</v>
      </c>
      <c r="H6" s="2">
        <v>8687</v>
      </c>
      <c r="I6" s="2">
        <v>7091</v>
      </c>
      <c r="J6" s="19">
        <v>11</v>
      </c>
    </row>
    <row r="7" spans="2:12" ht="30" customHeight="1" x14ac:dyDescent="0.25">
      <c r="B7" s="18" t="s">
        <v>53</v>
      </c>
      <c r="C7" s="4" t="s">
        <v>54</v>
      </c>
      <c r="D7" s="2">
        <v>25451</v>
      </c>
      <c r="E7" s="3">
        <f t="shared" ref="E7:E17" si="0">D7/19179823*100</f>
        <v>0.13269674073634569</v>
      </c>
      <c r="F7" s="2">
        <v>21170</v>
      </c>
      <c r="G7" s="2">
        <v>3798</v>
      </c>
      <c r="H7" s="2">
        <v>15454</v>
      </c>
      <c r="I7" s="2">
        <v>9826</v>
      </c>
      <c r="J7" s="19">
        <v>171</v>
      </c>
    </row>
    <row r="8" spans="2:12" ht="30" customHeight="1" x14ac:dyDescent="0.25">
      <c r="B8" s="18" t="s">
        <v>55</v>
      </c>
      <c r="C8" s="4" t="s">
        <v>56</v>
      </c>
      <c r="D8" s="2">
        <v>19701</v>
      </c>
      <c r="E8" s="3">
        <f t="shared" si="0"/>
        <v>0.10271731913271567</v>
      </c>
      <c r="F8" s="2">
        <v>15598</v>
      </c>
      <c r="G8" s="2">
        <v>3450</v>
      </c>
      <c r="H8" s="2">
        <v>10421</v>
      </c>
      <c r="I8" s="2">
        <v>9079</v>
      </c>
      <c r="J8" s="19">
        <v>201</v>
      </c>
    </row>
    <row r="9" spans="2:12" ht="30" customHeight="1" x14ac:dyDescent="0.25">
      <c r="B9" s="18" t="s">
        <v>57</v>
      </c>
      <c r="C9" s="4" t="s">
        <v>58</v>
      </c>
      <c r="D9" s="2">
        <v>10636</v>
      </c>
      <c r="E9" s="3">
        <f t="shared" si="0"/>
        <v>5.5454109248036329E-2</v>
      </c>
      <c r="F9" s="2">
        <v>7897</v>
      </c>
      <c r="G9" s="2">
        <v>2117</v>
      </c>
      <c r="H9" s="2">
        <v>6268</v>
      </c>
      <c r="I9" s="2">
        <v>4182</v>
      </c>
      <c r="J9" s="19">
        <v>186</v>
      </c>
    </row>
    <row r="10" spans="2:12" ht="30" customHeight="1" x14ac:dyDescent="0.25">
      <c r="B10" s="18" t="s">
        <v>17</v>
      </c>
      <c r="C10" s="4" t="s">
        <v>51</v>
      </c>
      <c r="D10" s="2">
        <v>5303</v>
      </c>
      <c r="E10" s="3">
        <f t="shared" si="0"/>
        <v>2.7648847437226089E-2</v>
      </c>
      <c r="F10" s="2">
        <v>3724</v>
      </c>
      <c r="G10" s="2">
        <v>1302</v>
      </c>
      <c r="H10" s="2">
        <v>2869</v>
      </c>
      <c r="I10" s="2">
        <v>2205</v>
      </c>
      <c r="J10" s="19">
        <v>229</v>
      </c>
    </row>
    <row r="11" spans="2:12" ht="30" customHeight="1" x14ac:dyDescent="0.25">
      <c r="B11" s="18" t="s">
        <v>59</v>
      </c>
      <c r="C11" s="4" t="s">
        <v>60</v>
      </c>
      <c r="D11" s="2">
        <v>5277</v>
      </c>
      <c r="E11" s="3">
        <f t="shared" si="0"/>
        <v>2.7513288313453153E-2</v>
      </c>
      <c r="F11" s="2">
        <v>3789</v>
      </c>
      <c r="G11" s="2">
        <v>1190</v>
      </c>
      <c r="H11" s="2">
        <v>3066</v>
      </c>
      <c r="I11" s="2">
        <v>2201</v>
      </c>
      <c r="J11" s="19">
        <v>10</v>
      </c>
    </row>
    <row r="12" spans="2:12" ht="30" customHeight="1" x14ac:dyDescent="0.25">
      <c r="B12" s="18" t="s">
        <v>61</v>
      </c>
      <c r="C12" s="4" t="s">
        <v>62</v>
      </c>
      <c r="D12" s="2">
        <v>18578</v>
      </c>
      <c r="E12" s="3">
        <f t="shared" si="0"/>
        <v>9.6862207748215412E-2</v>
      </c>
      <c r="F12" s="2">
        <v>15817</v>
      </c>
      <c r="G12" s="2">
        <v>2342</v>
      </c>
      <c r="H12" s="2">
        <v>10264</v>
      </c>
      <c r="I12" s="2">
        <v>8228</v>
      </c>
      <c r="J12" s="19">
        <v>86</v>
      </c>
    </row>
    <row r="13" spans="2:12" ht="30" customHeight="1" x14ac:dyDescent="0.25">
      <c r="B13" s="18" t="s">
        <v>21</v>
      </c>
      <c r="C13" s="4" t="s">
        <v>63</v>
      </c>
      <c r="D13" s="2">
        <v>96199</v>
      </c>
      <c r="E13" s="3">
        <f t="shared" si="0"/>
        <v>0.50156354414740956</v>
      </c>
      <c r="F13" s="2">
        <v>75678</v>
      </c>
      <c r="G13" s="2">
        <v>19607</v>
      </c>
      <c r="H13" s="2">
        <v>49461</v>
      </c>
      <c r="I13" s="2">
        <v>46704</v>
      </c>
      <c r="J13" s="19">
        <v>34</v>
      </c>
    </row>
    <row r="14" spans="2:12" ht="30" customHeight="1" x14ac:dyDescent="0.25">
      <c r="B14" s="18" t="s">
        <v>36</v>
      </c>
      <c r="C14" s="4" t="s">
        <v>64</v>
      </c>
      <c r="D14" s="2">
        <v>3301</v>
      </c>
      <c r="E14" s="3">
        <f t="shared" si="0"/>
        <v>1.7210794906710035E-2</v>
      </c>
      <c r="F14" s="2">
        <v>2739</v>
      </c>
      <c r="G14" s="2">
        <v>518</v>
      </c>
      <c r="H14" s="2">
        <v>1640</v>
      </c>
      <c r="I14" s="2">
        <v>1659</v>
      </c>
      <c r="J14" s="19">
        <v>2</v>
      </c>
    </row>
    <row r="15" spans="2:12" ht="30" customHeight="1" x14ac:dyDescent="0.25">
      <c r="B15" s="18" t="s">
        <v>14</v>
      </c>
      <c r="C15" s="4" t="s">
        <v>65</v>
      </c>
      <c r="D15" s="2">
        <v>25282</v>
      </c>
      <c r="E15" s="3">
        <f t="shared" si="0"/>
        <v>0.13181560643182161</v>
      </c>
      <c r="F15" s="2">
        <v>20818</v>
      </c>
      <c r="G15" s="2">
        <v>3900</v>
      </c>
      <c r="H15" s="2">
        <v>13183</v>
      </c>
      <c r="I15" s="2">
        <v>12087</v>
      </c>
      <c r="J15" s="19">
        <v>12</v>
      </c>
    </row>
    <row r="16" spans="2:12" ht="30" customHeight="1" x14ac:dyDescent="0.25">
      <c r="B16" s="20"/>
      <c r="C16" s="4" t="s">
        <v>95</v>
      </c>
      <c r="D16" s="2">
        <v>100293</v>
      </c>
      <c r="E16" s="3">
        <f t="shared" si="0"/>
        <v>0.52290889232919413</v>
      </c>
      <c r="F16" s="2">
        <v>83942</v>
      </c>
      <c r="G16" s="2">
        <v>14989</v>
      </c>
      <c r="H16" s="2">
        <v>55900</v>
      </c>
      <c r="I16" s="2">
        <v>43521</v>
      </c>
      <c r="J16" s="19">
        <v>872</v>
      </c>
    </row>
    <row r="17" spans="2:10" ht="30" customHeight="1" x14ac:dyDescent="0.25">
      <c r="B17" s="36" t="s">
        <v>19</v>
      </c>
      <c r="C17" s="37"/>
      <c r="D17" s="14">
        <f>SUM(D6:D16)</f>
        <v>325810</v>
      </c>
      <c r="E17" s="14">
        <f t="shared" si="0"/>
        <v>1.6987122352484691</v>
      </c>
      <c r="F17" s="14">
        <v>264913</v>
      </c>
      <c r="G17" s="14">
        <v>55061</v>
      </c>
      <c r="H17" s="14">
        <v>177213</v>
      </c>
      <c r="I17" s="14">
        <v>146783</v>
      </c>
      <c r="J17" s="17">
        <v>1814</v>
      </c>
    </row>
    <row r="18" spans="2:10" ht="30" customHeight="1" x14ac:dyDescent="0.25">
      <c r="B18" s="38" t="s">
        <v>20</v>
      </c>
      <c r="C18" s="39"/>
      <c r="D18" s="39"/>
      <c r="E18" s="39"/>
      <c r="F18" s="39"/>
      <c r="G18" s="39"/>
      <c r="H18" s="39"/>
      <c r="I18" s="39"/>
      <c r="J18" s="40"/>
    </row>
    <row r="19" spans="2:10" ht="30" customHeight="1" x14ac:dyDescent="0.25">
      <c r="B19" s="21" t="s">
        <v>22</v>
      </c>
      <c r="C19" s="10" t="s">
        <v>52</v>
      </c>
      <c r="D19" s="2">
        <v>52556</v>
      </c>
      <c r="E19" s="3">
        <f>D19/19179823*100</f>
        <v>0.27401712726963123</v>
      </c>
      <c r="F19" s="2">
        <v>47217</v>
      </c>
      <c r="G19" s="2">
        <v>5256</v>
      </c>
      <c r="H19" s="2">
        <v>27834</v>
      </c>
      <c r="I19" s="2">
        <v>24598</v>
      </c>
      <c r="J19" s="19">
        <v>124</v>
      </c>
    </row>
    <row r="20" spans="2:10" ht="30" customHeight="1" x14ac:dyDescent="0.25">
      <c r="B20" s="21" t="s">
        <v>53</v>
      </c>
      <c r="C20" s="10" t="s">
        <v>67</v>
      </c>
      <c r="D20" s="2">
        <v>19822</v>
      </c>
      <c r="E20" s="3">
        <f t="shared" ref="E20:E85" si="1">D20/19179823*100</f>
        <v>0.10334819043950509</v>
      </c>
      <c r="F20" s="2">
        <v>17039</v>
      </c>
      <c r="G20" s="2">
        <v>2687</v>
      </c>
      <c r="H20" s="2">
        <v>10685</v>
      </c>
      <c r="I20" s="2">
        <v>9102</v>
      </c>
      <c r="J20" s="19">
        <v>35</v>
      </c>
    </row>
    <row r="21" spans="2:10" ht="30" customHeight="1" x14ac:dyDescent="0.25">
      <c r="B21" s="21" t="s">
        <v>24</v>
      </c>
      <c r="C21" s="10" t="s">
        <v>68</v>
      </c>
      <c r="D21" s="2">
        <v>32894</v>
      </c>
      <c r="E21" s="3">
        <f t="shared" si="1"/>
        <v>0.17150314682257495</v>
      </c>
      <c r="F21" s="2">
        <v>30524</v>
      </c>
      <c r="G21" s="2">
        <v>2363</v>
      </c>
      <c r="H21" s="2">
        <v>17834</v>
      </c>
      <c r="I21" s="2">
        <v>15013</v>
      </c>
      <c r="J21" s="19">
        <v>47</v>
      </c>
    </row>
    <row r="22" spans="2:10" ht="30" customHeight="1" x14ac:dyDescent="0.25">
      <c r="B22" s="21" t="s">
        <v>30</v>
      </c>
      <c r="C22" s="10" t="s">
        <v>71</v>
      </c>
      <c r="D22" s="2">
        <v>21613</v>
      </c>
      <c r="E22" s="3">
        <f t="shared" si="1"/>
        <v>0.11268612854247925</v>
      </c>
      <c r="F22" s="2">
        <v>19864</v>
      </c>
      <c r="G22" s="2">
        <v>1714</v>
      </c>
      <c r="H22" s="2">
        <v>12014</v>
      </c>
      <c r="I22" s="2">
        <v>9552</v>
      </c>
      <c r="J22" s="19">
        <v>47</v>
      </c>
    </row>
    <row r="23" spans="2:10" ht="30" customHeight="1" x14ac:dyDescent="0.25">
      <c r="B23" s="21" t="s">
        <v>23</v>
      </c>
      <c r="C23" s="10" t="s">
        <v>73</v>
      </c>
      <c r="D23" s="2">
        <v>49251</v>
      </c>
      <c r="E23" s="3">
        <f t="shared" si="1"/>
        <v>0.25678547711310995</v>
      </c>
      <c r="F23" s="2">
        <v>42804</v>
      </c>
      <c r="G23" s="2">
        <v>6416</v>
      </c>
      <c r="H23" s="2">
        <v>25633</v>
      </c>
      <c r="I23" s="2">
        <v>23577</v>
      </c>
      <c r="J23" s="19">
        <v>41</v>
      </c>
    </row>
    <row r="24" spans="2:10" ht="30" customHeight="1" x14ac:dyDescent="0.25">
      <c r="B24" s="21" t="s">
        <v>25</v>
      </c>
      <c r="C24" s="10" t="s">
        <v>74</v>
      </c>
      <c r="D24" s="2">
        <v>11772</v>
      </c>
      <c r="E24" s="3">
        <f t="shared" si="1"/>
        <v>6.1377000194423062E-2</v>
      </c>
      <c r="F24" s="2">
        <v>10418</v>
      </c>
      <c r="G24" s="2">
        <v>1351</v>
      </c>
      <c r="H24" s="2">
        <v>5774</v>
      </c>
      <c r="I24" s="2">
        <v>5986</v>
      </c>
      <c r="J24" s="19">
        <v>12</v>
      </c>
    </row>
    <row r="25" spans="2:10" ht="30" customHeight="1" x14ac:dyDescent="0.25">
      <c r="B25" s="21" t="s">
        <v>26</v>
      </c>
      <c r="C25" s="10" t="s">
        <v>76</v>
      </c>
      <c r="D25" s="2">
        <v>12500</v>
      </c>
      <c r="E25" s="3">
        <f t="shared" si="1"/>
        <v>6.5172655660065262E-2</v>
      </c>
      <c r="F25" s="2">
        <v>10514</v>
      </c>
      <c r="G25" s="2">
        <v>1960</v>
      </c>
      <c r="H25" s="2">
        <v>4216</v>
      </c>
      <c r="I25" s="2">
        <v>8244</v>
      </c>
      <c r="J25" s="19">
        <v>40</v>
      </c>
    </row>
    <row r="26" spans="2:10" ht="30" customHeight="1" x14ac:dyDescent="0.25">
      <c r="B26" s="21" t="s">
        <v>16</v>
      </c>
      <c r="C26" s="10" t="s">
        <v>62</v>
      </c>
      <c r="D26" s="2">
        <v>50599</v>
      </c>
      <c r="E26" s="3">
        <f t="shared" si="1"/>
        <v>0.26381369629949142</v>
      </c>
      <c r="F26" s="2">
        <v>43812</v>
      </c>
      <c r="G26" s="2">
        <v>6678</v>
      </c>
      <c r="H26" s="2">
        <v>26940</v>
      </c>
      <c r="I26" s="2">
        <v>23526</v>
      </c>
      <c r="J26" s="19">
        <v>133</v>
      </c>
    </row>
    <row r="27" spans="2:10" ht="30" customHeight="1" x14ac:dyDescent="0.25">
      <c r="B27" s="21" t="s">
        <v>15</v>
      </c>
      <c r="C27" s="10" t="s">
        <v>63</v>
      </c>
      <c r="D27" s="2">
        <v>284613</v>
      </c>
      <c r="E27" s="3">
        <f t="shared" si="1"/>
        <v>1.4839188036302524</v>
      </c>
      <c r="F27" s="2">
        <v>230982</v>
      </c>
      <c r="G27" s="2">
        <v>53371</v>
      </c>
      <c r="H27" s="2">
        <v>146096</v>
      </c>
      <c r="I27" s="2">
        <v>138305</v>
      </c>
      <c r="J27" s="19">
        <v>212</v>
      </c>
    </row>
    <row r="28" spans="2:10" ht="30" customHeight="1" x14ac:dyDescent="0.25">
      <c r="B28" s="21" t="s">
        <v>14</v>
      </c>
      <c r="C28" s="10" t="s">
        <v>65</v>
      </c>
      <c r="D28" s="2">
        <v>49642</v>
      </c>
      <c r="E28" s="3">
        <f t="shared" si="1"/>
        <v>0.25882407778215677</v>
      </c>
      <c r="F28" s="2">
        <v>42216</v>
      </c>
      <c r="G28" s="2">
        <v>7384</v>
      </c>
      <c r="H28" s="2">
        <v>25406</v>
      </c>
      <c r="I28" s="2">
        <v>24185</v>
      </c>
      <c r="J28" s="19">
        <v>51</v>
      </c>
    </row>
    <row r="29" spans="2:10" ht="30" customHeight="1" x14ac:dyDescent="0.25">
      <c r="B29" s="20"/>
      <c r="C29" s="4" t="s">
        <v>95</v>
      </c>
      <c r="D29" s="2">
        <v>321317</v>
      </c>
      <c r="E29" s="3">
        <f t="shared" si="1"/>
        <v>1.6752865758980151</v>
      </c>
      <c r="F29" s="2">
        <v>278252</v>
      </c>
      <c r="G29" s="2">
        <v>41921</v>
      </c>
      <c r="H29" s="2">
        <v>144704</v>
      </c>
      <c r="I29" s="2">
        <v>174878</v>
      </c>
      <c r="J29" s="19">
        <v>1735</v>
      </c>
    </row>
    <row r="30" spans="2:10" ht="30" customHeight="1" x14ac:dyDescent="0.25">
      <c r="B30" s="36" t="s">
        <v>2</v>
      </c>
      <c r="C30" s="37"/>
      <c r="D30" s="14">
        <v>906579</v>
      </c>
      <c r="E30" s="14">
        <f t="shared" si="1"/>
        <v>4.7267328796517054</v>
      </c>
      <c r="F30" s="14">
        <v>773642</v>
      </c>
      <c r="G30" s="14">
        <v>131101</v>
      </c>
      <c r="H30" s="14">
        <v>447136</v>
      </c>
      <c r="I30" s="14">
        <v>456966</v>
      </c>
      <c r="J30" s="17">
        <v>2477</v>
      </c>
    </row>
    <row r="31" spans="2:10" ht="30" customHeight="1" x14ac:dyDescent="0.25">
      <c r="B31" s="38" t="s">
        <v>27</v>
      </c>
      <c r="C31" s="39"/>
      <c r="D31" s="39"/>
      <c r="E31" s="39"/>
      <c r="F31" s="39"/>
      <c r="G31" s="39"/>
      <c r="H31" s="39"/>
      <c r="I31" s="39"/>
      <c r="J31" s="40"/>
    </row>
    <row r="32" spans="2:10" ht="30" customHeight="1" x14ac:dyDescent="0.25">
      <c r="B32" s="22" t="s">
        <v>34</v>
      </c>
      <c r="C32" s="10" t="s">
        <v>69</v>
      </c>
      <c r="D32" s="2">
        <v>3050</v>
      </c>
      <c r="E32" s="3">
        <f t="shared" si="1"/>
        <v>1.5902127981055926E-2</v>
      </c>
      <c r="F32" s="2">
        <v>2750</v>
      </c>
      <c r="G32" s="2">
        <v>292</v>
      </c>
      <c r="H32" s="2">
        <v>1497</v>
      </c>
      <c r="I32" s="2">
        <v>1514</v>
      </c>
      <c r="J32" s="19">
        <v>39</v>
      </c>
    </row>
    <row r="33" spans="2:10" ht="30" customHeight="1" x14ac:dyDescent="0.25">
      <c r="B33" s="22" t="s">
        <v>28</v>
      </c>
      <c r="C33" s="10" t="s">
        <v>70</v>
      </c>
      <c r="D33" s="2">
        <v>13975</v>
      </c>
      <c r="E33" s="3">
        <f t="shared" si="1"/>
        <v>7.2863029027952969E-2</v>
      </c>
      <c r="F33" s="2">
        <v>12994</v>
      </c>
      <c r="G33" s="2">
        <v>921</v>
      </c>
      <c r="H33" s="2">
        <v>9410</v>
      </c>
      <c r="I33" s="2">
        <v>4311</v>
      </c>
      <c r="J33" s="19">
        <v>254</v>
      </c>
    </row>
    <row r="34" spans="2:10" ht="30" customHeight="1" x14ac:dyDescent="0.25">
      <c r="B34" s="22" t="s">
        <v>24</v>
      </c>
      <c r="C34" s="10" t="s">
        <v>72</v>
      </c>
      <c r="D34" s="2">
        <v>18742</v>
      </c>
      <c r="E34" s="3">
        <f t="shared" si="1"/>
        <v>9.7717272990475459E-2</v>
      </c>
      <c r="F34" s="2">
        <v>17371</v>
      </c>
      <c r="G34" s="2">
        <v>1336</v>
      </c>
      <c r="H34" s="2">
        <v>10103</v>
      </c>
      <c r="I34" s="2">
        <v>8418</v>
      </c>
      <c r="J34" s="19">
        <v>221</v>
      </c>
    </row>
    <row r="35" spans="2:10" ht="30" customHeight="1" x14ac:dyDescent="0.25">
      <c r="B35" s="22" t="s">
        <v>30</v>
      </c>
      <c r="C35" s="10" t="s">
        <v>71</v>
      </c>
      <c r="D35" s="2">
        <v>11745</v>
      </c>
      <c r="E35" s="3">
        <f t="shared" si="1"/>
        <v>6.1236227258197322E-2</v>
      </c>
      <c r="F35" s="2">
        <v>10856</v>
      </c>
      <c r="G35" s="2">
        <v>839</v>
      </c>
      <c r="H35" s="2">
        <v>6564</v>
      </c>
      <c r="I35" s="2">
        <v>5056</v>
      </c>
      <c r="J35" s="19">
        <v>125</v>
      </c>
    </row>
    <row r="36" spans="2:10" ht="30" customHeight="1" x14ac:dyDescent="0.25">
      <c r="B36" s="22" t="s">
        <v>23</v>
      </c>
      <c r="C36" s="10" t="s">
        <v>73</v>
      </c>
      <c r="D36" s="2">
        <v>59973</v>
      </c>
      <c r="E36" s="3">
        <f t="shared" si="1"/>
        <v>0.31268797423208755</v>
      </c>
      <c r="F36" s="2">
        <v>53588</v>
      </c>
      <c r="G36" s="2">
        <v>6231</v>
      </c>
      <c r="H36" s="2">
        <v>29959</v>
      </c>
      <c r="I36" s="2">
        <v>29080</v>
      </c>
      <c r="J36" s="19">
        <v>934</v>
      </c>
    </row>
    <row r="37" spans="2:10" ht="30" customHeight="1" x14ac:dyDescent="0.25">
      <c r="B37" s="22" t="s">
        <v>25</v>
      </c>
      <c r="C37" s="10" t="s">
        <v>74</v>
      </c>
      <c r="D37" s="2">
        <v>5274</v>
      </c>
      <c r="E37" s="3">
        <f t="shared" si="1"/>
        <v>2.7497646876094739E-2</v>
      </c>
      <c r="F37" s="2">
        <v>4795</v>
      </c>
      <c r="G37" s="2">
        <v>466</v>
      </c>
      <c r="H37" s="2">
        <v>2411</v>
      </c>
      <c r="I37" s="2">
        <v>2779</v>
      </c>
      <c r="J37" s="19">
        <v>84</v>
      </c>
    </row>
    <row r="38" spans="2:10" ht="30" customHeight="1" x14ac:dyDescent="0.25">
      <c r="B38" s="22" t="s">
        <v>29</v>
      </c>
      <c r="C38" s="10" t="s">
        <v>75</v>
      </c>
      <c r="D38" s="2">
        <v>14031</v>
      </c>
      <c r="E38" s="3">
        <f t="shared" si="1"/>
        <v>7.3155002525310056E-2</v>
      </c>
      <c r="F38" s="2">
        <v>12132</v>
      </c>
      <c r="G38" s="2">
        <v>1873</v>
      </c>
      <c r="H38" s="2">
        <v>6229</v>
      </c>
      <c r="I38" s="2">
        <v>7523</v>
      </c>
      <c r="J38" s="19">
        <v>279</v>
      </c>
    </row>
    <row r="39" spans="2:10" ht="30" customHeight="1" x14ac:dyDescent="0.25">
      <c r="B39" s="22" t="s">
        <v>16</v>
      </c>
      <c r="C39" s="10" t="s">
        <v>62</v>
      </c>
      <c r="D39" s="2">
        <v>25606</v>
      </c>
      <c r="E39" s="3">
        <f t="shared" si="1"/>
        <v>0.13350488166653049</v>
      </c>
      <c r="F39" s="2">
        <v>22464</v>
      </c>
      <c r="G39" s="2">
        <v>2913</v>
      </c>
      <c r="H39" s="2">
        <v>13393</v>
      </c>
      <c r="I39" s="2">
        <v>11854</v>
      </c>
      <c r="J39" s="19">
        <v>359</v>
      </c>
    </row>
    <row r="40" spans="2:10" ht="30" customHeight="1" x14ac:dyDescent="0.25">
      <c r="B40" s="22" t="s">
        <v>15</v>
      </c>
      <c r="C40" s="10" t="s">
        <v>63</v>
      </c>
      <c r="D40" s="2">
        <v>112834</v>
      </c>
      <c r="E40" s="3">
        <f t="shared" si="1"/>
        <v>0.58829531429982429</v>
      </c>
      <c r="F40" s="2">
        <v>94924</v>
      </c>
      <c r="G40" s="2">
        <v>17616</v>
      </c>
      <c r="H40" s="2">
        <v>55849</v>
      </c>
      <c r="I40" s="2">
        <v>55264</v>
      </c>
      <c r="J40" s="19">
        <v>1721</v>
      </c>
    </row>
    <row r="41" spans="2:10" ht="30" customHeight="1" x14ac:dyDescent="0.25">
      <c r="B41" s="22" t="s">
        <v>14</v>
      </c>
      <c r="C41" s="10" t="s">
        <v>65</v>
      </c>
      <c r="D41" s="2">
        <v>21104</v>
      </c>
      <c r="E41" s="3">
        <f t="shared" si="1"/>
        <v>0.1100322980040014</v>
      </c>
      <c r="F41" s="2">
        <v>18754</v>
      </c>
      <c r="G41" s="2">
        <v>2293</v>
      </c>
      <c r="H41" s="2">
        <v>10374</v>
      </c>
      <c r="I41" s="2">
        <v>10355</v>
      </c>
      <c r="J41" s="19">
        <v>375</v>
      </c>
    </row>
    <row r="42" spans="2:10" ht="30" customHeight="1" x14ac:dyDescent="0.25">
      <c r="B42" s="20"/>
      <c r="C42" s="4" t="s">
        <v>95</v>
      </c>
      <c r="D42" s="2">
        <v>218374</v>
      </c>
      <c r="E42" s="3">
        <f t="shared" si="1"/>
        <v>1.1385610805688875</v>
      </c>
      <c r="F42" s="2">
        <v>193186</v>
      </c>
      <c r="G42" s="2">
        <v>24238</v>
      </c>
      <c r="H42" s="2">
        <v>110754</v>
      </c>
      <c r="I42" s="2">
        <v>103929</v>
      </c>
      <c r="J42" s="19">
        <v>3691</v>
      </c>
    </row>
    <row r="43" spans="2:10" ht="30" customHeight="1" x14ac:dyDescent="0.25">
      <c r="B43" s="36" t="s">
        <v>2</v>
      </c>
      <c r="C43" s="37"/>
      <c r="D43" s="14">
        <f>SUM(D32:D42)</f>
        <v>504708</v>
      </c>
      <c r="E43" s="14">
        <f t="shared" si="1"/>
        <v>2.6314528554304175</v>
      </c>
      <c r="F43" s="14">
        <f>SUM(F32:F42)</f>
        <v>443814</v>
      </c>
      <c r="G43" s="14">
        <f>SUM(G32:G42)</f>
        <v>59018</v>
      </c>
      <c r="H43" s="14">
        <f>SUM(H32:H42)</f>
        <v>256543</v>
      </c>
      <c r="I43" s="14">
        <f>SUM(I32:I42)</f>
        <v>240083</v>
      </c>
      <c r="J43" s="17">
        <f>SUM(J32:J42)</f>
        <v>8082</v>
      </c>
    </row>
    <row r="44" spans="2:10" ht="30" customHeight="1" x14ac:dyDescent="0.25">
      <c r="B44" s="38" t="s">
        <v>31</v>
      </c>
      <c r="C44" s="39"/>
      <c r="D44" s="39"/>
      <c r="E44" s="39"/>
      <c r="F44" s="39"/>
      <c r="G44" s="39"/>
      <c r="H44" s="39"/>
      <c r="I44" s="39"/>
      <c r="J44" s="40"/>
    </row>
    <row r="45" spans="2:10" ht="30" customHeight="1" x14ac:dyDescent="0.25">
      <c r="B45" s="18" t="s">
        <v>34</v>
      </c>
      <c r="C45" s="4" t="s">
        <v>69</v>
      </c>
      <c r="D45" s="2">
        <v>3438</v>
      </c>
      <c r="E45" s="3">
        <f t="shared" si="1"/>
        <v>1.7925087212744349E-2</v>
      </c>
      <c r="F45" s="2">
        <v>3126</v>
      </c>
      <c r="G45" s="2">
        <v>309</v>
      </c>
      <c r="H45" s="2">
        <v>1844</v>
      </c>
      <c r="I45" s="2">
        <v>1562</v>
      </c>
      <c r="J45" s="19">
        <v>32</v>
      </c>
    </row>
    <row r="46" spans="2:10" ht="30" customHeight="1" x14ac:dyDescent="0.25">
      <c r="B46" s="18" t="s">
        <v>28</v>
      </c>
      <c r="C46" s="4" t="s">
        <v>70</v>
      </c>
      <c r="D46" s="2">
        <v>15832</v>
      </c>
      <c r="E46" s="3">
        <f t="shared" si="1"/>
        <v>8.2545078752812265E-2</v>
      </c>
      <c r="F46" s="2">
        <v>14670</v>
      </c>
      <c r="G46" s="2">
        <v>1157</v>
      </c>
      <c r="H46" s="2">
        <v>9815</v>
      </c>
      <c r="I46" s="2">
        <v>5872</v>
      </c>
      <c r="J46" s="19">
        <v>145</v>
      </c>
    </row>
    <row r="47" spans="2:10" ht="30" customHeight="1" x14ac:dyDescent="0.25">
      <c r="B47" s="18" t="s">
        <v>24</v>
      </c>
      <c r="C47" s="4" t="s">
        <v>72</v>
      </c>
      <c r="D47" s="2">
        <v>13034</v>
      </c>
      <c r="E47" s="3">
        <f t="shared" si="1"/>
        <v>6.7956831509863258E-2</v>
      </c>
      <c r="F47" s="2">
        <v>12075</v>
      </c>
      <c r="G47" s="2">
        <v>956</v>
      </c>
      <c r="H47" s="2">
        <v>7236</v>
      </c>
      <c r="I47" s="2">
        <v>5656</v>
      </c>
      <c r="J47" s="19">
        <v>142</v>
      </c>
    </row>
    <row r="48" spans="2:10" ht="30" customHeight="1" x14ac:dyDescent="0.25">
      <c r="B48" s="18" t="s">
        <v>23</v>
      </c>
      <c r="C48" s="4" t="s">
        <v>73</v>
      </c>
      <c r="D48" s="2">
        <v>59136</v>
      </c>
      <c r="E48" s="3">
        <f t="shared" si="1"/>
        <v>0.30832401320908959</v>
      </c>
      <c r="F48" s="2">
        <v>53036</v>
      </c>
      <c r="G48" s="2">
        <v>6026</v>
      </c>
      <c r="H48" s="2">
        <v>28076</v>
      </c>
      <c r="I48" s="2">
        <v>30432</v>
      </c>
      <c r="J48" s="19">
        <v>628</v>
      </c>
    </row>
    <row r="49" spans="2:10" ht="30" customHeight="1" x14ac:dyDescent="0.25">
      <c r="B49" s="18" t="s">
        <v>29</v>
      </c>
      <c r="C49" s="4" t="s">
        <v>75</v>
      </c>
      <c r="D49" s="2">
        <v>15956</v>
      </c>
      <c r="E49" s="3">
        <f t="shared" si="1"/>
        <v>8.3191591496960107E-2</v>
      </c>
      <c r="F49" s="2">
        <v>13273</v>
      </c>
      <c r="G49" s="2">
        <v>2657</v>
      </c>
      <c r="H49" s="2">
        <v>6376</v>
      </c>
      <c r="I49" s="2">
        <v>9369</v>
      </c>
      <c r="J49" s="19">
        <v>211</v>
      </c>
    </row>
    <row r="50" spans="2:10" ht="30" customHeight="1" x14ac:dyDescent="0.25">
      <c r="B50" s="18" t="s">
        <v>16</v>
      </c>
      <c r="C50" s="4" t="s">
        <v>62</v>
      </c>
      <c r="D50" s="2">
        <v>28633</v>
      </c>
      <c r="E50" s="3">
        <f t="shared" si="1"/>
        <v>0.1492870919611719</v>
      </c>
      <c r="F50" s="2">
        <v>24896</v>
      </c>
      <c r="G50" s="2">
        <v>3668</v>
      </c>
      <c r="H50" s="2">
        <v>13684</v>
      </c>
      <c r="I50" s="2">
        <v>14659</v>
      </c>
      <c r="J50" s="19">
        <v>290</v>
      </c>
    </row>
    <row r="51" spans="2:10" ht="30" customHeight="1" x14ac:dyDescent="0.25">
      <c r="B51" s="18" t="s">
        <v>32</v>
      </c>
      <c r="C51" s="4" t="s">
        <v>77</v>
      </c>
      <c r="D51" s="2">
        <v>7685</v>
      </c>
      <c r="E51" s="3">
        <f t="shared" si="1"/>
        <v>4.0068148699808126E-2</v>
      </c>
      <c r="F51" s="2">
        <v>6800</v>
      </c>
      <c r="G51" s="2">
        <v>844</v>
      </c>
      <c r="H51" s="2">
        <v>1847</v>
      </c>
      <c r="I51" s="2">
        <v>5760</v>
      </c>
      <c r="J51" s="19">
        <v>78</v>
      </c>
    </row>
    <row r="52" spans="2:10" ht="30" customHeight="1" x14ac:dyDescent="0.25">
      <c r="B52" s="18" t="s">
        <v>33</v>
      </c>
      <c r="C52" s="4" t="s">
        <v>78</v>
      </c>
      <c r="D52" s="2">
        <v>333</v>
      </c>
      <c r="E52" s="3">
        <f t="shared" si="1"/>
        <v>1.7361995467841387E-3</v>
      </c>
      <c r="F52" s="2">
        <v>326</v>
      </c>
      <c r="G52" s="2">
        <v>7</v>
      </c>
      <c r="H52" s="2">
        <v>181</v>
      </c>
      <c r="I52" s="2">
        <v>152</v>
      </c>
      <c r="J52" s="19">
        <v>0</v>
      </c>
    </row>
    <row r="53" spans="2:10" ht="30" customHeight="1" x14ac:dyDescent="0.25">
      <c r="B53" s="18" t="s">
        <v>15</v>
      </c>
      <c r="C53" s="4" t="s">
        <v>63</v>
      </c>
      <c r="D53" s="2">
        <v>107899</v>
      </c>
      <c r="E53" s="3">
        <f t="shared" si="1"/>
        <v>0.56256514984523065</v>
      </c>
      <c r="F53" s="2">
        <v>89635</v>
      </c>
      <c r="G53" s="2">
        <v>18158</v>
      </c>
      <c r="H53" s="2">
        <v>49594</v>
      </c>
      <c r="I53" s="2">
        <v>56940</v>
      </c>
      <c r="J53" s="19">
        <v>1365</v>
      </c>
    </row>
    <row r="54" spans="2:10" ht="30" customHeight="1" x14ac:dyDescent="0.25">
      <c r="B54" s="18" t="s">
        <v>14</v>
      </c>
      <c r="C54" s="4" t="s">
        <v>65</v>
      </c>
      <c r="D54" s="2">
        <v>18425</v>
      </c>
      <c r="E54" s="3">
        <f t="shared" si="1"/>
        <v>9.6064494442936202E-2</v>
      </c>
      <c r="F54" s="2">
        <v>16850</v>
      </c>
      <c r="G54" s="2">
        <v>1560</v>
      </c>
      <c r="H54" s="2">
        <v>8417</v>
      </c>
      <c r="I54" s="2">
        <v>9766</v>
      </c>
      <c r="J54" s="19">
        <v>242</v>
      </c>
    </row>
    <row r="55" spans="2:10" ht="30" customHeight="1" x14ac:dyDescent="0.25">
      <c r="B55" s="20"/>
      <c r="C55" s="4" t="s">
        <v>95</v>
      </c>
      <c r="D55" s="2">
        <v>291812</v>
      </c>
      <c r="E55" s="3">
        <f t="shared" si="1"/>
        <v>1.5214530394779973</v>
      </c>
      <c r="F55" s="2">
        <v>256555</v>
      </c>
      <c r="G55" s="2">
        <v>34564</v>
      </c>
      <c r="H55" s="2">
        <v>131704</v>
      </c>
      <c r="I55" s="2">
        <v>157662</v>
      </c>
      <c r="J55" s="19">
        <v>2446</v>
      </c>
    </row>
    <row r="56" spans="2:10" ht="30" customHeight="1" x14ac:dyDescent="0.25">
      <c r="B56" s="36" t="s">
        <v>2</v>
      </c>
      <c r="C56" s="37"/>
      <c r="D56" s="14">
        <v>562183</v>
      </c>
      <c r="E56" s="14">
        <f t="shared" si="1"/>
        <v>2.9311167261553979</v>
      </c>
      <c r="F56" s="14">
        <v>491242</v>
      </c>
      <c r="G56" s="14">
        <v>69906</v>
      </c>
      <c r="H56" s="14">
        <v>258774</v>
      </c>
      <c r="I56" s="14">
        <v>297830</v>
      </c>
      <c r="J56" s="17">
        <v>5579</v>
      </c>
    </row>
    <row r="57" spans="2:10" ht="30" customHeight="1" x14ac:dyDescent="0.25">
      <c r="B57" s="38" t="s">
        <v>35</v>
      </c>
      <c r="C57" s="39"/>
      <c r="D57" s="39"/>
      <c r="E57" s="39"/>
      <c r="F57" s="39"/>
      <c r="G57" s="39"/>
      <c r="H57" s="39"/>
      <c r="I57" s="39"/>
      <c r="J57" s="40"/>
    </row>
    <row r="58" spans="2:10" ht="30" customHeight="1" x14ac:dyDescent="0.25">
      <c r="B58" s="18" t="s">
        <v>38</v>
      </c>
      <c r="C58" s="4" t="s">
        <v>79</v>
      </c>
      <c r="D58" s="2">
        <v>11054</v>
      </c>
      <c r="E58" s="3">
        <f t="shared" si="1"/>
        <v>5.7633482853308923E-2</v>
      </c>
      <c r="F58" s="2">
        <v>9871</v>
      </c>
      <c r="G58" s="2">
        <v>1038</v>
      </c>
      <c r="H58" s="2">
        <v>3353</v>
      </c>
      <c r="I58" s="2">
        <v>7688</v>
      </c>
      <c r="J58" s="19">
        <v>13</v>
      </c>
    </row>
    <row r="59" spans="2:10" ht="30" customHeight="1" x14ac:dyDescent="0.25">
      <c r="B59" s="18" t="s">
        <v>39</v>
      </c>
      <c r="C59" s="4" t="s">
        <v>80</v>
      </c>
      <c r="D59" s="2">
        <v>18166</v>
      </c>
      <c r="E59" s="3">
        <f t="shared" si="1"/>
        <v>9.4714117017659652E-2</v>
      </c>
      <c r="F59" s="2">
        <v>16432</v>
      </c>
      <c r="G59" s="2">
        <v>1535</v>
      </c>
      <c r="H59" s="2">
        <v>5180</v>
      </c>
      <c r="I59" s="2">
        <v>12967</v>
      </c>
      <c r="J59" s="19">
        <v>19</v>
      </c>
    </row>
    <row r="60" spans="2:10" ht="30" customHeight="1" x14ac:dyDescent="0.25">
      <c r="B60" s="18" t="s">
        <v>23</v>
      </c>
      <c r="C60" s="4" t="s">
        <v>73</v>
      </c>
      <c r="D60" s="2">
        <v>51841</v>
      </c>
      <c r="E60" s="3">
        <f t="shared" si="1"/>
        <v>0.2702892513658755</v>
      </c>
      <c r="F60" s="2">
        <v>46466</v>
      </c>
      <c r="G60" s="2">
        <v>4949</v>
      </c>
      <c r="H60" s="2">
        <v>22974</v>
      </c>
      <c r="I60" s="2">
        <v>28751</v>
      </c>
      <c r="J60" s="19">
        <v>116</v>
      </c>
    </row>
    <row r="61" spans="2:10" ht="30" customHeight="1" x14ac:dyDescent="0.25">
      <c r="B61" s="18" t="s">
        <v>37</v>
      </c>
      <c r="C61" s="4" t="s">
        <v>81</v>
      </c>
      <c r="D61" s="2">
        <v>10863</v>
      </c>
      <c r="E61" s="3">
        <f t="shared" si="1"/>
        <v>5.6637644674823122E-2</v>
      </c>
      <c r="F61" s="2">
        <v>10141</v>
      </c>
      <c r="G61" s="2">
        <v>613</v>
      </c>
      <c r="H61" s="2">
        <v>5628</v>
      </c>
      <c r="I61" s="2">
        <v>5219</v>
      </c>
      <c r="J61" s="19">
        <v>16</v>
      </c>
    </row>
    <row r="62" spans="2:10" ht="30" customHeight="1" x14ac:dyDescent="0.25">
      <c r="B62" s="18" t="s">
        <v>29</v>
      </c>
      <c r="C62" s="4" t="s">
        <v>75</v>
      </c>
      <c r="D62" s="2">
        <v>18699</v>
      </c>
      <c r="E62" s="3">
        <f t="shared" si="1"/>
        <v>9.749307905500483E-2</v>
      </c>
      <c r="F62" s="2">
        <v>14954</v>
      </c>
      <c r="G62" s="2">
        <v>3564</v>
      </c>
      <c r="H62" s="2">
        <v>4656</v>
      </c>
      <c r="I62" s="2">
        <v>14022</v>
      </c>
      <c r="J62" s="19">
        <v>21</v>
      </c>
    </row>
    <row r="63" spans="2:10" ht="30" customHeight="1" x14ac:dyDescent="0.25">
      <c r="B63" s="18" t="s">
        <v>16</v>
      </c>
      <c r="C63" s="4" t="s">
        <v>62</v>
      </c>
      <c r="D63" s="2">
        <v>27908</v>
      </c>
      <c r="E63" s="3">
        <f t="shared" si="1"/>
        <v>0.14550707793288811</v>
      </c>
      <c r="F63" s="2">
        <v>23424</v>
      </c>
      <c r="G63" s="2">
        <v>4100</v>
      </c>
      <c r="H63" s="2">
        <v>10764</v>
      </c>
      <c r="I63" s="2">
        <v>17120</v>
      </c>
      <c r="J63" s="19">
        <v>24</v>
      </c>
    </row>
    <row r="64" spans="2:10" ht="30" customHeight="1" x14ac:dyDescent="0.25">
      <c r="B64" s="18" t="s">
        <v>33</v>
      </c>
      <c r="C64" s="4" t="s">
        <v>78</v>
      </c>
      <c r="D64" s="2">
        <v>418</v>
      </c>
      <c r="E64" s="3">
        <f t="shared" si="1"/>
        <v>2.1793736052725826E-3</v>
      </c>
      <c r="F64" s="2">
        <v>391</v>
      </c>
      <c r="G64" s="2">
        <v>22</v>
      </c>
      <c r="H64" s="2">
        <v>248</v>
      </c>
      <c r="I64" s="2">
        <v>170</v>
      </c>
      <c r="J64" s="19">
        <v>0</v>
      </c>
    </row>
    <row r="65" spans="2:10" ht="30" customHeight="1" x14ac:dyDescent="0.25">
      <c r="B65" s="18" t="s">
        <v>15</v>
      </c>
      <c r="C65" s="4" t="s">
        <v>63</v>
      </c>
      <c r="D65" s="2">
        <v>122415</v>
      </c>
      <c r="E65" s="3">
        <f t="shared" si="1"/>
        <v>0.6382488514101512</v>
      </c>
      <c r="F65" s="2">
        <v>104616</v>
      </c>
      <c r="G65" s="2">
        <v>16469</v>
      </c>
      <c r="H65" s="2">
        <v>51901</v>
      </c>
      <c r="I65" s="2">
        <v>70392</v>
      </c>
      <c r="J65" s="19">
        <v>122</v>
      </c>
    </row>
    <row r="66" spans="2:10" ht="30" customHeight="1" x14ac:dyDescent="0.25">
      <c r="B66" s="18" t="s">
        <v>18</v>
      </c>
      <c r="C66" s="4" t="s">
        <v>64</v>
      </c>
      <c r="D66" s="2">
        <v>78706</v>
      </c>
      <c r="E66" s="3">
        <f t="shared" si="1"/>
        <v>0.41035832291048774</v>
      </c>
      <c r="F66" s="2">
        <v>60077</v>
      </c>
      <c r="G66" s="2">
        <v>17276</v>
      </c>
      <c r="H66" s="2">
        <v>2509</v>
      </c>
      <c r="I66" s="2">
        <v>76108</v>
      </c>
      <c r="J66" s="19">
        <v>89</v>
      </c>
    </row>
    <row r="67" spans="2:10" ht="30" customHeight="1" x14ac:dyDescent="0.25">
      <c r="B67" s="18" t="s">
        <v>14</v>
      </c>
      <c r="C67" s="4" t="s">
        <v>65</v>
      </c>
      <c r="D67" s="2">
        <v>18640</v>
      </c>
      <c r="E67" s="3">
        <f t="shared" si="1"/>
        <v>9.7185464120289333E-2</v>
      </c>
      <c r="F67" s="2">
        <v>16912</v>
      </c>
      <c r="G67" s="2">
        <v>1359</v>
      </c>
      <c r="H67" s="2">
        <v>6019</v>
      </c>
      <c r="I67" s="2">
        <v>12598</v>
      </c>
      <c r="J67" s="19">
        <v>23</v>
      </c>
    </row>
    <row r="68" spans="2:10" ht="30" customHeight="1" x14ac:dyDescent="0.25">
      <c r="B68" s="20"/>
      <c r="C68" s="4" t="s">
        <v>95</v>
      </c>
      <c r="D68" s="2">
        <v>331779</v>
      </c>
      <c r="E68" s="3">
        <f t="shared" si="1"/>
        <v>1.7298334817792633</v>
      </c>
      <c r="F68" s="2">
        <v>287395</v>
      </c>
      <c r="G68" s="2">
        <v>155548</v>
      </c>
      <c r="H68" s="2">
        <v>135273</v>
      </c>
      <c r="I68" s="2">
        <v>196002</v>
      </c>
      <c r="J68" s="19">
        <v>504</v>
      </c>
    </row>
    <row r="69" spans="2:10" ht="30" customHeight="1" x14ac:dyDescent="0.25">
      <c r="B69" s="36" t="s">
        <v>2</v>
      </c>
      <c r="C69" s="37"/>
      <c r="D69" s="14">
        <v>690489</v>
      </c>
      <c r="E69" s="14">
        <f t="shared" si="1"/>
        <v>3.6000801467250243</v>
      </c>
      <c r="F69" s="14">
        <v>590679</v>
      </c>
      <c r="G69" s="14">
        <v>206473</v>
      </c>
      <c r="H69" s="14">
        <v>248505</v>
      </c>
      <c r="I69" s="14">
        <v>441037</v>
      </c>
      <c r="J69" s="17">
        <v>947</v>
      </c>
    </row>
    <row r="70" spans="2:10" ht="30" customHeight="1" x14ac:dyDescent="0.25">
      <c r="B70" s="38" t="s">
        <v>40</v>
      </c>
      <c r="C70" s="39"/>
      <c r="D70" s="39"/>
      <c r="E70" s="39"/>
      <c r="F70" s="39"/>
      <c r="G70" s="39"/>
      <c r="H70" s="39"/>
      <c r="I70" s="39"/>
      <c r="J70" s="40"/>
    </row>
    <row r="71" spans="2:10" ht="30" customHeight="1" x14ac:dyDescent="0.25">
      <c r="B71" s="18" t="s">
        <v>38</v>
      </c>
      <c r="C71" s="5" t="s">
        <v>79</v>
      </c>
      <c r="D71" s="2">
        <v>25677</v>
      </c>
      <c r="E71" s="3">
        <f t="shared" si="1"/>
        <v>0.13387506235067967</v>
      </c>
      <c r="F71" s="2">
        <v>23534</v>
      </c>
      <c r="G71" s="2">
        <v>1987</v>
      </c>
      <c r="H71" s="2">
        <v>8857</v>
      </c>
      <c r="I71" s="2">
        <v>16757</v>
      </c>
      <c r="J71" s="19">
        <v>63</v>
      </c>
    </row>
    <row r="72" spans="2:10" ht="30" customHeight="1" x14ac:dyDescent="0.25">
      <c r="B72" s="18" t="s">
        <v>41</v>
      </c>
      <c r="C72" s="5" t="s">
        <v>82</v>
      </c>
      <c r="D72" s="2">
        <v>52004</v>
      </c>
      <c r="E72" s="3">
        <f t="shared" si="1"/>
        <v>0.27113910279568276</v>
      </c>
      <c r="F72" s="2">
        <v>48190</v>
      </c>
      <c r="G72" s="2">
        <v>3717</v>
      </c>
      <c r="H72" s="2">
        <v>14330</v>
      </c>
      <c r="I72" s="2">
        <v>37512</v>
      </c>
      <c r="J72" s="19">
        <v>162</v>
      </c>
    </row>
    <row r="73" spans="2:10" ht="30" customHeight="1" x14ac:dyDescent="0.25">
      <c r="B73" s="18" t="s">
        <v>23</v>
      </c>
      <c r="C73" s="5" t="s">
        <v>73</v>
      </c>
      <c r="D73" s="2">
        <v>144262</v>
      </c>
      <c r="E73" s="3">
        <f t="shared" si="1"/>
        <v>0.75215501206658686</v>
      </c>
      <c r="F73" s="2">
        <v>132676</v>
      </c>
      <c r="G73" s="2">
        <v>11169</v>
      </c>
      <c r="H73" s="2">
        <v>56755</v>
      </c>
      <c r="I73" s="2">
        <v>87104</v>
      </c>
      <c r="J73" s="19">
        <v>403</v>
      </c>
    </row>
    <row r="74" spans="2:10" ht="30" customHeight="1" x14ac:dyDescent="0.25">
      <c r="B74" s="18" t="s">
        <v>29</v>
      </c>
      <c r="C74" s="5" t="s">
        <v>75</v>
      </c>
      <c r="D74" s="2">
        <v>62953</v>
      </c>
      <c r="E74" s="3">
        <f t="shared" si="1"/>
        <v>0.32822513534144715</v>
      </c>
      <c r="F74" s="2">
        <v>53856</v>
      </c>
      <c r="G74" s="2">
        <v>8835</v>
      </c>
      <c r="H74" s="2">
        <v>14525</v>
      </c>
      <c r="I74" s="2">
        <v>48273</v>
      </c>
      <c r="J74" s="19">
        <v>155</v>
      </c>
    </row>
    <row r="75" spans="2:10" ht="30" customHeight="1" x14ac:dyDescent="0.25">
      <c r="B75" s="18" t="s">
        <v>16</v>
      </c>
      <c r="C75" s="5" t="s">
        <v>62</v>
      </c>
      <c r="D75" s="2">
        <v>84681</v>
      </c>
      <c r="E75" s="3">
        <f t="shared" si="1"/>
        <v>0.44151085231599896</v>
      </c>
      <c r="F75" s="2">
        <v>75641</v>
      </c>
      <c r="G75" s="2">
        <v>8722</v>
      </c>
      <c r="H75" s="2">
        <v>30012</v>
      </c>
      <c r="I75" s="2">
        <v>54409</v>
      </c>
      <c r="J75" s="19">
        <v>260</v>
      </c>
    </row>
    <row r="76" spans="2:10" ht="30" customHeight="1" x14ac:dyDescent="0.25">
      <c r="B76" s="18" t="s">
        <v>33</v>
      </c>
      <c r="C76" s="5" t="s">
        <v>78</v>
      </c>
      <c r="D76" s="2">
        <v>2482</v>
      </c>
      <c r="E76" s="3">
        <f t="shared" si="1"/>
        <v>1.2940682507862561E-2</v>
      </c>
      <c r="F76" s="2">
        <v>2380</v>
      </c>
      <c r="G76" s="2">
        <v>101</v>
      </c>
      <c r="H76" s="2">
        <v>1077</v>
      </c>
      <c r="I76" s="2">
        <v>1398</v>
      </c>
      <c r="J76" s="19">
        <v>7</v>
      </c>
    </row>
    <row r="77" spans="2:10" ht="30" customHeight="1" x14ac:dyDescent="0.25">
      <c r="B77" s="18" t="s">
        <v>15</v>
      </c>
      <c r="C77" s="5" t="s">
        <v>63</v>
      </c>
      <c r="D77" s="2">
        <v>436134</v>
      </c>
      <c r="E77" s="3">
        <f t="shared" si="1"/>
        <v>2.2739208802917523</v>
      </c>
      <c r="F77" s="2">
        <v>406101</v>
      </c>
      <c r="G77" s="2">
        <v>28957</v>
      </c>
      <c r="H77" s="2">
        <v>196193</v>
      </c>
      <c r="I77" s="2">
        <v>238847</v>
      </c>
      <c r="J77" s="19">
        <v>1094</v>
      </c>
    </row>
    <row r="78" spans="2:10" ht="30" customHeight="1" x14ac:dyDescent="0.25">
      <c r="B78" s="18" t="s">
        <v>18</v>
      </c>
      <c r="C78" s="5" t="s">
        <v>64</v>
      </c>
      <c r="D78" s="2">
        <v>285466</v>
      </c>
      <c r="E78" s="3">
        <f t="shared" si="1"/>
        <v>1.4883661856524952</v>
      </c>
      <c r="F78" s="2">
        <v>236790</v>
      </c>
      <c r="G78" s="2">
        <v>46140</v>
      </c>
      <c r="H78" s="2">
        <v>5099</v>
      </c>
      <c r="I78" s="2">
        <v>279891</v>
      </c>
      <c r="J78" s="19">
        <v>476</v>
      </c>
    </row>
    <row r="79" spans="2:10" ht="30" customHeight="1" x14ac:dyDescent="0.25">
      <c r="B79" s="18" t="s">
        <v>42</v>
      </c>
      <c r="C79" s="5" t="s">
        <v>83</v>
      </c>
      <c r="D79" s="2">
        <v>11841</v>
      </c>
      <c r="E79" s="3">
        <f t="shared" si="1"/>
        <v>6.1736753253666628E-2</v>
      </c>
      <c r="F79" s="2">
        <v>11327</v>
      </c>
      <c r="G79" s="2">
        <v>497</v>
      </c>
      <c r="H79" s="2">
        <v>3357</v>
      </c>
      <c r="I79" s="2">
        <v>8470</v>
      </c>
      <c r="J79" s="19">
        <v>14</v>
      </c>
    </row>
    <row r="80" spans="2:10" ht="30" customHeight="1" x14ac:dyDescent="0.25">
      <c r="B80" s="18" t="s">
        <v>14</v>
      </c>
      <c r="C80" s="5" t="s">
        <v>65</v>
      </c>
      <c r="D80" s="2">
        <v>63563</v>
      </c>
      <c r="E80" s="3">
        <f t="shared" si="1"/>
        <v>0.33140556093765827</v>
      </c>
      <c r="F80" s="2">
        <v>58966</v>
      </c>
      <c r="G80" s="2">
        <v>4345</v>
      </c>
      <c r="H80" s="2">
        <v>17776</v>
      </c>
      <c r="I80" s="2">
        <v>45625</v>
      </c>
      <c r="J80" s="19">
        <v>162</v>
      </c>
    </row>
    <row r="81" spans="2:10" ht="30" customHeight="1" x14ac:dyDescent="0.25">
      <c r="B81" s="20"/>
      <c r="C81" s="5" t="s">
        <v>95</v>
      </c>
      <c r="D81" s="2">
        <v>1191101</v>
      </c>
      <c r="E81" s="3">
        <f t="shared" si="1"/>
        <v>6.210177226348752</v>
      </c>
      <c r="F81" s="2">
        <v>1082227</v>
      </c>
      <c r="G81" s="2">
        <v>102903</v>
      </c>
      <c r="H81" s="2">
        <v>476562</v>
      </c>
      <c r="I81" s="2">
        <v>711573</v>
      </c>
      <c r="J81" s="19">
        <v>2966</v>
      </c>
    </row>
    <row r="82" spans="2:10" ht="30" customHeight="1" x14ac:dyDescent="0.25">
      <c r="B82" s="36" t="s">
        <v>2</v>
      </c>
      <c r="C82" s="37"/>
      <c r="D82" s="14">
        <v>2360164</v>
      </c>
      <c r="E82" s="14">
        <f t="shared" si="1"/>
        <v>12.305452453862582</v>
      </c>
      <c r="F82" s="14">
        <v>2131688</v>
      </c>
      <c r="G82" s="14">
        <v>217373</v>
      </c>
      <c r="H82" s="14">
        <v>824543</v>
      </c>
      <c r="I82" s="14">
        <v>1529859</v>
      </c>
      <c r="J82" s="17">
        <v>5762</v>
      </c>
    </row>
    <row r="83" spans="2:10" ht="30" customHeight="1" x14ac:dyDescent="0.25">
      <c r="B83" s="38" t="s">
        <v>43</v>
      </c>
      <c r="C83" s="39"/>
      <c r="D83" s="39"/>
      <c r="E83" s="39"/>
      <c r="F83" s="39"/>
      <c r="G83" s="39"/>
      <c r="H83" s="39"/>
      <c r="I83" s="39"/>
      <c r="J83" s="40"/>
    </row>
    <row r="84" spans="2:10" ht="30" customHeight="1" x14ac:dyDescent="0.25">
      <c r="B84" s="18" t="s">
        <v>41</v>
      </c>
      <c r="C84" s="4" t="s">
        <v>82</v>
      </c>
      <c r="D84" s="2">
        <v>104441</v>
      </c>
      <c r="E84" s="3">
        <f t="shared" si="1"/>
        <v>0.54453578638343014</v>
      </c>
      <c r="F84" s="2">
        <v>94316</v>
      </c>
      <c r="G84" s="2">
        <v>8542</v>
      </c>
      <c r="H84" s="2">
        <v>29897</v>
      </c>
      <c r="I84" s="2">
        <v>74540</v>
      </c>
      <c r="J84" s="19">
        <v>4</v>
      </c>
    </row>
    <row r="85" spans="2:10" ht="30" customHeight="1" x14ac:dyDescent="0.25">
      <c r="B85" s="18" t="s">
        <v>23</v>
      </c>
      <c r="C85" s="4" t="s">
        <v>73</v>
      </c>
      <c r="D85" s="2">
        <v>269183</v>
      </c>
      <c r="E85" s="3">
        <f t="shared" si="1"/>
        <v>1.4034696774834678</v>
      </c>
      <c r="F85" s="2">
        <v>241514</v>
      </c>
      <c r="G85" s="2">
        <v>24272</v>
      </c>
      <c r="H85" s="2">
        <v>112155</v>
      </c>
      <c r="I85" s="2">
        <v>156995</v>
      </c>
      <c r="J85" s="19">
        <v>33</v>
      </c>
    </row>
    <row r="86" spans="2:10" ht="30" customHeight="1" x14ac:dyDescent="0.25">
      <c r="B86" s="18" t="s">
        <v>44</v>
      </c>
      <c r="C86" s="4" t="s">
        <v>84</v>
      </c>
      <c r="D86" s="2">
        <v>132669</v>
      </c>
      <c r="E86" s="3">
        <f t="shared" ref="E86:E122" si="2">D86/19179823*100</f>
        <v>0.69171128430121587</v>
      </c>
      <c r="F86" s="2">
        <v>117359</v>
      </c>
      <c r="G86" s="2">
        <v>13322</v>
      </c>
      <c r="H86" s="2">
        <v>61585</v>
      </c>
      <c r="I86" s="2">
        <v>71075</v>
      </c>
      <c r="J86" s="19">
        <v>9</v>
      </c>
    </row>
    <row r="87" spans="2:10" ht="30" customHeight="1" x14ac:dyDescent="0.25">
      <c r="B87" s="18" t="s">
        <v>45</v>
      </c>
      <c r="C87" s="4" t="s">
        <v>85</v>
      </c>
      <c r="D87" s="2">
        <v>98274</v>
      </c>
      <c r="E87" s="3">
        <f t="shared" si="2"/>
        <v>0.51238220498698039</v>
      </c>
      <c r="F87" s="2">
        <v>88724</v>
      </c>
      <c r="G87" s="2">
        <v>7995</v>
      </c>
      <c r="H87" s="2">
        <v>38548</v>
      </c>
      <c r="I87" s="2">
        <v>59710</v>
      </c>
      <c r="J87" s="19">
        <v>16</v>
      </c>
    </row>
    <row r="88" spans="2:10" ht="30" customHeight="1" x14ac:dyDescent="0.25">
      <c r="B88" s="18" t="s">
        <v>29</v>
      </c>
      <c r="C88" s="4" t="s">
        <v>75</v>
      </c>
      <c r="D88" s="2">
        <v>110766</v>
      </c>
      <c r="E88" s="3">
        <f t="shared" si="2"/>
        <v>0.5775131501474231</v>
      </c>
      <c r="F88" s="2">
        <v>93119</v>
      </c>
      <c r="G88" s="2">
        <v>16213</v>
      </c>
      <c r="H88" s="2">
        <v>27362</v>
      </c>
      <c r="I88" s="2">
        <v>83390</v>
      </c>
      <c r="J88" s="19">
        <v>14</v>
      </c>
    </row>
    <row r="89" spans="2:10" ht="30" customHeight="1" x14ac:dyDescent="0.25">
      <c r="B89" s="18" t="s">
        <v>16</v>
      </c>
      <c r="C89" s="4" t="s">
        <v>62</v>
      </c>
      <c r="D89" s="2">
        <v>171029</v>
      </c>
      <c r="E89" s="3">
        <f t="shared" si="2"/>
        <v>0.89171312999082419</v>
      </c>
      <c r="F89" s="2">
        <v>150885</v>
      </c>
      <c r="G89" s="2">
        <v>17433</v>
      </c>
      <c r="H89" s="2">
        <v>60649</v>
      </c>
      <c r="I89" s="2">
        <v>110362</v>
      </c>
      <c r="J89" s="19">
        <v>18</v>
      </c>
    </row>
    <row r="90" spans="2:10" ht="30" customHeight="1" x14ac:dyDescent="0.25">
      <c r="B90" s="18" t="s">
        <v>33</v>
      </c>
      <c r="C90" s="4" t="s">
        <v>78</v>
      </c>
      <c r="D90" s="2">
        <v>3937</v>
      </c>
      <c r="E90" s="3">
        <f t="shared" si="2"/>
        <v>2.0526779626694157E-2</v>
      </c>
      <c r="F90" s="2">
        <v>3654</v>
      </c>
      <c r="G90" s="2">
        <v>157</v>
      </c>
      <c r="H90" s="2">
        <v>1557</v>
      </c>
      <c r="I90" s="2">
        <v>2296</v>
      </c>
      <c r="J90" s="19">
        <v>84</v>
      </c>
    </row>
    <row r="91" spans="2:10" ht="30" customHeight="1" x14ac:dyDescent="0.25">
      <c r="B91" s="18" t="s">
        <v>15</v>
      </c>
      <c r="C91" s="4" t="s">
        <v>63</v>
      </c>
      <c r="D91" s="2">
        <v>749628</v>
      </c>
      <c r="E91" s="3">
        <f t="shared" si="2"/>
        <v>3.9084198013714726</v>
      </c>
      <c r="F91" s="2">
        <v>690961</v>
      </c>
      <c r="G91" s="2">
        <v>49035</v>
      </c>
      <c r="H91" s="2">
        <v>339288</v>
      </c>
      <c r="I91" s="2">
        <v>410230</v>
      </c>
      <c r="J91" s="19">
        <v>110</v>
      </c>
    </row>
    <row r="92" spans="2:10" ht="30" customHeight="1" x14ac:dyDescent="0.25">
      <c r="B92" s="18" t="s">
        <v>18</v>
      </c>
      <c r="C92" s="4" t="s">
        <v>64</v>
      </c>
      <c r="D92" s="2">
        <v>256475</v>
      </c>
      <c r="E92" s="3">
        <f t="shared" si="2"/>
        <v>1.3372125488332192</v>
      </c>
      <c r="F92" s="2">
        <v>212588</v>
      </c>
      <c r="G92" s="2">
        <v>40577</v>
      </c>
      <c r="H92" s="2">
        <v>6438</v>
      </c>
      <c r="I92" s="2">
        <v>250016</v>
      </c>
      <c r="J92" s="19">
        <v>21</v>
      </c>
    </row>
    <row r="93" spans="2:10" ht="30" customHeight="1" x14ac:dyDescent="0.25">
      <c r="B93" s="18" t="s">
        <v>14</v>
      </c>
      <c r="C93" s="4" t="s">
        <v>66</v>
      </c>
      <c r="D93" s="2">
        <v>110549</v>
      </c>
      <c r="E93" s="3">
        <f t="shared" si="2"/>
        <v>0.57638175284516446</v>
      </c>
      <c r="F93" s="2">
        <v>101056</v>
      </c>
      <c r="G93" s="2">
        <v>7055</v>
      </c>
      <c r="H93" s="2">
        <v>35424</v>
      </c>
      <c r="I93" s="2">
        <v>75116</v>
      </c>
      <c r="J93" s="19">
        <v>9</v>
      </c>
    </row>
    <row r="94" spans="2:10" ht="30" customHeight="1" x14ac:dyDescent="0.25">
      <c r="B94" s="20"/>
      <c r="C94" s="4" t="s">
        <v>95</v>
      </c>
      <c r="D94" s="2">
        <v>2457673</v>
      </c>
      <c r="E94" s="3">
        <f t="shared" si="2"/>
        <v>12.813846092323168</v>
      </c>
      <c r="F94" s="2">
        <v>2186474</v>
      </c>
      <c r="G94" s="2">
        <v>233940</v>
      </c>
      <c r="H94" s="2">
        <v>966456</v>
      </c>
      <c r="I94" s="2">
        <v>1490899</v>
      </c>
      <c r="J94" s="19">
        <v>318</v>
      </c>
    </row>
    <row r="95" spans="2:10" ht="30" customHeight="1" x14ac:dyDescent="0.25">
      <c r="B95" s="36" t="s">
        <v>2</v>
      </c>
      <c r="C95" s="37"/>
      <c r="D95" s="14">
        <v>4464624</v>
      </c>
      <c r="E95" s="14">
        <f t="shared" si="2"/>
        <v>23.277712208293057</v>
      </c>
      <c r="F95" s="14">
        <v>3980650</v>
      </c>
      <c r="G95" s="14">
        <v>418541</v>
      </c>
      <c r="H95" s="14">
        <v>1679359</v>
      </c>
      <c r="I95" s="14">
        <v>2784629</v>
      </c>
      <c r="J95" s="17">
        <v>636</v>
      </c>
    </row>
    <row r="96" spans="2:10" ht="30" customHeight="1" x14ac:dyDescent="0.25">
      <c r="B96" s="38" t="s">
        <v>46</v>
      </c>
      <c r="C96" s="39"/>
      <c r="D96" s="39"/>
      <c r="E96" s="39"/>
      <c r="F96" s="39"/>
      <c r="G96" s="39"/>
      <c r="H96" s="39"/>
      <c r="I96" s="39"/>
      <c r="J96" s="40"/>
    </row>
    <row r="97" spans="2:13" ht="30" customHeight="1" x14ac:dyDescent="0.25">
      <c r="B97" s="18" t="s">
        <v>49</v>
      </c>
      <c r="C97" s="4" t="s">
        <v>86</v>
      </c>
      <c r="D97" s="2">
        <v>114295</v>
      </c>
      <c r="E97" s="3">
        <f t="shared" si="2"/>
        <v>0.59591269429337279</v>
      </c>
      <c r="F97" s="2">
        <v>97059</v>
      </c>
      <c r="G97" s="2">
        <v>14493</v>
      </c>
      <c r="H97" s="2">
        <v>41291</v>
      </c>
      <c r="I97" s="2">
        <v>73004</v>
      </c>
      <c r="J97" s="19">
        <v>0</v>
      </c>
    </row>
    <row r="98" spans="2:13" ht="30" customHeight="1" x14ac:dyDescent="0.25">
      <c r="B98" s="18" t="s">
        <v>47</v>
      </c>
      <c r="C98" s="4" t="s">
        <v>87</v>
      </c>
      <c r="D98" s="2">
        <v>360913</v>
      </c>
      <c r="E98" s="3">
        <f t="shared" si="2"/>
        <v>1.8817326937792909</v>
      </c>
      <c r="F98" s="2">
        <v>298619</v>
      </c>
      <c r="G98" s="2">
        <v>53278</v>
      </c>
      <c r="H98" s="2">
        <v>120697</v>
      </c>
      <c r="I98" s="2">
        <v>240206</v>
      </c>
      <c r="J98" s="19">
        <v>10</v>
      </c>
    </row>
    <row r="99" spans="2:13" ht="30" customHeight="1" x14ac:dyDescent="0.25">
      <c r="B99" s="18" t="s">
        <v>23</v>
      </c>
      <c r="C99" s="4" t="s">
        <v>73</v>
      </c>
      <c r="D99" s="2">
        <v>186133</v>
      </c>
      <c r="E99" s="3">
        <f t="shared" si="2"/>
        <v>0.97046255327799436</v>
      </c>
      <c r="F99" s="2">
        <v>163025</v>
      </c>
      <c r="G99" s="2">
        <v>18054</v>
      </c>
      <c r="H99" s="2">
        <v>71612</v>
      </c>
      <c r="I99" s="2">
        <v>114517</v>
      </c>
      <c r="J99" s="19">
        <v>4</v>
      </c>
    </row>
    <row r="100" spans="2:13" ht="30" customHeight="1" x14ac:dyDescent="0.25">
      <c r="B100" s="18" t="s">
        <v>48</v>
      </c>
      <c r="C100" s="4" t="s">
        <v>88</v>
      </c>
      <c r="D100" s="2">
        <v>121820</v>
      </c>
      <c r="E100" s="3">
        <f t="shared" si="2"/>
        <v>0.63514663300073215</v>
      </c>
      <c r="F100" s="2">
        <v>106395</v>
      </c>
      <c r="G100" s="2">
        <v>12455</v>
      </c>
      <c r="H100" s="2">
        <v>34660</v>
      </c>
      <c r="I100" s="2">
        <v>87155</v>
      </c>
      <c r="J100" s="19">
        <v>5</v>
      </c>
    </row>
    <row r="101" spans="2:13" ht="30" customHeight="1" x14ac:dyDescent="0.25">
      <c r="B101" s="18" t="s">
        <v>44</v>
      </c>
      <c r="C101" s="4" t="s">
        <v>84</v>
      </c>
      <c r="D101" s="2">
        <v>121149</v>
      </c>
      <c r="E101" s="3">
        <f t="shared" si="2"/>
        <v>0.63164816484489972</v>
      </c>
      <c r="F101" s="2">
        <v>103833</v>
      </c>
      <c r="G101" s="2">
        <v>14105</v>
      </c>
      <c r="H101" s="2">
        <v>48829</v>
      </c>
      <c r="I101" s="2">
        <v>72319</v>
      </c>
      <c r="J101" s="19">
        <v>1</v>
      </c>
    </row>
    <row r="102" spans="2:13" ht="30" customHeight="1" x14ac:dyDescent="0.25">
      <c r="B102" s="18" t="s">
        <v>45</v>
      </c>
      <c r="C102" s="4" t="s">
        <v>85</v>
      </c>
      <c r="D102" s="2">
        <v>117874</v>
      </c>
      <c r="E102" s="3">
        <f t="shared" si="2"/>
        <v>0.61457292906196259</v>
      </c>
      <c r="F102" s="2">
        <v>103038</v>
      </c>
      <c r="G102" s="2">
        <v>11423</v>
      </c>
      <c r="H102" s="2">
        <v>38949</v>
      </c>
      <c r="I102" s="2">
        <v>78923</v>
      </c>
      <c r="J102" s="19">
        <v>2</v>
      </c>
    </row>
    <row r="103" spans="2:13" ht="30" customHeight="1" x14ac:dyDescent="0.25">
      <c r="B103" s="18" t="s">
        <v>16</v>
      </c>
      <c r="C103" s="4" t="s">
        <v>62</v>
      </c>
      <c r="D103" s="2">
        <v>129514</v>
      </c>
      <c r="E103" s="3">
        <f t="shared" si="2"/>
        <v>0.67526170601261548</v>
      </c>
      <c r="F103" s="2">
        <v>111306</v>
      </c>
      <c r="G103" s="2">
        <v>13935</v>
      </c>
      <c r="H103" s="2">
        <v>43670</v>
      </c>
      <c r="I103" s="2">
        <v>85835</v>
      </c>
      <c r="J103" s="19">
        <v>9</v>
      </c>
    </row>
    <row r="104" spans="2:13" ht="30" customHeight="1" x14ac:dyDescent="0.25">
      <c r="B104" s="18" t="s">
        <v>33</v>
      </c>
      <c r="C104" s="4" t="s">
        <v>78</v>
      </c>
      <c r="D104" s="2">
        <v>1804</v>
      </c>
      <c r="E104" s="3">
        <f t="shared" si="2"/>
        <v>9.4057176648606189E-3</v>
      </c>
      <c r="F104" s="2">
        <v>1609</v>
      </c>
      <c r="G104" s="2">
        <v>108</v>
      </c>
      <c r="H104" s="2">
        <v>607</v>
      </c>
      <c r="I104" s="2">
        <v>1197</v>
      </c>
      <c r="J104" s="19">
        <v>0</v>
      </c>
    </row>
    <row r="105" spans="2:13" ht="30" customHeight="1" x14ac:dyDescent="0.25">
      <c r="B105" s="18" t="s">
        <v>15</v>
      </c>
      <c r="C105" s="4" t="s">
        <v>63</v>
      </c>
      <c r="D105" s="2">
        <v>416867</v>
      </c>
      <c r="E105" s="3">
        <f t="shared" si="2"/>
        <v>2.1734663557635545</v>
      </c>
      <c r="F105" s="2">
        <v>369818</v>
      </c>
      <c r="G105" s="2">
        <v>34478</v>
      </c>
      <c r="H105" s="2">
        <v>169593</v>
      </c>
      <c r="I105" s="2">
        <v>247257</v>
      </c>
      <c r="J105" s="19">
        <v>17</v>
      </c>
    </row>
    <row r="106" spans="2:13" ht="30" customHeight="1" x14ac:dyDescent="0.25">
      <c r="B106" s="18" t="s">
        <v>14</v>
      </c>
      <c r="C106" s="4" t="s">
        <v>65</v>
      </c>
      <c r="D106" s="2">
        <v>86135</v>
      </c>
      <c r="E106" s="3">
        <f t="shared" si="2"/>
        <v>0.44909173562237775</v>
      </c>
      <c r="F106" s="2">
        <v>76729</v>
      </c>
      <c r="G106" s="2">
        <v>5950</v>
      </c>
      <c r="H106" s="2">
        <v>29408</v>
      </c>
      <c r="I106" s="2">
        <v>56723</v>
      </c>
      <c r="J106" s="19">
        <v>4</v>
      </c>
    </row>
    <row r="107" spans="2:13" ht="30" customHeight="1" x14ac:dyDescent="0.25">
      <c r="B107" s="20"/>
      <c r="C107" s="4" t="s">
        <v>95</v>
      </c>
      <c r="D107" s="2">
        <v>1914923</v>
      </c>
      <c r="E107" s="3">
        <f t="shared" si="2"/>
        <v>9.9840493835631339</v>
      </c>
      <c r="F107" s="2">
        <v>1655311</v>
      </c>
      <c r="G107" s="2">
        <v>207294</v>
      </c>
      <c r="H107" s="2">
        <v>720481</v>
      </c>
      <c r="I107" s="2">
        <v>1194300</v>
      </c>
      <c r="J107" s="19">
        <v>142</v>
      </c>
    </row>
    <row r="108" spans="2:13" ht="30" customHeight="1" x14ac:dyDescent="0.25">
      <c r="B108" s="36" t="s">
        <v>2</v>
      </c>
      <c r="C108" s="37"/>
      <c r="D108" s="14">
        <f>SUM(D97:D107)</f>
        <v>3571427</v>
      </c>
      <c r="E108" s="14">
        <f t="shared" si="2"/>
        <v>18.620750566884794</v>
      </c>
      <c r="F108" s="14">
        <f>SUM(F97:F107)</f>
        <v>3086742</v>
      </c>
      <c r="G108" s="14">
        <f>SUM(G97:G107)</f>
        <v>385573</v>
      </c>
      <c r="H108" s="14">
        <f>SUM(H97:H107)</f>
        <v>1319797</v>
      </c>
      <c r="I108" s="14">
        <f>SUM(I97:I107)</f>
        <v>2251436</v>
      </c>
      <c r="J108" s="17">
        <f>SUM(J97:J107)</f>
        <v>194</v>
      </c>
      <c r="M108" s="11"/>
    </row>
    <row r="109" spans="2:13" ht="30" customHeight="1" x14ac:dyDescent="0.25">
      <c r="B109" s="38" t="s">
        <v>50</v>
      </c>
      <c r="C109" s="39"/>
      <c r="D109" s="39"/>
      <c r="E109" s="39"/>
      <c r="F109" s="39"/>
      <c r="G109" s="39"/>
      <c r="H109" s="39"/>
      <c r="I109" s="39"/>
      <c r="J109" s="40"/>
    </row>
    <row r="110" spans="2:13" ht="30" customHeight="1" x14ac:dyDescent="0.25">
      <c r="B110" s="18" t="s">
        <v>49</v>
      </c>
      <c r="C110" s="5" t="s">
        <v>86</v>
      </c>
      <c r="D110" s="2">
        <v>276510</v>
      </c>
      <c r="E110" s="3">
        <f t="shared" si="2"/>
        <v>1.4416712813251717</v>
      </c>
      <c r="F110" s="2">
        <v>240362</v>
      </c>
      <c r="G110" s="2">
        <v>25970</v>
      </c>
      <c r="H110" s="2">
        <v>99407</v>
      </c>
      <c r="I110" s="2">
        <v>177100</v>
      </c>
      <c r="J110" s="19">
        <v>3</v>
      </c>
    </row>
    <row r="111" spans="2:13" ht="30" customHeight="1" x14ac:dyDescent="0.25">
      <c r="B111" s="18" t="s">
        <v>47</v>
      </c>
      <c r="C111" s="5" t="s">
        <v>87</v>
      </c>
      <c r="D111" s="2">
        <v>1008976</v>
      </c>
      <c r="E111" s="3">
        <f t="shared" si="2"/>
        <v>5.2606116333816013</v>
      </c>
      <c r="F111" s="2">
        <v>845422</v>
      </c>
      <c r="G111" s="2">
        <v>123502</v>
      </c>
      <c r="H111" s="2">
        <v>358002</v>
      </c>
      <c r="I111" s="2">
        <v>650965</v>
      </c>
      <c r="J111" s="19">
        <v>9</v>
      </c>
    </row>
    <row r="112" spans="2:13" ht="30" customHeight="1" x14ac:dyDescent="0.25">
      <c r="B112" s="18" t="s">
        <v>89</v>
      </c>
      <c r="C112" s="5" t="s">
        <v>90</v>
      </c>
      <c r="D112" s="2">
        <v>133551</v>
      </c>
      <c r="E112" s="3">
        <f t="shared" si="2"/>
        <v>0.69630986688459018</v>
      </c>
      <c r="F112" s="2">
        <v>113612</v>
      </c>
      <c r="G112" s="2">
        <v>15582</v>
      </c>
      <c r="H112" s="2">
        <v>65806</v>
      </c>
      <c r="I112" s="2">
        <v>67736</v>
      </c>
      <c r="J112" s="19">
        <v>9</v>
      </c>
    </row>
    <row r="113" spans="2:10" ht="30" customHeight="1" x14ac:dyDescent="0.25">
      <c r="B113" s="18" t="s">
        <v>30</v>
      </c>
      <c r="C113" s="5" t="s">
        <v>71</v>
      </c>
      <c r="D113" s="2">
        <v>163401</v>
      </c>
      <c r="E113" s="3">
        <f t="shared" si="2"/>
        <v>0.85194216860082594</v>
      </c>
      <c r="F113" s="2">
        <v>140064</v>
      </c>
      <c r="G113" s="2">
        <v>19017</v>
      </c>
      <c r="H113" s="2">
        <v>67304</v>
      </c>
      <c r="I113" s="2">
        <v>96093</v>
      </c>
      <c r="J113" s="19">
        <v>4</v>
      </c>
    </row>
    <row r="114" spans="2:10" ht="30" customHeight="1" x14ac:dyDescent="0.25">
      <c r="B114" s="18" t="s">
        <v>48</v>
      </c>
      <c r="C114" s="5" t="s">
        <v>88</v>
      </c>
      <c r="D114" s="2">
        <v>186167</v>
      </c>
      <c r="E114" s="3">
        <f t="shared" si="2"/>
        <v>0.97063982290138962</v>
      </c>
      <c r="F114" s="2">
        <v>162839</v>
      </c>
      <c r="G114" s="2">
        <v>17027</v>
      </c>
      <c r="H114" s="2">
        <v>46492</v>
      </c>
      <c r="I114" s="2">
        <v>139670</v>
      </c>
      <c r="J114" s="19">
        <v>5</v>
      </c>
    </row>
    <row r="115" spans="2:10" ht="30" customHeight="1" x14ac:dyDescent="0.25">
      <c r="B115" s="18" t="s">
        <v>44</v>
      </c>
      <c r="C115" s="5" t="s">
        <v>84</v>
      </c>
      <c r="D115" s="2">
        <v>127802</v>
      </c>
      <c r="E115" s="3">
        <f t="shared" si="2"/>
        <v>0.66633565909341297</v>
      </c>
      <c r="F115" s="2">
        <v>110668</v>
      </c>
      <c r="G115" s="2">
        <v>12875</v>
      </c>
      <c r="H115" s="2">
        <v>47543</v>
      </c>
      <c r="I115" s="2">
        <v>80250</v>
      </c>
      <c r="J115" s="19">
        <v>9</v>
      </c>
    </row>
    <row r="116" spans="2:10" ht="30" customHeight="1" x14ac:dyDescent="0.25">
      <c r="B116" s="18" t="s">
        <v>16</v>
      </c>
      <c r="C116" s="5" t="s">
        <v>62</v>
      </c>
      <c r="D116" s="2">
        <v>199772</v>
      </c>
      <c r="E116" s="3">
        <f t="shared" si="2"/>
        <v>1.0415737413218047</v>
      </c>
      <c r="F116" s="2">
        <v>172700</v>
      </c>
      <c r="G116" s="2">
        <v>18365</v>
      </c>
      <c r="H116" s="2">
        <v>72087</v>
      </c>
      <c r="I116" s="2">
        <v>127675</v>
      </c>
      <c r="J116" s="19">
        <v>10</v>
      </c>
    </row>
    <row r="117" spans="2:10" ht="30" customHeight="1" x14ac:dyDescent="0.25">
      <c r="B117" s="18" t="s">
        <v>33</v>
      </c>
      <c r="C117" s="5" t="s">
        <v>78</v>
      </c>
      <c r="D117" s="2">
        <v>4661</v>
      </c>
      <c r="E117" s="3">
        <f t="shared" si="2"/>
        <v>2.4301579842525137E-2</v>
      </c>
      <c r="F117" s="2">
        <v>3706</v>
      </c>
      <c r="G117" s="2">
        <v>234</v>
      </c>
      <c r="H117" s="2">
        <v>1988</v>
      </c>
      <c r="I117" s="2">
        <v>2673</v>
      </c>
      <c r="J117" s="19">
        <v>0</v>
      </c>
    </row>
    <row r="118" spans="2:10" ht="30" customHeight="1" x14ac:dyDescent="0.25">
      <c r="B118" s="18" t="s">
        <v>15</v>
      </c>
      <c r="C118" s="5" t="s">
        <v>63</v>
      </c>
      <c r="D118" s="2">
        <v>358362</v>
      </c>
      <c r="E118" s="3">
        <f t="shared" si="2"/>
        <v>1.8684322582121846</v>
      </c>
      <c r="F118" s="2">
        <v>308666</v>
      </c>
      <c r="G118" s="2">
        <v>32217</v>
      </c>
      <c r="H118" s="2">
        <v>141610</v>
      </c>
      <c r="I118" s="2">
        <v>216721</v>
      </c>
      <c r="J118" s="19">
        <v>31</v>
      </c>
    </row>
    <row r="119" spans="2:10" ht="30" customHeight="1" x14ac:dyDescent="0.25">
      <c r="B119" s="18" t="s">
        <v>14</v>
      </c>
      <c r="C119" s="5" t="s">
        <v>65</v>
      </c>
      <c r="D119" s="2">
        <v>156596</v>
      </c>
      <c r="E119" s="3">
        <f t="shared" si="2"/>
        <v>0.81646217485948658</v>
      </c>
      <c r="F119" s="2">
        <v>141425</v>
      </c>
      <c r="G119" s="2">
        <v>7936</v>
      </c>
      <c r="H119" s="2">
        <v>52363</v>
      </c>
      <c r="I119" s="2">
        <v>104216</v>
      </c>
      <c r="J119" s="19">
        <v>17</v>
      </c>
    </row>
    <row r="120" spans="2:10" ht="30" customHeight="1" x14ac:dyDescent="0.25">
      <c r="B120" s="20"/>
      <c r="C120" s="5" t="s">
        <v>95</v>
      </c>
      <c r="D120" s="2">
        <v>3178041</v>
      </c>
      <c r="E120" s="3">
        <f t="shared" si="2"/>
        <v>16.569709741325557</v>
      </c>
      <c r="F120" s="2">
        <v>2750617</v>
      </c>
      <c r="G120" s="2">
        <v>304296</v>
      </c>
      <c r="H120" s="2">
        <v>1259893</v>
      </c>
      <c r="I120" s="2">
        <v>1917860</v>
      </c>
      <c r="J120" s="19">
        <v>288</v>
      </c>
    </row>
    <row r="121" spans="2:10" ht="30" customHeight="1" x14ac:dyDescent="0.25">
      <c r="B121" s="36" t="s">
        <v>2</v>
      </c>
      <c r="C121" s="37"/>
      <c r="D121" s="15">
        <f>SUM(D110:D120)</f>
        <v>5793839</v>
      </c>
      <c r="E121" s="15">
        <f t="shared" si="2"/>
        <v>30.207989927748553</v>
      </c>
      <c r="F121" s="15">
        <f>SUM(F110:F120)</f>
        <v>4990081</v>
      </c>
      <c r="G121" s="15">
        <f>SUM(G110:G120)</f>
        <v>577021</v>
      </c>
      <c r="H121" s="15">
        <f>SUM(H110:H120)</f>
        <v>2212495</v>
      </c>
      <c r="I121" s="15">
        <f>SUM(I110:I120)</f>
        <v>3580959</v>
      </c>
      <c r="J121" s="23">
        <f>SUM(J110:J120)</f>
        <v>385</v>
      </c>
    </row>
    <row r="122" spans="2:10" ht="30" customHeight="1" thickBot="1" x14ac:dyDescent="0.3">
      <c r="B122" s="29" t="s">
        <v>91</v>
      </c>
      <c r="C122" s="30"/>
      <c r="D122" s="24">
        <v>421807</v>
      </c>
      <c r="E122" s="25">
        <f t="shared" si="2"/>
        <v>2.1992225892804118</v>
      </c>
      <c r="F122" s="24"/>
      <c r="G122" s="24"/>
      <c r="H122" s="24"/>
      <c r="I122" s="24"/>
      <c r="J122" s="26"/>
    </row>
    <row r="123" spans="2:10" ht="13.5" thickBot="1" x14ac:dyDescent="0.3">
      <c r="B123" s="6"/>
      <c r="C123" s="8"/>
      <c r="D123" s="8"/>
      <c r="E123" s="8"/>
      <c r="F123" s="8"/>
      <c r="G123" s="8"/>
      <c r="H123" s="8"/>
      <c r="I123" s="8"/>
      <c r="J123" s="8"/>
    </row>
    <row r="124" spans="2:10" ht="86.25" customHeight="1" x14ac:dyDescent="0.25">
      <c r="B124" s="48" t="s">
        <v>93</v>
      </c>
      <c r="C124" s="49"/>
      <c r="D124" s="49"/>
      <c r="E124" s="49"/>
      <c r="F124" s="49"/>
      <c r="G124" s="49"/>
      <c r="H124" s="49"/>
      <c r="I124" s="49"/>
      <c r="J124" s="50"/>
    </row>
    <row r="125" spans="2:10" ht="39.950000000000003" customHeight="1" thickBot="1" x14ac:dyDescent="0.3">
      <c r="B125" s="51" t="s">
        <v>92</v>
      </c>
      <c r="C125" s="52"/>
      <c r="D125" s="52"/>
      <c r="E125" s="52"/>
      <c r="F125" s="52"/>
      <c r="G125" s="52"/>
      <c r="H125" s="52"/>
      <c r="I125" s="52"/>
      <c r="J125" s="53"/>
    </row>
    <row r="126" spans="2:10" x14ac:dyDescent="0.25">
      <c r="C126" s="1"/>
      <c r="D126" s="1"/>
      <c r="E126" s="1"/>
      <c r="F126" s="1"/>
      <c r="G126" s="1"/>
    </row>
    <row r="127" spans="2:10" x14ac:dyDescent="0.25">
      <c r="C127" s="1"/>
      <c r="D127" s="1"/>
      <c r="E127" s="1"/>
      <c r="F127" s="1"/>
      <c r="G127" s="1"/>
    </row>
  </sheetData>
  <mergeCells count="30">
    <mergeCell ref="B121:C121"/>
    <mergeCell ref="B124:J124"/>
    <mergeCell ref="B125:J125"/>
    <mergeCell ref="C1:J1"/>
    <mergeCell ref="B83:J83"/>
    <mergeCell ref="B95:C95"/>
    <mergeCell ref="B96:J96"/>
    <mergeCell ref="B2:B3"/>
    <mergeCell ref="C2:C3"/>
    <mergeCell ref="H2:I2"/>
    <mergeCell ref="B5:J5"/>
    <mergeCell ref="B69:C69"/>
    <mergeCell ref="B70:J70"/>
    <mergeCell ref="B82:C82"/>
    <mergeCell ref="K2:L2"/>
    <mergeCell ref="B122:C122"/>
    <mergeCell ref="D2:E2"/>
    <mergeCell ref="F2:G2"/>
    <mergeCell ref="J2:J3"/>
    <mergeCell ref="B4:C4"/>
    <mergeCell ref="B17:C17"/>
    <mergeCell ref="B18:J18"/>
    <mergeCell ref="B30:C30"/>
    <mergeCell ref="B31:J31"/>
    <mergeCell ref="B43:C43"/>
    <mergeCell ref="B44:J44"/>
    <mergeCell ref="B56:C56"/>
    <mergeCell ref="B57:J57"/>
    <mergeCell ref="B108:C108"/>
    <mergeCell ref="B109:J109"/>
  </mergeCell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D1E4702BD464DB238DEB9267618EE" ma:contentTypeVersion="18" ma:contentTypeDescription="Create a new document." ma:contentTypeScope="" ma:versionID="3a28d14785041bf32210c7a2db239541">
  <xsd:schema xmlns:xsd="http://www.w3.org/2001/XMLSchema" xmlns:xs="http://www.w3.org/2001/XMLSchema" xmlns:p="http://schemas.microsoft.com/office/2006/metadata/properties" xmlns:ns3="87073f5b-d8f0-4b9c-9fa3-5f4866b5878b" xmlns:ns4="e748b131-7d89-4828-b10b-0636eef39b05" targetNamespace="http://schemas.microsoft.com/office/2006/metadata/properties" ma:root="true" ma:fieldsID="587ee89cee30a614e8a05ad673c7ac57" ns3:_="" ns4:_="">
    <xsd:import namespace="87073f5b-d8f0-4b9c-9fa3-5f4866b5878b"/>
    <xsd:import namespace="e748b131-7d89-4828-b10b-0636eef39b0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  <xsd:element ref="ns4:MediaServiceLocation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073f5b-d8f0-4b9c-9fa3-5f4866b5878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48b131-7d89-4828-b10b-0636eef39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748b131-7d89-4828-b10b-0636eef39b0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147489-3EBC-4E80-B527-A43C6FAC8A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073f5b-d8f0-4b9c-9fa3-5f4866b5878b"/>
    <ds:schemaRef ds:uri="e748b131-7d89-4828-b10b-0636eef39b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D7F4CC-4F70-4239-AC6F-3A4D00D1E8F0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e748b131-7d89-4828-b10b-0636eef39b05"/>
    <ds:schemaRef ds:uri="http://purl.org/dc/elements/1.1/"/>
    <ds:schemaRef ds:uri="http://schemas.microsoft.com/office/infopath/2007/PartnerControls"/>
    <ds:schemaRef ds:uri="87073f5b-d8f0-4b9c-9fa3-5f4866b5878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467F1A1-262D-4629-8DD6-C0F4D8CB34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PRIMERAS CAUSAS DE CONSULTA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MANUEL CASTRILLON MORA</dc:creator>
  <cp:keywords/>
  <dc:description/>
  <cp:lastModifiedBy>ANGELA JOHANNA GANAN GONZALEZ</cp:lastModifiedBy>
  <cp:revision/>
  <dcterms:created xsi:type="dcterms:W3CDTF">2025-02-11T19:42:24Z</dcterms:created>
  <dcterms:modified xsi:type="dcterms:W3CDTF">2025-07-25T14:39:10Z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0x0101004FBD1E4702BD464DB238DEB9267618EE</vt:lpwstr>
  </property>
</Properties>
</file>