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RGASU\Documents\Sandra\SANDRA\2022\RIPS\Página\2021\"/>
    </mc:Choice>
  </mc:AlternateContent>
  <xr:revisionPtr revIDLastSave="0" documentId="8_{EB5E6DDF-5494-4D67-8D1E-ED4AFB701D29}" xr6:coauthVersionLast="36" xr6:coauthVersionMax="36" xr10:uidLastSave="{00000000-0000-0000-0000-000000000000}"/>
  <bookViews>
    <workbookView xWindow="120" yWindow="90" windowWidth="21300" windowHeight="9705" xr2:uid="{00000000-000D-0000-FFFF-FFFF00000000}"/>
  </bookViews>
  <sheets>
    <sheet name="4.4.5_Hospitalizacion" sheetId="13" r:id="rId1"/>
  </sheets>
  <calcPr calcId="191029"/>
</workbook>
</file>

<file path=xl/calcChain.xml><?xml version="1.0" encoding="utf-8"?>
<calcChain xmlns="http://schemas.openxmlformats.org/spreadsheetml/2006/main">
  <c r="J113" i="13" l="1"/>
  <c r="I113" i="13"/>
  <c r="H113" i="13"/>
  <c r="G113" i="13"/>
  <c r="F113" i="13"/>
  <c r="D102" i="13"/>
  <c r="E111" i="13" s="1"/>
  <c r="J101" i="13"/>
  <c r="I101" i="13"/>
  <c r="H101" i="13"/>
  <c r="G101" i="13"/>
  <c r="F101" i="13"/>
  <c r="D101" i="13"/>
  <c r="E101" i="13" s="1"/>
  <c r="E99" i="13"/>
  <c r="D90" i="13"/>
  <c r="E98" i="13" s="1"/>
  <c r="J89" i="13"/>
  <c r="I89" i="13"/>
  <c r="H89" i="13"/>
  <c r="G89" i="13"/>
  <c r="F89" i="13"/>
  <c r="D78" i="13"/>
  <c r="E84" i="13" s="1"/>
  <c r="J77" i="13"/>
  <c r="I77" i="13"/>
  <c r="H77" i="13"/>
  <c r="G77" i="13"/>
  <c r="F77" i="13"/>
  <c r="D77" i="13"/>
  <c r="E77" i="13" s="1"/>
  <c r="E76" i="13"/>
  <c r="E72" i="13"/>
  <c r="E71" i="13"/>
  <c r="D66" i="13"/>
  <c r="E70" i="13" s="1"/>
  <c r="J65" i="13"/>
  <c r="I65" i="13"/>
  <c r="H65" i="13"/>
  <c r="G65" i="13"/>
  <c r="F65" i="13"/>
  <c r="D65" i="13"/>
  <c r="E65" i="13" s="1"/>
  <c r="E64" i="13"/>
  <c r="E63" i="13"/>
  <c r="E62" i="13"/>
  <c r="E61" i="13"/>
  <c r="E60" i="13"/>
  <c r="E58" i="13"/>
  <c r="D54" i="13"/>
  <c r="E56" i="13" s="1"/>
  <c r="J53" i="13"/>
  <c r="I53" i="13"/>
  <c r="H53" i="13"/>
  <c r="G53" i="13"/>
  <c r="F53" i="13"/>
  <c r="D53" i="13"/>
  <c r="E53" i="13" s="1"/>
  <c r="E52" i="13"/>
  <c r="E51" i="13"/>
  <c r="E50" i="13"/>
  <c r="E49" i="13"/>
  <c r="E48" i="13"/>
  <c r="E47" i="13"/>
  <c r="E46" i="13"/>
  <c r="E45" i="13"/>
  <c r="E44" i="13"/>
  <c r="E43" i="13"/>
  <c r="D42" i="13"/>
  <c r="J41" i="13"/>
  <c r="I41" i="13"/>
  <c r="H41" i="13"/>
  <c r="G41" i="13"/>
  <c r="F41" i="13"/>
  <c r="D30" i="13"/>
  <c r="E32" i="13" s="1"/>
  <c r="J29" i="13"/>
  <c r="I29" i="13"/>
  <c r="H29" i="13"/>
  <c r="G29" i="13"/>
  <c r="F29" i="13"/>
  <c r="D18" i="13"/>
  <c r="D29" i="13" s="1"/>
  <c r="E29" i="13" s="1"/>
  <c r="J17" i="13"/>
  <c r="I17" i="13"/>
  <c r="H17" i="13"/>
  <c r="G17" i="13"/>
  <c r="F17" i="13"/>
  <c r="D6" i="13"/>
  <c r="E13" i="13" s="1"/>
  <c r="E105" i="13" l="1"/>
  <c r="D113" i="13"/>
  <c r="E113" i="13" s="1"/>
  <c r="E102" i="13"/>
  <c r="E104" i="13"/>
  <c r="E108" i="13"/>
  <c r="E106" i="13"/>
  <c r="E103" i="13"/>
  <c r="E112" i="13"/>
  <c r="E109" i="13"/>
  <c r="E107" i="13"/>
  <c r="E100" i="13"/>
  <c r="E86" i="13"/>
  <c r="E87" i="13"/>
  <c r="E88" i="13"/>
  <c r="E85" i="13"/>
  <c r="D89" i="13"/>
  <c r="E89" i="13" s="1"/>
  <c r="E73" i="13"/>
  <c r="E74" i="13"/>
  <c r="E75" i="13"/>
  <c r="E57" i="13"/>
  <c r="E59" i="13"/>
  <c r="E33" i="13"/>
  <c r="E20" i="13"/>
  <c r="E34" i="13"/>
  <c r="E7" i="13"/>
  <c r="E21" i="13"/>
  <c r="E35" i="13"/>
  <c r="E8" i="13"/>
  <c r="E22" i="13"/>
  <c r="E36" i="13"/>
  <c r="E9" i="13"/>
  <c r="E23" i="13"/>
  <c r="E37" i="13"/>
  <c r="E10" i="13"/>
  <c r="E24" i="13"/>
  <c r="E38" i="13"/>
  <c r="E25" i="13"/>
  <c r="E39" i="13"/>
  <c r="E40" i="13"/>
  <c r="E91" i="13"/>
  <c r="E14" i="13"/>
  <c r="E92" i="13"/>
  <c r="E15" i="13"/>
  <c r="E93" i="13"/>
  <c r="E16" i="13"/>
  <c r="E80" i="13"/>
  <c r="E94" i="13"/>
  <c r="D17" i="13"/>
  <c r="E17" i="13" s="1"/>
  <c r="E67" i="13"/>
  <c r="E95" i="13"/>
  <c r="E55" i="13"/>
  <c r="E69" i="13"/>
  <c r="E83" i="13"/>
  <c r="E97" i="13"/>
  <c r="E110" i="13"/>
  <c r="E31" i="13"/>
  <c r="E19" i="13"/>
  <c r="E11" i="13"/>
  <c r="E12" i="13"/>
  <c r="E26" i="13"/>
  <c r="E27" i="13"/>
  <c r="D41" i="13"/>
  <c r="E41" i="13" s="1"/>
  <c r="E28" i="13"/>
  <c r="E79" i="13"/>
  <c r="E81" i="13"/>
  <c r="E68" i="13"/>
  <c r="E82" i="13"/>
  <c r="E96" i="13"/>
</calcChain>
</file>

<file path=xl/sharedStrings.xml><?xml version="1.0" encoding="utf-8"?>
<sst xmlns="http://schemas.openxmlformats.org/spreadsheetml/2006/main" count="122" uniqueCount="62">
  <si>
    <t>%</t>
  </si>
  <si>
    <t>Hombre</t>
  </si>
  <si>
    <t>Mujer</t>
  </si>
  <si>
    <t>Cabecera</t>
  </si>
  <si>
    <t>Resto</t>
  </si>
  <si>
    <t>No definido / No reportado</t>
  </si>
  <si>
    <t>R50-R69 SINTOMAS Y SIGNOS GENERALES</t>
  </si>
  <si>
    <t>J00-J06 INFECCIONES AGUDAS DE LAS VIAS RESPIRATORIAS SUPERIORES</t>
  </si>
  <si>
    <t>J20-J22 OTRAS INFECCIONES AGUDAS DE LAS VIAS RESPIRATORIAS INFERIORES</t>
  </si>
  <si>
    <t>R10-R19 SISNTOMAS Y SIGNOS QUE INVOLUCRAN EL SISTEMA DIGESTIVO Y EL ABDOMEN</t>
  </si>
  <si>
    <t>A00-A09 ENFERMEDADES INFECCIOSAS INTESTINALES</t>
  </si>
  <si>
    <t>S00-S09 TRAUMATISMOS DE CABEZA</t>
  </si>
  <si>
    <t>J40-J47 ENFERMEDADES CRONICAS DE LAS VIAS RESPIRATORIAS INFERIORES</t>
  </si>
  <si>
    <t>N30-N39 OTRAS ENFERMEDADES DEL SISTEMA URINARIO</t>
  </si>
  <si>
    <t>J09-J18 INFLUENZA (GRIPE) Y NEUMONIA</t>
  </si>
  <si>
    <t>S50-S59 TRAUMATISMOS DEL ANTEBRAZO Y DEL CODO</t>
  </si>
  <si>
    <t>O30-O48 ATENCION MATERNA RELACIONADA CON EL FETO Y LA CAVIDAD AMNIOTICA Y CON POSIBLES PROBLEMAS DEL PARTO</t>
  </si>
  <si>
    <t>I30-I52    OTRAS FORMAS DE ENFERMEDAD DEL CORAZON</t>
  </si>
  <si>
    <t>O80-O84 PARTO</t>
  </si>
  <si>
    <t>P50-P61 TRASTORNOS HEMORRAGICOS Y HEMATOLOGICOS DEL FETO Y DEL RECIEN NACIDO</t>
  </si>
  <si>
    <t>P20-P29 TRASTORNOS RESPIRATORIOS Y CARDIOVASCULARES ESPECIFICOS DEL PERIODO PERINATAL</t>
  </si>
  <si>
    <t>P05-P08 TRASTORNOS RELACIONADOS CON LA DURACION DE LA GESTACION Y EL CRECIMIENTO FETAL</t>
  </si>
  <si>
    <t>L00-L08 INFECCIONES DE LA PIEL Y DEL TEJIDO SUBCUTANEO</t>
  </si>
  <si>
    <t>K35-K38 ENFERMEDADES DEL APENDICE</t>
  </si>
  <si>
    <t>O00-O08 EMBARAZO TERMINADO EN ABORTO</t>
  </si>
  <si>
    <t>F30-F39 TRASTORNOS DEL HUMOR</t>
  </si>
  <si>
    <t>O20-O29 OTROS TRASTORNOS MATERNOS RELACIONADOS PRINCIPALMENTE CON EL EMBARAZO</t>
  </si>
  <si>
    <t>O10-O16 EDEMA, PROTEINURIA Y TRASTORNOS HIPERTENSIVOS EN EL EMBARAZO, EL PARTO Y EL PUERPERIO</t>
  </si>
  <si>
    <t>I20-I25    ENFERMEDADES ISQUEMICAS DEL CORAZON</t>
  </si>
  <si>
    <t>K80-K87 TRASTORNOS DE LA VESICULA BILIAR, DE LAS VIAS BILIARES Y DEL PANCREAS</t>
  </si>
  <si>
    <t>I60-I69    ENFERMEDADES CEREBROVASCULARES</t>
  </si>
  <si>
    <t>C15-C26 TUMORES MALIGNOS DE LOS ROGANOS DIGESTIVOS</t>
  </si>
  <si>
    <t>Antioquia 2021</t>
  </si>
  <si>
    <t>Nro</t>
  </si>
  <si>
    <t>Causa</t>
  </si>
  <si>
    <t>Total general</t>
  </si>
  <si>
    <t>De 0 a antes de 1 año</t>
  </si>
  <si>
    <t>OTRO DIAGNÓSTICO</t>
  </si>
  <si>
    <t>De 01 a 05 años</t>
  </si>
  <si>
    <t>De 06 a 09 años</t>
  </si>
  <si>
    <t>De 10 a 14 años</t>
  </si>
  <si>
    <t>De 15 a 18 años</t>
  </si>
  <si>
    <t>De 19 a 26 años</t>
  </si>
  <si>
    <t>De 27 a 44 años</t>
  </si>
  <si>
    <t>De 45 a 59 años</t>
  </si>
  <si>
    <t>De 60 y más</t>
  </si>
  <si>
    <t>No Definido / No Reportado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</si>
  <si>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15/03/2022
Variable cuantitativa: número de atenciones</t>
    </r>
  </si>
  <si>
    <t>4.4.5 Diez primeras causas de egreso del servicio de hospitalización según grupos de edad, zona y sexo</t>
  </si>
  <si>
    <t>P35-P39 INFECCIONES ESPECIFICAS DEL PERIODO PERINATAL</t>
  </si>
  <si>
    <t>P00-P04 FETO Y RECIEN NACIDO AFECTADOS POR FACTORES MATERNOS Y POR COMPLICACIONES DEL EMBARAZO, DEL TRABAJO DE PARTO Y DEL PARTO</t>
  </si>
  <si>
    <t>P90-P96 OTROS TRASTORNOS ORIGINADOS EN EL PERIODO PERINATAL</t>
  </si>
  <si>
    <t>P70-P74 TRASTORNOS ENDOCRINOS Y METABOLICOS TRANSITORIOS ESPECIFICADOS DEL FETO Y DEL RECIEN NACIDO</t>
  </si>
  <si>
    <t>U00-U49 ASIGNACION PROVISORIA DE NUEVAS AFECCIONES DE ETIOLOGIA INCIERTA</t>
  </si>
  <si>
    <t>S40-S49 TRAUMATISMOS DEL HOMBRO Y DEL BRAZO</t>
  </si>
  <si>
    <t>G40-G47 TRASTORNOS EPISODICOS Y PAROXISTICOS</t>
  </si>
  <si>
    <t>T66-T78 OTROS EFECTOS Y LOS NO ESPECIFICADOS DE CAUSAS EXTERNAS</t>
  </si>
  <si>
    <t>Z80-Z99 PERSONAS CON RIESGOS POTENCIALES PARA SU SALUD, RELACIONADOS CON SU HISTORIA FAMILIAR Y PERSONAL, Y ALGUNAS CONDICIONES QUE INFLUYEN SOBRE SU ESTADO DE SALUD</t>
  </si>
  <si>
    <t>O60-O75 COMPLICACIONES DEL TRABAJO DE PARTO Y DEL PARTO</t>
  </si>
  <si>
    <t>Z30-Z39 PERSONAS EN CONTACTO CON LOS SERVICIOS DE SALUD EN CIRCUNSTANCIAS RELACIONADAS CON LA REPRODUCCION</t>
  </si>
  <si>
    <t>N20-N23 LITIASIS URINARIA</t>
  </si>
  <si>
    <t>S70-S79 TRAUMATISMOS DE LA CADERA Y DEL MUSLO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</si>
</sst>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theme="9"/>
      </patternFill>
    </fill>
    <fill>
      <patternFill patternType="solid">
        <fgColor theme="6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rgb="FF008000"/>
      </top>
      <bottom style="thick">
        <color rgb="FF008000"/>
      </bottom>
      <diagonal/>
    </border>
    <border>
      <left style="mediumDashed">
        <color rgb="FF008000"/>
      </left>
      <right/>
      <top style="mediumDashed">
        <color rgb="FF008000"/>
      </top>
      <bottom style="mediumDashed">
        <color rgb="FF008000"/>
      </bottom>
      <diagonal/>
    </border>
    <border>
      <left/>
      <right/>
      <top style="mediumDashed">
        <color rgb="FF008000"/>
      </top>
      <bottom style="mediumDashed">
        <color rgb="FF008000"/>
      </bottom>
      <diagonal/>
    </border>
    <border>
      <left/>
      <right style="mediumDashed">
        <color rgb="FF008000"/>
      </right>
      <top style="mediumDashed">
        <color rgb="FF008000"/>
      </top>
      <bottom style="mediumDashed">
        <color rgb="FF008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NumberFormat="1" applyFont="1" applyFill="1"/>
    <xf numFmtId="0" fontId="0" fillId="0" borderId="0" xfId="0" applyFont="1" applyAlignment="1">
      <alignment horizontal="left" indent="1"/>
    </xf>
    <xf numFmtId="0" fontId="0" fillId="0" borderId="0" xfId="0" applyNumberFormat="1" applyFont="1"/>
    <xf numFmtId="2" fontId="0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/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</cellXfs>
  <cellStyles count="3">
    <cellStyle name="Normal" xfId="0" builtinId="0"/>
    <cellStyle name="Normal 2 4" xfId="2" xr:uid="{00000000-0005-0000-0000-000001000000}"/>
    <cellStyle name="Normal 4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39CF-4471-4033-85E4-352341BCFBFD}">
  <dimension ref="B2:J118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1.7109375" style="1" customWidth="1"/>
    <col min="2" max="2" width="11.42578125" style="1"/>
    <col min="3" max="3" width="121.7109375" style="1" bestFit="1" customWidth="1"/>
    <col min="4" max="4" width="12.5703125" style="1" bestFit="1" customWidth="1"/>
    <col min="5" max="5" width="5.5703125" style="1" bestFit="1" customWidth="1"/>
    <col min="6" max="6" width="9.140625" style="1" bestFit="1" customWidth="1"/>
    <col min="7" max="7" width="8" style="1" bestFit="1" customWidth="1"/>
    <col min="8" max="16384" width="11.42578125" style="1"/>
  </cols>
  <sheetData>
    <row r="2" spans="2:10" ht="15.75" x14ac:dyDescent="0.25">
      <c r="B2" s="2" t="s">
        <v>48</v>
      </c>
      <c r="C2" s="2"/>
      <c r="D2" s="2"/>
      <c r="E2" s="2"/>
      <c r="F2" s="2"/>
      <c r="G2" s="2"/>
      <c r="H2" s="2"/>
      <c r="I2" s="2"/>
    </row>
    <row r="3" spans="2:10" ht="15.75" x14ac:dyDescent="0.25">
      <c r="B3" s="3" t="s">
        <v>32</v>
      </c>
      <c r="C3" s="3"/>
      <c r="D3" s="3"/>
      <c r="E3" s="3"/>
      <c r="F3" s="3"/>
      <c r="G3" s="3"/>
      <c r="H3" s="3"/>
      <c r="I3" s="3"/>
    </row>
    <row r="5" spans="2:10" x14ac:dyDescent="0.25">
      <c r="B5" s="4" t="s">
        <v>33</v>
      </c>
      <c r="C5" s="4" t="s">
        <v>34</v>
      </c>
      <c r="D5" s="4" t="s">
        <v>35</v>
      </c>
      <c r="E5" s="4" t="s">
        <v>0</v>
      </c>
      <c r="F5" s="4" t="s">
        <v>3</v>
      </c>
      <c r="G5" s="4" t="s">
        <v>4</v>
      </c>
      <c r="H5" s="4" t="s">
        <v>1</v>
      </c>
      <c r="I5" s="4" t="s">
        <v>2</v>
      </c>
      <c r="J5" s="4" t="s">
        <v>5</v>
      </c>
    </row>
    <row r="6" spans="2:10" x14ac:dyDescent="0.25">
      <c r="B6" s="5"/>
      <c r="C6" s="5" t="s">
        <v>36</v>
      </c>
      <c r="D6" s="6">
        <f>SUM(F6:G6)</f>
        <v>5882</v>
      </c>
      <c r="E6" s="6"/>
      <c r="F6" s="6">
        <v>5124</v>
      </c>
      <c r="G6" s="6">
        <v>758</v>
      </c>
      <c r="H6" s="6">
        <v>3233</v>
      </c>
      <c r="I6" s="6">
        <v>2632</v>
      </c>
      <c r="J6" s="6">
        <v>17</v>
      </c>
    </row>
    <row r="7" spans="2:10" x14ac:dyDescent="0.25">
      <c r="B7" s="1">
        <v>1</v>
      </c>
      <c r="C7" s="7" t="s">
        <v>8</v>
      </c>
      <c r="D7" s="8">
        <v>914</v>
      </c>
      <c r="E7" s="9">
        <f>(D7/$D$6)*100</f>
        <v>15.538932335940157</v>
      </c>
      <c r="F7" s="8">
        <v>809</v>
      </c>
      <c r="G7" s="8">
        <v>105</v>
      </c>
      <c r="H7" s="8">
        <v>511</v>
      </c>
      <c r="I7" s="8">
        <v>403</v>
      </c>
      <c r="J7" s="8"/>
    </row>
    <row r="8" spans="2:10" x14ac:dyDescent="0.25">
      <c r="B8" s="1">
        <v>2</v>
      </c>
      <c r="C8" s="7" t="s">
        <v>21</v>
      </c>
      <c r="D8" s="8">
        <v>870</v>
      </c>
      <c r="E8" s="9">
        <f t="shared" ref="E8:E17" si="0">(D8/$D$6)*100</f>
        <v>14.790887453247196</v>
      </c>
      <c r="F8" s="8">
        <v>769</v>
      </c>
      <c r="G8" s="8">
        <v>101</v>
      </c>
      <c r="H8" s="8">
        <v>446</v>
      </c>
      <c r="I8" s="8">
        <v>417</v>
      </c>
      <c r="J8" s="8">
        <v>7</v>
      </c>
    </row>
    <row r="9" spans="2:10" x14ac:dyDescent="0.25">
      <c r="B9" s="1">
        <v>3</v>
      </c>
      <c r="C9" s="7" t="s">
        <v>20</v>
      </c>
      <c r="D9" s="8">
        <v>825</v>
      </c>
      <c r="E9" s="9">
        <f t="shared" si="0"/>
        <v>14.025841550493029</v>
      </c>
      <c r="F9" s="8">
        <v>688</v>
      </c>
      <c r="G9" s="8">
        <v>137</v>
      </c>
      <c r="H9" s="8">
        <v>485</v>
      </c>
      <c r="I9" s="8">
        <v>333</v>
      </c>
      <c r="J9" s="8">
        <v>7</v>
      </c>
    </row>
    <row r="10" spans="2:10" x14ac:dyDescent="0.25">
      <c r="B10" s="1">
        <v>4</v>
      </c>
      <c r="C10" s="7" t="s">
        <v>19</v>
      </c>
      <c r="D10" s="8">
        <v>800</v>
      </c>
      <c r="E10" s="9">
        <f t="shared" si="0"/>
        <v>13.600816048962939</v>
      </c>
      <c r="F10" s="8">
        <v>736</v>
      </c>
      <c r="G10" s="8">
        <v>64</v>
      </c>
      <c r="H10" s="8">
        <v>400</v>
      </c>
      <c r="I10" s="8">
        <v>400</v>
      </c>
      <c r="J10" s="8"/>
    </row>
    <row r="11" spans="2:10" x14ac:dyDescent="0.25">
      <c r="B11" s="1">
        <v>5</v>
      </c>
      <c r="C11" s="7" t="s">
        <v>49</v>
      </c>
      <c r="D11" s="8">
        <v>489</v>
      </c>
      <c r="E11" s="9">
        <f t="shared" si="0"/>
        <v>8.3134988099285962</v>
      </c>
      <c r="F11" s="8">
        <v>423</v>
      </c>
      <c r="G11" s="8">
        <v>66</v>
      </c>
      <c r="H11" s="8">
        <v>283</v>
      </c>
      <c r="I11" s="8">
        <v>206</v>
      </c>
      <c r="J11" s="8"/>
    </row>
    <row r="12" spans="2:10" x14ac:dyDescent="0.25">
      <c r="B12" s="1">
        <v>6</v>
      </c>
      <c r="C12" s="7" t="s">
        <v>50</v>
      </c>
      <c r="D12" s="8">
        <v>199</v>
      </c>
      <c r="E12" s="9">
        <f t="shared" si="0"/>
        <v>3.3832029921795308</v>
      </c>
      <c r="F12" s="8">
        <v>180</v>
      </c>
      <c r="G12" s="8">
        <v>19</v>
      </c>
      <c r="H12" s="8">
        <v>102</v>
      </c>
      <c r="I12" s="8">
        <v>97</v>
      </c>
      <c r="J12" s="8"/>
    </row>
    <row r="13" spans="2:10" x14ac:dyDescent="0.25">
      <c r="B13" s="1">
        <v>7</v>
      </c>
      <c r="C13" s="7" t="s">
        <v>51</v>
      </c>
      <c r="D13" s="8">
        <v>147</v>
      </c>
      <c r="E13" s="9">
        <f t="shared" si="0"/>
        <v>2.4991499489969398</v>
      </c>
      <c r="F13" s="8">
        <v>130</v>
      </c>
      <c r="G13" s="8">
        <v>17</v>
      </c>
      <c r="H13" s="8">
        <v>88</v>
      </c>
      <c r="I13" s="8">
        <v>59</v>
      </c>
      <c r="J13" s="8"/>
    </row>
    <row r="14" spans="2:10" x14ac:dyDescent="0.25">
      <c r="B14" s="1">
        <v>8</v>
      </c>
      <c r="C14" s="7" t="s">
        <v>13</v>
      </c>
      <c r="D14" s="8">
        <v>129</v>
      </c>
      <c r="E14" s="9">
        <f t="shared" si="0"/>
        <v>2.1931315878952735</v>
      </c>
      <c r="F14" s="8">
        <v>112</v>
      </c>
      <c r="G14" s="8">
        <v>17</v>
      </c>
      <c r="H14" s="8">
        <v>78</v>
      </c>
      <c r="I14" s="8">
        <v>51</v>
      </c>
      <c r="J14" s="8"/>
    </row>
    <row r="15" spans="2:10" x14ac:dyDescent="0.25">
      <c r="B15" s="1">
        <v>9</v>
      </c>
      <c r="C15" s="7" t="s">
        <v>6</v>
      </c>
      <c r="D15" s="8">
        <v>117</v>
      </c>
      <c r="E15" s="9">
        <f t="shared" si="0"/>
        <v>1.9891193471608295</v>
      </c>
      <c r="F15" s="8">
        <v>98</v>
      </c>
      <c r="G15" s="8">
        <v>19</v>
      </c>
      <c r="H15" s="8">
        <v>62</v>
      </c>
      <c r="I15" s="8">
        <v>55</v>
      </c>
      <c r="J15" s="8"/>
    </row>
    <row r="16" spans="2:10" x14ac:dyDescent="0.25">
      <c r="B16" s="1">
        <v>10</v>
      </c>
      <c r="C16" s="7" t="s">
        <v>52</v>
      </c>
      <c r="D16" s="8">
        <v>111</v>
      </c>
      <c r="E16" s="9">
        <f t="shared" si="0"/>
        <v>1.8871132267936075</v>
      </c>
      <c r="F16" s="8">
        <v>93</v>
      </c>
      <c r="G16" s="8">
        <v>18</v>
      </c>
      <c r="H16" s="8">
        <v>61</v>
      </c>
      <c r="I16" s="8">
        <v>50</v>
      </c>
      <c r="J16" s="8"/>
    </row>
    <row r="17" spans="2:10" x14ac:dyDescent="0.25">
      <c r="C17" s="7" t="s">
        <v>37</v>
      </c>
      <c r="D17" s="8">
        <f>D6-SUM(D7:D16)</f>
        <v>1281</v>
      </c>
      <c r="E17" s="9">
        <f t="shared" si="0"/>
        <v>21.778306698401902</v>
      </c>
      <c r="F17" s="8">
        <f>F6-SUM(F7:F16)</f>
        <v>1086</v>
      </c>
      <c r="G17" s="8">
        <f>G6-SUM(G7:G16)</f>
        <v>195</v>
      </c>
      <c r="H17" s="8">
        <f>H6-SUM(H7:H16)</f>
        <v>717</v>
      </c>
      <c r="I17" s="8">
        <f>I6-SUM(I7:I16)</f>
        <v>561</v>
      </c>
      <c r="J17" s="8">
        <f>J6-SUM(J7:J16)</f>
        <v>3</v>
      </c>
    </row>
    <row r="18" spans="2:10" x14ac:dyDescent="0.25">
      <c r="B18" s="5"/>
      <c r="C18" s="5" t="s">
        <v>38</v>
      </c>
      <c r="D18" s="6">
        <f>SUM(F18:G18)</f>
        <v>13553</v>
      </c>
      <c r="E18" s="6"/>
      <c r="F18" s="6">
        <v>12191</v>
      </c>
      <c r="G18" s="6">
        <v>1362</v>
      </c>
      <c r="H18" s="6">
        <v>7098</v>
      </c>
      <c r="I18" s="6">
        <v>6211</v>
      </c>
      <c r="J18" s="6">
        <v>244</v>
      </c>
    </row>
    <row r="19" spans="2:10" x14ac:dyDescent="0.25">
      <c r="B19" s="1">
        <v>1</v>
      </c>
      <c r="C19" s="7" t="s">
        <v>8</v>
      </c>
      <c r="D19" s="8">
        <v>1800</v>
      </c>
      <c r="E19" s="9">
        <f>(D19/$D$18)*100</f>
        <v>13.281192355935955</v>
      </c>
      <c r="F19" s="8">
        <v>1627</v>
      </c>
      <c r="G19" s="8">
        <v>173</v>
      </c>
      <c r="H19" s="8">
        <v>1040</v>
      </c>
      <c r="I19" s="8">
        <v>733</v>
      </c>
      <c r="J19" s="8">
        <v>27</v>
      </c>
    </row>
    <row r="20" spans="2:10" x14ac:dyDescent="0.25">
      <c r="B20" s="1">
        <v>2</v>
      </c>
      <c r="C20" s="7" t="s">
        <v>13</v>
      </c>
      <c r="D20" s="8">
        <v>1263</v>
      </c>
      <c r="E20" s="9">
        <f t="shared" ref="E20:E29" si="1">(D20/$D$18)*100</f>
        <v>9.3189699697483945</v>
      </c>
      <c r="F20" s="8">
        <v>1167</v>
      </c>
      <c r="G20" s="8">
        <v>96</v>
      </c>
      <c r="H20" s="8">
        <v>366</v>
      </c>
      <c r="I20" s="8">
        <v>887</v>
      </c>
      <c r="J20" s="8">
        <v>10</v>
      </c>
    </row>
    <row r="21" spans="2:10" x14ac:dyDescent="0.25">
      <c r="B21" s="1">
        <v>3</v>
      </c>
      <c r="C21" s="7" t="s">
        <v>14</v>
      </c>
      <c r="D21" s="8">
        <v>1203</v>
      </c>
      <c r="E21" s="9">
        <f t="shared" si="1"/>
        <v>8.8762635578838633</v>
      </c>
      <c r="F21" s="8">
        <v>1062</v>
      </c>
      <c r="G21" s="8">
        <v>141</v>
      </c>
      <c r="H21" s="8">
        <v>653</v>
      </c>
      <c r="I21" s="8">
        <v>541</v>
      </c>
      <c r="J21" s="8">
        <v>9</v>
      </c>
    </row>
    <row r="22" spans="2:10" x14ac:dyDescent="0.25">
      <c r="B22" s="1">
        <v>4</v>
      </c>
      <c r="C22" s="7" t="s">
        <v>6</v>
      </c>
      <c r="D22" s="8">
        <v>899</v>
      </c>
      <c r="E22" s="9">
        <f t="shared" si="1"/>
        <v>6.6332177377702344</v>
      </c>
      <c r="F22" s="8">
        <v>788</v>
      </c>
      <c r="G22" s="8">
        <v>111</v>
      </c>
      <c r="H22" s="8">
        <v>468</v>
      </c>
      <c r="I22" s="8">
        <v>426</v>
      </c>
      <c r="J22" s="8">
        <v>5</v>
      </c>
    </row>
    <row r="23" spans="2:10" x14ac:dyDescent="0.25">
      <c r="B23" s="1">
        <v>5</v>
      </c>
      <c r="C23" s="7" t="s">
        <v>12</v>
      </c>
      <c r="D23" s="8">
        <v>778</v>
      </c>
      <c r="E23" s="9">
        <f t="shared" si="1"/>
        <v>5.7404264738434296</v>
      </c>
      <c r="F23" s="8">
        <v>739</v>
      </c>
      <c r="G23" s="8">
        <v>39</v>
      </c>
      <c r="H23" s="8">
        <v>457</v>
      </c>
      <c r="I23" s="8">
        <v>318</v>
      </c>
      <c r="J23" s="8">
        <v>3</v>
      </c>
    </row>
    <row r="24" spans="2:10" x14ac:dyDescent="0.25">
      <c r="B24" s="1">
        <v>6</v>
      </c>
      <c r="C24" s="7" t="s">
        <v>10</v>
      </c>
      <c r="D24" s="8">
        <v>560</v>
      </c>
      <c r="E24" s="9">
        <f t="shared" si="1"/>
        <v>4.1319265107356307</v>
      </c>
      <c r="F24" s="8">
        <v>531</v>
      </c>
      <c r="G24" s="8">
        <v>29</v>
      </c>
      <c r="H24" s="8">
        <v>301</v>
      </c>
      <c r="I24" s="8">
        <v>257</v>
      </c>
      <c r="J24" s="8">
        <v>2</v>
      </c>
    </row>
    <row r="25" spans="2:10" x14ac:dyDescent="0.25">
      <c r="B25" s="1">
        <v>7</v>
      </c>
      <c r="C25" s="7" t="s">
        <v>22</v>
      </c>
      <c r="D25" s="8">
        <v>508</v>
      </c>
      <c r="E25" s="9">
        <f t="shared" si="1"/>
        <v>3.7482476204530366</v>
      </c>
      <c r="F25" s="8">
        <v>445</v>
      </c>
      <c r="G25" s="8">
        <v>63</v>
      </c>
      <c r="H25" s="8">
        <v>251</v>
      </c>
      <c r="I25" s="8">
        <v>257</v>
      </c>
      <c r="J25" s="8"/>
    </row>
    <row r="26" spans="2:10" x14ac:dyDescent="0.25">
      <c r="B26" s="1">
        <v>8</v>
      </c>
      <c r="C26" s="7" t="s">
        <v>53</v>
      </c>
      <c r="D26" s="8">
        <v>453</v>
      </c>
      <c r="E26" s="9">
        <f t="shared" si="1"/>
        <v>3.3424334095772155</v>
      </c>
      <c r="F26" s="8">
        <v>428</v>
      </c>
      <c r="G26" s="8">
        <v>25</v>
      </c>
      <c r="H26" s="8">
        <v>262</v>
      </c>
      <c r="I26" s="8">
        <v>183</v>
      </c>
      <c r="J26" s="8">
        <v>8</v>
      </c>
    </row>
    <row r="27" spans="2:10" x14ac:dyDescent="0.25">
      <c r="B27" s="1">
        <v>9</v>
      </c>
      <c r="C27" s="7" t="s">
        <v>7</v>
      </c>
      <c r="D27" s="8">
        <v>393</v>
      </c>
      <c r="E27" s="9">
        <f t="shared" si="1"/>
        <v>2.8997269977126838</v>
      </c>
      <c r="F27" s="8">
        <v>373</v>
      </c>
      <c r="G27" s="8">
        <v>20</v>
      </c>
      <c r="H27" s="8">
        <v>209</v>
      </c>
      <c r="I27" s="8">
        <v>183</v>
      </c>
      <c r="J27" s="8">
        <v>1</v>
      </c>
    </row>
    <row r="28" spans="2:10" x14ac:dyDescent="0.25">
      <c r="B28" s="1">
        <v>10</v>
      </c>
      <c r="C28" s="7" t="s">
        <v>11</v>
      </c>
      <c r="D28" s="8">
        <v>248</v>
      </c>
      <c r="E28" s="9">
        <f>(D28/$D$18)*100</f>
        <v>1.829853169040065</v>
      </c>
      <c r="F28" s="8">
        <v>228</v>
      </c>
      <c r="G28" s="8">
        <v>20</v>
      </c>
      <c r="H28" s="8">
        <v>138</v>
      </c>
      <c r="I28" s="8">
        <v>110</v>
      </c>
      <c r="J28" s="8"/>
    </row>
    <row r="29" spans="2:10" x14ac:dyDescent="0.25">
      <c r="C29" s="7" t="s">
        <v>37</v>
      </c>
      <c r="D29" s="8">
        <f>D18-SUM(D19:D28)</f>
        <v>5448</v>
      </c>
      <c r="E29" s="9">
        <f t="shared" si="1"/>
        <v>40.19774219729949</v>
      </c>
      <c r="F29" s="8">
        <f>F18-SUM(F19:F28)</f>
        <v>4803</v>
      </c>
      <c r="G29" s="8">
        <f>G18-SUM(G19:G28)</f>
        <v>645</v>
      </c>
      <c r="H29" s="8">
        <f>H18-SUM(H19:H28)</f>
        <v>2953</v>
      </c>
      <c r="I29" s="8">
        <f>I18-SUM(I19:I28)</f>
        <v>2316</v>
      </c>
      <c r="J29" s="8">
        <f>J18-SUM(J19:J28)</f>
        <v>179</v>
      </c>
    </row>
    <row r="30" spans="2:10" x14ac:dyDescent="0.25">
      <c r="B30" s="5"/>
      <c r="C30" s="5" t="s">
        <v>39</v>
      </c>
      <c r="D30" s="6">
        <f>SUM(F30:G30)</f>
        <v>3590</v>
      </c>
      <c r="E30" s="6"/>
      <c r="F30" s="6">
        <v>3205</v>
      </c>
      <c r="G30" s="6">
        <v>385</v>
      </c>
      <c r="H30" s="6">
        <v>1915</v>
      </c>
      <c r="I30" s="6">
        <v>1631</v>
      </c>
      <c r="J30" s="6">
        <v>44</v>
      </c>
    </row>
    <row r="31" spans="2:10" x14ac:dyDescent="0.25">
      <c r="B31" s="1">
        <v>1</v>
      </c>
      <c r="C31" s="7" t="s">
        <v>12</v>
      </c>
      <c r="D31" s="8">
        <v>266</v>
      </c>
      <c r="E31" s="9">
        <f>(D31/$D$30)*100</f>
        <v>7.4094707520891365</v>
      </c>
      <c r="F31" s="8">
        <v>257</v>
      </c>
      <c r="G31" s="8">
        <v>9</v>
      </c>
      <c r="H31" s="8">
        <v>144</v>
      </c>
      <c r="I31" s="8">
        <v>121</v>
      </c>
      <c r="J31" s="8">
        <v>1</v>
      </c>
    </row>
    <row r="32" spans="2:10" x14ac:dyDescent="0.25">
      <c r="B32" s="1">
        <v>2</v>
      </c>
      <c r="C32" s="7" t="s">
        <v>15</v>
      </c>
      <c r="D32" s="8">
        <v>263</v>
      </c>
      <c r="E32" s="9">
        <f t="shared" ref="E32:E41" si="2">(D32/$D$30)*100</f>
        <v>7.3259052924791082</v>
      </c>
      <c r="F32" s="8">
        <v>201</v>
      </c>
      <c r="G32" s="8">
        <v>62</v>
      </c>
      <c r="H32" s="8">
        <v>169</v>
      </c>
      <c r="I32" s="8">
        <v>84</v>
      </c>
      <c r="J32" s="8">
        <v>10</v>
      </c>
    </row>
    <row r="33" spans="2:10" x14ac:dyDescent="0.25">
      <c r="B33" s="1">
        <v>3</v>
      </c>
      <c r="C33" s="7" t="s">
        <v>13</v>
      </c>
      <c r="D33" s="8">
        <v>256</v>
      </c>
      <c r="E33" s="9">
        <f t="shared" si="2"/>
        <v>7.130919220055711</v>
      </c>
      <c r="F33" s="8">
        <v>249</v>
      </c>
      <c r="G33" s="8">
        <v>7</v>
      </c>
      <c r="H33" s="8">
        <v>66</v>
      </c>
      <c r="I33" s="8">
        <v>189</v>
      </c>
      <c r="J33" s="8">
        <v>1</v>
      </c>
    </row>
    <row r="34" spans="2:10" x14ac:dyDescent="0.25">
      <c r="B34" s="1">
        <v>4</v>
      </c>
      <c r="C34" s="7" t="s">
        <v>22</v>
      </c>
      <c r="D34" s="8">
        <v>156</v>
      </c>
      <c r="E34" s="9">
        <f t="shared" si="2"/>
        <v>4.3454038997214486</v>
      </c>
      <c r="F34" s="8">
        <v>141</v>
      </c>
      <c r="G34" s="8">
        <v>15</v>
      </c>
      <c r="H34" s="8">
        <v>91</v>
      </c>
      <c r="I34" s="8">
        <v>61</v>
      </c>
      <c r="J34" s="8">
        <v>4</v>
      </c>
    </row>
    <row r="35" spans="2:10" x14ac:dyDescent="0.25">
      <c r="B35" s="1">
        <v>5</v>
      </c>
      <c r="C35" s="7" t="s">
        <v>54</v>
      </c>
      <c r="D35" s="8">
        <v>155</v>
      </c>
      <c r="E35" s="9">
        <f>(D35/$D$30)*100</f>
        <v>4.3175487465181055</v>
      </c>
      <c r="F35" s="8">
        <v>132</v>
      </c>
      <c r="G35" s="8">
        <v>23</v>
      </c>
      <c r="H35" s="8">
        <v>93</v>
      </c>
      <c r="I35" s="8">
        <v>61</v>
      </c>
      <c r="J35" s="8">
        <v>1</v>
      </c>
    </row>
    <row r="36" spans="2:10" x14ac:dyDescent="0.25">
      <c r="B36" s="1">
        <v>6</v>
      </c>
      <c r="C36" s="7" t="s">
        <v>9</v>
      </c>
      <c r="D36" s="8">
        <v>142</v>
      </c>
      <c r="E36" s="9">
        <f t="shared" si="2"/>
        <v>3.955431754874652</v>
      </c>
      <c r="F36" s="8">
        <v>127</v>
      </c>
      <c r="G36" s="8">
        <v>15</v>
      </c>
      <c r="H36" s="8">
        <v>61</v>
      </c>
      <c r="I36" s="8">
        <v>81</v>
      </c>
      <c r="J36" s="8"/>
    </row>
    <row r="37" spans="2:10" x14ac:dyDescent="0.25">
      <c r="B37" s="1">
        <v>7</v>
      </c>
      <c r="C37" s="7" t="s">
        <v>6</v>
      </c>
      <c r="D37" s="8">
        <v>140</v>
      </c>
      <c r="E37" s="9">
        <f t="shared" si="2"/>
        <v>3.8997214484679668</v>
      </c>
      <c r="F37" s="8">
        <v>122</v>
      </c>
      <c r="G37" s="8">
        <v>18</v>
      </c>
      <c r="H37" s="8">
        <v>84</v>
      </c>
      <c r="I37" s="8">
        <v>56</v>
      </c>
      <c r="J37" s="8"/>
    </row>
    <row r="38" spans="2:10" x14ac:dyDescent="0.25">
      <c r="B38" s="1">
        <v>8</v>
      </c>
      <c r="C38" s="7" t="s">
        <v>11</v>
      </c>
      <c r="D38" s="8">
        <v>139</v>
      </c>
      <c r="E38" s="9">
        <f t="shared" si="2"/>
        <v>3.8718662952646241</v>
      </c>
      <c r="F38" s="8">
        <v>126</v>
      </c>
      <c r="G38" s="8">
        <v>13</v>
      </c>
      <c r="H38" s="8">
        <v>97</v>
      </c>
      <c r="I38" s="8">
        <v>40</v>
      </c>
      <c r="J38" s="8">
        <v>2</v>
      </c>
    </row>
    <row r="39" spans="2:10" x14ac:dyDescent="0.25">
      <c r="B39" s="1">
        <v>9</v>
      </c>
      <c r="C39" s="7" t="s">
        <v>23</v>
      </c>
      <c r="D39" s="8">
        <v>134</v>
      </c>
      <c r="E39" s="9">
        <f t="shared" si="2"/>
        <v>3.7325905292479109</v>
      </c>
      <c r="F39" s="8">
        <v>119</v>
      </c>
      <c r="G39" s="8">
        <v>15</v>
      </c>
      <c r="H39" s="8">
        <v>78</v>
      </c>
      <c r="I39" s="8">
        <v>55</v>
      </c>
      <c r="J39" s="8">
        <v>1</v>
      </c>
    </row>
    <row r="40" spans="2:10" x14ac:dyDescent="0.25">
      <c r="B40" s="1">
        <v>10</v>
      </c>
      <c r="C40" s="7" t="s">
        <v>14</v>
      </c>
      <c r="D40" s="8">
        <v>119</v>
      </c>
      <c r="E40" s="9">
        <f t="shared" si="2"/>
        <v>3.3147632311977717</v>
      </c>
      <c r="F40" s="8">
        <v>111</v>
      </c>
      <c r="G40" s="8">
        <v>8</v>
      </c>
      <c r="H40" s="8">
        <v>55</v>
      </c>
      <c r="I40" s="8">
        <v>64</v>
      </c>
      <c r="J40" s="8"/>
    </row>
    <row r="41" spans="2:10" x14ac:dyDescent="0.25">
      <c r="C41" s="7" t="s">
        <v>37</v>
      </c>
      <c r="D41" s="8">
        <f>D30-SUM(D31:D40)</f>
        <v>1820</v>
      </c>
      <c r="E41" s="9">
        <f t="shared" si="2"/>
        <v>50.696378830083567</v>
      </c>
      <c r="F41" s="8">
        <f>F30-SUM(F31:F40)</f>
        <v>1620</v>
      </c>
      <c r="G41" s="8">
        <f>G30-SUM(G31:G40)</f>
        <v>200</v>
      </c>
      <c r="H41" s="8">
        <f>H30-SUM(H31:H40)</f>
        <v>977</v>
      </c>
      <c r="I41" s="8">
        <f>I30-SUM(I31:I40)</f>
        <v>819</v>
      </c>
      <c r="J41" s="8">
        <f>J30-SUM(J31:J40)</f>
        <v>24</v>
      </c>
    </row>
    <row r="42" spans="2:10" x14ac:dyDescent="0.25">
      <c r="B42" s="5"/>
      <c r="C42" s="5" t="s">
        <v>40</v>
      </c>
      <c r="D42" s="6">
        <f>SUM(F42:G42)</f>
        <v>4534</v>
      </c>
      <c r="E42" s="6"/>
      <c r="F42" s="6">
        <v>3947</v>
      </c>
      <c r="G42" s="6">
        <v>587</v>
      </c>
      <c r="H42" s="6">
        <v>2330</v>
      </c>
      <c r="I42" s="6">
        <v>2187</v>
      </c>
      <c r="J42" s="6">
        <v>17</v>
      </c>
    </row>
    <row r="43" spans="2:10" x14ac:dyDescent="0.25">
      <c r="B43" s="1">
        <v>1</v>
      </c>
      <c r="C43" s="7" t="s">
        <v>15</v>
      </c>
      <c r="D43" s="8">
        <v>333</v>
      </c>
      <c r="E43" s="9">
        <f>(D43/$D$42)*100</f>
        <v>7.3445081605646223</v>
      </c>
      <c r="F43" s="8">
        <v>275</v>
      </c>
      <c r="G43" s="8">
        <v>58</v>
      </c>
      <c r="H43" s="8">
        <v>262</v>
      </c>
      <c r="I43" s="8">
        <v>70</v>
      </c>
      <c r="J43" s="8">
        <v>1</v>
      </c>
    </row>
    <row r="44" spans="2:10" x14ac:dyDescent="0.25">
      <c r="B44" s="1">
        <v>2</v>
      </c>
      <c r="C44" s="7" t="s">
        <v>9</v>
      </c>
      <c r="D44" s="8">
        <v>233</v>
      </c>
      <c r="E44" s="9">
        <f t="shared" ref="E44:E53" si="3">(D44/$D$42)*100</f>
        <v>5.1389501543890601</v>
      </c>
      <c r="F44" s="8">
        <v>193</v>
      </c>
      <c r="G44" s="8">
        <v>40</v>
      </c>
      <c r="H44" s="8">
        <v>105</v>
      </c>
      <c r="I44" s="8">
        <v>127</v>
      </c>
      <c r="J44" s="8">
        <v>1</v>
      </c>
    </row>
    <row r="45" spans="2:10" x14ac:dyDescent="0.25">
      <c r="B45" s="1">
        <v>3</v>
      </c>
      <c r="C45" s="7" t="s">
        <v>23</v>
      </c>
      <c r="D45" s="8">
        <v>204</v>
      </c>
      <c r="E45" s="9">
        <f t="shared" si="3"/>
        <v>4.499338332598148</v>
      </c>
      <c r="F45" s="8">
        <v>184</v>
      </c>
      <c r="G45" s="8">
        <v>20</v>
      </c>
      <c r="H45" s="8">
        <v>109</v>
      </c>
      <c r="I45" s="8">
        <v>95</v>
      </c>
      <c r="J45" s="8"/>
    </row>
    <row r="46" spans="2:10" x14ac:dyDescent="0.25">
      <c r="B46" s="1">
        <v>4</v>
      </c>
      <c r="C46" s="7" t="s">
        <v>6</v>
      </c>
      <c r="D46" s="8">
        <v>201</v>
      </c>
      <c r="E46" s="9">
        <f t="shared" si="3"/>
        <v>4.4331715924128803</v>
      </c>
      <c r="F46" s="8">
        <v>162</v>
      </c>
      <c r="G46" s="8">
        <v>39</v>
      </c>
      <c r="H46" s="8">
        <v>117</v>
      </c>
      <c r="I46" s="8">
        <v>84</v>
      </c>
      <c r="J46" s="8"/>
    </row>
    <row r="47" spans="2:10" x14ac:dyDescent="0.25">
      <c r="B47" s="1">
        <v>5</v>
      </c>
      <c r="C47" s="7" t="s">
        <v>13</v>
      </c>
      <c r="D47" s="8">
        <v>156</v>
      </c>
      <c r="E47" s="9">
        <f t="shared" si="3"/>
        <v>3.4406704896338769</v>
      </c>
      <c r="F47" s="8">
        <v>147</v>
      </c>
      <c r="G47" s="8">
        <v>9</v>
      </c>
      <c r="H47" s="8">
        <v>43</v>
      </c>
      <c r="I47" s="8">
        <v>113</v>
      </c>
      <c r="J47" s="8"/>
    </row>
    <row r="48" spans="2:10" x14ac:dyDescent="0.25">
      <c r="B48" s="1">
        <v>6</v>
      </c>
      <c r="C48" s="7" t="s">
        <v>22</v>
      </c>
      <c r="D48" s="8">
        <v>153</v>
      </c>
      <c r="E48" s="9">
        <f t="shared" si="3"/>
        <v>3.3745037494486105</v>
      </c>
      <c r="F48" s="8">
        <v>127</v>
      </c>
      <c r="G48" s="8">
        <v>26</v>
      </c>
      <c r="H48" s="8">
        <v>96</v>
      </c>
      <c r="I48" s="8">
        <v>57</v>
      </c>
      <c r="J48" s="8"/>
    </row>
    <row r="49" spans="2:10" x14ac:dyDescent="0.25">
      <c r="B49" s="1">
        <v>7</v>
      </c>
      <c r="C49" s="7" t="s">
        <v>55</v>
      </c>
      <c r="D49" s="8">
        <v>145</v>
      </c>
      <c r="E49" s="9">
        <f t="shared" si="3"/>
        <v>3.198059108954566</v>
      </c>
      <c r="F49" s="8">
        <v>130</v>
      </c>
      <c r="G49" s="8">
        <v>15</v>
      </c>
      <c r="H49" s="8">
        <v>59</v>
      </c>
      <c r="I49" s="8">
        <v>86</v>
      </c>
      <c r="J49" s="8"/>
    </row>
    <row r="50" spans="2:10" x14ac:dyDescent="0.25">
      <c r="B50" s="1">
        <v>8</v>
      </c>
      <c r="C50" s="7" t="s">
        <v>25</v>
      </c>
      <c r="D50" s="8">
        <v>118</v>
      </c>
      <c r="E50" s="9">
        <f>(D50/$D$42)*100</f>
        <v>2.6025584472871635</v>
      </c>
      <c r="F50" s="8">
        <v>109</v>
      </c>
      <c r="G50" s="8">
        <v>9</v>
      </c>
      <c r="H50" s="8">
        <v>22</v>
      </c>
      <c r="I50" s="8">
        <v>96</v>
      </c>
      <c r="J50" s="8"/>
    </row>
    <row r="51" spans="2:10" x14ac:dyDescent="0.25">
      <c r="B51" s="1">
        <v>9</v>
      </c>
      <c r="C51" s="7" t="s">
        <v>12</v>
      </c>
      <c r="D51" s="8">
        <v>111</v>
      </c>
      <c r="E51" s="9">
        <f t="shared" si="3"/>
        <v>2.4481693868548744</v>
      </c>
      <c r="F51" s="8">
        <v>108</v>
      </c>
      <c r="G51" s="8">
        <v>3</v>
      </c>
      <c r="H51" s="8">
        <v>58</v>
      </c>
      <c r="I51" s="8">
        <v>53</v>
      </c>
      <c r="J51" s="8"/>
    </row>
    <row r="52" spans="2:10" x14ac:dyDescent="0.25">
      <c r="B52" s="1">
        <v>10</v>
      </c>
      <c r="C52" s="7" t="s">
        <v>56</v>
      </c>
      <c r="D52" s="8">
        <v>107</v>
      </c>
      <c r="E52" s="9">
        <f t="shared" si="3"/>
        <v>2.3599470666078521</v>
      </c>
      <c r="F52" s="8">
        <v>96</v>
      </c>
      <c r="G52" s="8">
        <v>11</v>
      </c>
      <c r="H52" s="8">
        <v>19</v>
      </c>
      <c r="I52" s="8">
        <v>88</v>
      </c>
      <c r="J52" s="8"/>
    </row>
    <row r="53" spans="2:10" x14ac:dyDescent="0.25">
      <c r="C53" s="7" t="s">
        <v>37</v>
      </c>
      <c r="D53" s="8">
        <f>D42-SUM(D43:D52)</f>
        <v>2773</v>
      </c>
      <c r="E53" s="9">
        <f t="shared" si="3"/>
        <v>61.160123511248344</v>
      </c>
      <c r="F53" s="8">
        <f>F42-SUM(F43:F52)</f>
        <v>2416</v>
      </c>
      <c r="G53" s="8">
        <f>G42-SUM(G43:G52)</f>
        <v>357</v>
      </c>
      <c r="H53" s="8">
        <f>H42-SUM(H43:H52)</f>
        <v>1440</v>
      </c>
      <c r="I53" s="8">
        <f>I42-SUM(I43:I52)</f>
        <v>1318</v>
      </c>
      <c r="J53" s="8">
        <f>J42-SUM(J43:J52)</f>
        <v>15</v>
      </c>
    </row>
    <row r="54" spans="2:10" x14ac:dyDescent="0.25">
      <c r="B54" s="5"/>
      <c r="C54" s="5" t="s">
        <v>41</v>
      </c>
      <c r="D54" s="6">
        <f>SUM(F54:G54)</f>
        <v>7569</v>
      </c>
      <c r="E54" s="6"/>
      <c r="F54" s="6">
        <v>5808</v>
      </c>
      <c r="G54" s="6">
        <v>1761</v>
      </c>
      <c r="H54" s="6">
        <v>2083</v>
      </c>
      <c r="I54" s="6">
        <v>5480</v>
      </c>
      <c r="J54" s="6">
        <v>6</v>
      </c>
    </row>
    <row r="55" spans="2:10" x14ac:dyDescent="0.25">
      <c r="B55" s="1">
        <v>1</v>
      </c>
      <c r="C55" s="7" t="s">
        <v>18</v>
      </c>
      <c r="D55" s="8">
        <v>1527</v>
      </c>
      <c r="E55" s="9">
        <f>(D55/$D$54)*100</f>
        <v>20.174395560840271</v>
      </c>
      <c r="F55" s="8">
        <v>1109</v>
      </c>
      <c r="G55" s="8">
        <v>418</v>
      </c>
      <c r="H55" s="8">
        <v>7</v>
      </c>
      <c r="I55" s="8">
        <v>1519</v>
      </c>
      <c r="J55" s="8">
        <v>1</v>
      </c>
    </row>
    <row r="56" spans="2:10" x14ac:dyDescent="0.25">
      <c r="B56" s="1">
        <v>2</v>
      </c>
      <c r="C56" s="7" t="s">
        <v>16</v>
      </c>
      <c r="D56" s="8">
        <v>629</v>
      </c>
      <c r="E56" s="9">
        <f t="shared" ref="E56:E65" si="4">(D56/$D$54)*100</f>
        <v>8.3102127097370868</v>
      </c>
      <c r="F56" s="8">
        <v>480</v>
      </c>
      <c r="G56" s="8">
        <v>149</v>
      </c>
      <c r="H56" s="8">
        <v>3</v>
      </c>
      <c r="I56" s="8">
        <v>626</v>
      </c>
      <c r="J56" s="8"/>
    </row>
    <row r="57" spans="2:10" x14ac:dyDescent="0.25">
      <c r="B57" s="1">
        <v>3</v>
      </c>
      <c r="C57" s="7" t="s">
        <v>13</v>
      </c>
      <c r="D57" s="8">
        <v>317</v>
      </c>
      <c r="E57" s="9">
        <f t="shared" si="4"/>
        <v>4.1881358171488969</v>
      </c>
      <c r="F57" s="8">
        <v>247</v>
      </c>
      <c r="G57" s="8">
        <v>70</v>
      </c>
      <c r="H57" s="8">
        <v>23</v>
      </c>
      <c r="I57" s="8">
        <v>294</v>
      </c>
      <c r="J57" s="8"/>
    </row>
    <row r="58" spans="2:10" x14ac:dyDescent="0.25">
      <c r="B58" s="1">
        <v>4</v>
      </c>
      <c r="C58" s="7" t="s">
        <v>9</v>
      </c>
      <c r="D58" s="8">
        <v>278</v>
      </c>
      <c r="E58" s="9">
        <f t="shared" si="4"/>
        <v>3.6728762055753732</v>
      </c>
      <c r="F58" s="8">
        <v>197</v>
      </c>
      <c r="G58" s="8">
        <v>81</v>
      </c>
      <c r="H58" s="8">
        <v>83</v>
      </c>
      <c r="I58" s="8">
        <v>195</v>
      </c>
      <c r="J58" s="8"/>
    </row>
    <row r="59" spans="2:10" x14ac:dyDescent="0.25">
      <c r="B59" s="1">
        <v>5</v>
      </c>
      <c r="C59" s="7" t="s">
        <v>25</v>
      </c>
      <c r="D59" s="8">
        <v>246</v>
      </c>
      <c r="E59" s="9">
        <f t="shared" si="4"/>
        <v>3.250099088386841</v>
      </c>
      <c r="F59" s="8">
        <v>209</v>
      </c>
      <c r="G59" s="8">
        <v>37</v>
      </c>
      <c r="H59" s="8">
        <v>77</v>
      </c>
      <c r="I59" s="8">
        <v>169</v>
      </c>
      <c r="J59" s="8"/>
    </row>
    <row r="60" spans="2:10" x14ac:dyDescent="0.25">
      <c r="B60" s="1">
        <v>6</v>
      </c>
      <c r="C60" s="7" t="s">
        <v>6</v>
      </c>
      <c r="D60" s="8">
        <v>185</v>
      </c>
      <c r="E60" s="9">
        <f t="shared" si="4"/>
        <v>2.4441802087462015</v>
      </c>
      <c r="F60" s="8">
        <v>148</v>
      </c>
      <c r="G60" s="8">
        <v>37</v>
      </c>
      <c r="H60" s="8">
        <v>74</v>
      </c>
      <c r="I60" s="8">
        <v>110</v>
      </c>
      <c r="J60" s="8">
        <v>1</v>
      </c>
    </row>
    <row r="61" spans="2:10" x14ac:dyDescent="0.25">
      <c r="B61" s="1">
        <v>7</v>
      </c>
      <c r="C61" s="7" t="s">
        <v>23</v>
      </c>
      <c r="D61" s="8">
        <v>185</v>
      </c>
      <c r="E61" s="9">
        <f>(D61/$D$54)*100</f>
        <v>2.4441802087462015</v>
      </c>
      <c r="F61" s="8">
        <v>160</v>
      </c>
      <c r="G61" s="8">
        <v>25</v>
      </c>
      <c r="H61" s="8">
        <v>108</v>
      </c>
      <c r="I61" s="8">
        <v>77</v>
      </c>
      <c r="J61" s="8"/>
    </row>
    <row r="62" spans="2:10" x14ac:dyDescent="0.25">
      <c r="B62" s="1">
        <v>8</v>
      </c>
      <c r="C62" s="7" t="s">
        <v>22</v>
      </c>
      <c r="D62" s="8">
        <v>179</v>
      </c>
      <c r="E62" s="9">
        <f t="shared" si="4"/>
        <v>2.3649094992733519</v>
      </c>
      <c r="F62" s="8">
        <v>147</v>
      </c>
      <c r="G62" s="8">
        <v>32</v>
      </c>
      <c r="H62" s="8">
        <v>106</v>
      </c>
      <c r="I62" s="8">
        <v>73</v>
      </c>
      <c r="J62" s="8"/>
    </row>
    <row r="63" spans="2:10" x14ac:dyDescent="0.25">
      <c r="B63" s="1">
        <v>9</v>
      </c>
      <c r="C63" s="7" t="s">
        <v>26</v>
      </c>
      <c r="D63" s="8">
        <v>175</v>
      </c>
      <c r="E63" s="9">
        <f t="shared" si="4"/>
        <v>2.3120623596247851</v>
      </c>
      <c r="F63" s="8">
        <v>126</v>
      </c>
      <c r="G63" s="8">
        <v>49</v>
      </c>
      <c r="H63" s="8"/>
      <c r="I63" s="8">
        <v>175</v>
      </c>
      <c r="J63" s="8"/>
    </row>
    <row r="64" spans="2:10" x14ac:dyDescent="0.25">
      <c r="B64" s="1">
        <v>10</v>
      </c>
      <c r="C64" s="7" t="s">
        <v>57</v>
      </c>
      <c r="D64" s="8">
        <v>160</v>
      </c>
      <c r="E64" s="9">
        <f t="shared" si="4"/>
        <v>2.1138855859426608</v>
      </c>
      <c r="F64" s="8">
        <v>118</v>
      </c>
      <c r="G64" s="8">
        <v>42</v>
      </c>
      <c r="H64" s="8">
        <v>12</v>
      </c>
      <c r="I64" s="8">
        <v>148</v>
      </c>
      <c r="J64" s="8"/>
    </row>
    <row r="65" spans="2:10" x14ac:dyDescent="0.25">
      <c r="C65" s="7" t="s">
        <v>37</v>
      </c>
      <c r="D65" s="8">
        <f>D54-SUM(D55:D64)</f>
        <v>3688</v>
      </c>
      <c r="E65" s="9">
        <f t="shared" si="4"/>
        <v>48.725062755978335</v>
      </c>
      <c r="F65" s="8">
        <f>F54-SUM(F55:F64)</f>
        <v>2867</v>
      </c>
      <c r="G65" s="8">
        <f>G54-SUM(G55:G64)</f>
        <v>821</v>
      </c>
      <c r="H65" s="8">
        <f>H54-SUM(H55:H64)</f>
        <v>1590</v>
      </c>
      <c r="I65" s="8">
        <f>I54-SUM(I55:I64)</f>
        <v>2094</v>
      </c>
      <c r="J65" s="8">
        <f>J54-SUM(J55:J64)</f>
        <v>4</v>
      </c>
    </row>
    <row r="66" spans="2:10" x14ac:dyDescent="0.25">
      <c r="B66" s="5"/>
      <c r="C66" s="5" t="s">
        <v>42</v>
      </c>
      <c r="D66" s="6">
        <f>SUM(F66:G66)</f>
        <v>26684</v>
      </c>
      <c r="E66" s="6"/>
      <c r="F66" s="6">
        <v>22913</v>
      </c>
      <c r="G66" s="6">
        <v>3771</v>
      </c>
      <c r="H66" s="6">
        <v>6117</v>
      </c>
      <c r="I66" s="6">
        <v>20520</v>
      </c>
      <c r="J66" s="6">
        <v>47</v>
      </c>
    </row>
    <row r="67" spans="2:10" x14ac:dyDescent="0.25">
      <c r="B67" s="1">
        <v>1</v>
      </c>
      <c r="C67" s="7" t="s">
        <v>18</v>
      </c>
      <c r="D67" s="8">
        <v>7551</v>
      </c>
      <c r="E67" s="9">
        <f>(D67/$D$66)*100</f>
        <v>28.297856393344329</v>
      </c>
      <c r="F67" s="8">
        <v>6323</v>
      </c>
      <c r="G67" s="8">
        <v>1228</v>
      </c>
      <c r="H67" s="8">
        <v>23</v>
      </c>
      <c r="I67" s="8">
        <v>7521</v>
      </c>
      <c r="J67" s="8">
        <v>7</v>
      </c>
    </row>
    <row r="68" spans="2:10" x14ac:dyDescent="0.25">
      <c r="B68" s="1">
        <v>2</v>
      </c>
      <c r="C68" s="7" t="s">
        <v>16</v>
      </c>
      <c r="D68" s="8">
        <v>2507</v>
      </c>
      <c r="E68" s="9">
        <f t="shared" ref="E68:E77" si="5">(D68/$D$66)*100</f>
        <v>9.3951431569479844</v>
      </c>
      <c r="F68" s="8">
        <v>2071</v>
      </c>
      <c r="G68" s="8">
        <v>436</v>
      </c>
      <c r="H68" s="8">
        <v>3</v>
      </c>
      <c r="I68" s="8">
        <v>2501</v>
      </c>
      <c r="J68" s="8">
        <v>3</v>
      </c>
    </row>
    <row r="69" spans="2:10" x14ac:dyDescent="0.25">
      <c r="B69" s="1">
        <v>3</v>
      </c>
      <c r="C69" s="7" t="s">
        <v>13</v>
      </c>
      <c r="D69" s="8">
        <v>947</v>
      </c>
      <c r="E69" s="9">
        <f t="shared" si="5"/>
        <v>3.5489431869284966</v>
      </c>
      <c r="F69" s="8">
        <v>846</v>
      </c>
      <c r="G69" s="8">
        <v>101</v>
      </c>
      <c r="H69" s="8">
        <v>96</v>
      </c>
      <c r="I69" s="8">
        <v>849</v>
      </c>
      <c r="J69" s="8">
        <v>2</v>
      </c>
    </row>
    <row r="70" spans="2:10" x14ac:dyDescent="0.25">
      <c r="B70" s="1">
        <v>4</v>
      </c>
      <c r="C70" s="7" t="s">
        <v>26</v>
      </c>
      <c r="D70" s="8">
        <v>763</v>
      </c>
      <c r="E70" s="9">
        <f t="shared" si="5"/>
        <v>2.8593913955928647</v>
      </c>
      <c r="F70" s="8">
        <v>647</v>
      </c>
      <c r="G70" s="8">
        <v>116</v>
      </c>
      <c r="H70" s="8"/>
      <c r="I70" s="8">
        <v>763</v>
      </c>
      <c r="J70" s="8"/>
    </row>
    <row r="71" spans="2:10" x14ac:dyDescent="0.25">
      <c r="B71" s="1">
        <v>5</v>
      </c>
      <c r="C71" s="7" t="s">
        <v>9</v>
      </c>
      <c r="D71" s="8">
        <v>707</v>
      </c>
      <c r="E71" s="9">
        <f t="shared" si="5"/>
        <v>2.6495278069254984</v>
      </c>
      <c r="F71" s="8">
        <v>572</v>
      </c>
      <c r="G71" s="8">
        <v>135</v>
      </c>
      <c r="H71" s="8">
        <v>183</v>
      </c>
      <c r="I71" s="8">
        <v>524</v>
      </c>
      <c r="J71" s="8"/>
    </row>
    <row r="72" spans="2:10" x14ac:dyDescent="0.25">
      <c r="B72" s="1">
        <v>6</v>
      </c>
      <c r="C72" s="7" t="s">
        <v>24</v>
      </c>
      <c r="D72" s="8">
        <v>681</v>
      </c>
      <c r="E72" s="9">
        <f t="shared" si="5"/>
        <v>2.552091140758507</v>
      </c>
      <c r="F72" s="8">
        <v>559</v>
      </c>
      <c r="G72" s="8">
        <v>122</v>
      </c>
      <c r="H72" s="8">
        <v>1</v>
      </c>
      <c r="I72" s="8">
        <v>680</v>
      </c>
      <c r="J72" s="8"/>
    </row>
    <row r="73" spans="2:10" x14ac:dyDescent="0.25">
      <c r="B73" s="1">
        <v>7</v>
      </c>
      <c r="C73" s="7" t="s">
        <v>27</v>
      </c>
      <c r="D73" s="8">
        <v>643</v>
      </c>
      <c r="E73" s="9">
        <f t="shared" si="5"/>
        <v>2.4096837055913656</v>
      </c>
      <c r="F73" s="8">
        <v>558</v>
      </c>
      <c r="G73" s="8">
        <v>85</v>
      </c>
      <c r="H73" s="8"/>
      <c r="I73" s="8">
        <v>643</v>
      </c>
      <c r="J73" s="8"/>
    </row>
    <row r="74" spans="2:10" x14ac:dyDescent="0.25">
      <c r="B74" s="1">
        <v>8</v>
      </c>
      <c r="C74" s="7" t="s">
        <v>25</v>
      </c>
      <c r="D74" s="8">
        <v>623</v>
      </c>
      <c r="E74" s="9">
        <f t="shared" si="5"/>
        <v>2.3347324239244491</v>
      </c>
      <c r="F74" s="8">
        <v>550</v>
      </c>
      <c r="G74" s="8">
        <v>73</v>
      </c>
      <c r="H74" s="8">
        <v>315</v>
      </c>
      <c r="I74" s="8">
        <v>307</v>
      </c>
      <c r="J74" s="8">
        <v>1</v>
      </c>
    </row>
    <row r="75" spans="2:10" x14ac:dyDescent="0.25">
      <c r="B75" s="1">
        <v>9</v>
      </c>
      <c r="C75" s="7" t="s">
        <v>58</v>
      </c>
      <c r="D75" s="8">
        <v>577</v>
      </c>
      <c r="E75" s="9">
        <f t="shared" si="5"/>
        <v>2.1623444760905408</v>
      </c>
      <c r="F75" s="8">
        <v>491</v>
      </c>
      <c r="G75" s="8">
        <v>86</v>
      </c>
      <c r="H75" s="8">
        <v>2</v>
      </c>
      <c r="I75" s="8">
        <v>574</v>
      </c>
      <c r="J75" s="8">
        <v>1</v>
      </c>
    </row>
    <row r="76" spans="2:10" x14ac:dyDescent="0.25">
      <c r="B76" s="1">
        <v>10</v>
      </c>
      <c r="C76" s="7" t="s">
        <v>59</v>
      </c>
      <c r="D76" s="8">
        <v>505</v>
      </c>
      <c r="E76" s="9">
        <f t="shared" si="5"/>
        <v>1.8925198620896417</v>
      </c>
      <c r="F76" s="8">
        <v>379</v>
      </c>
      <c r="G76" s="8">
        <v>126</v>
      </c>
      <c r="H76" s="8">
        <v>5</v>
      </c>
      <c r="I76" s="8">
        <v>500</v>
      </c>
      <c r="J76" s="8"/>
    </row>
    <row r="77" spans="2:10" x14ac:dyDescent="0.25">
      <c r="C77" s="7" t="s">
        <v>37</v>
      </c>
      <c r="D77" s="8">
        <f>D66-SUM(D67:D76)</f>
        <v>11180</v>
      </c>
      <c r="E77" s="9">
        <f t="shared" si="5"/>
        <v>41.897766451806326</v>
      </c>
      <c r="F77" s="8">
        <f>F66-SUM(F67:F76)</f>
        <v>9917</v>
      </c>
      <c r="G77" s="8">
        <f>G66-SUM(G67:G76)</f>
        <v>1263</v>
      </c>
      <c r="H77" s="8">
        <f>H66-SUM(H67:H76)</f>
        <v>5489</v>
      </c>
      <c r="I77" s="8">
        <f>I66-SUM(I67:I76)</f>
        <v>5658</v>
      </c>
      <c r="J77" s="8">
        <f>J66-SUM(J67:J76)</f>
        <v>33</v>
      </c>
    </row>
    <row r="78" spans="2:10" x14ac:dyDescent="0.25">
      <c r="B78" s="5"/>
      <c r="C78" s="5" t="s">
        <v>43</v>
      </c>
      <c r="D78" s="6">
        <f>SUM(F78:G78)</f>
        <v>49661</v>
      </c>
      <c r="E78" s="6"/>
      <c r="F78" s="6">
        <v>40852</v>
      </c>
      <c r="G78" s="6">
        <v>8809</v>
      </c>
      <c r="H78" s="6">
        <v>17060</v>
      </c>
      <c r="I78" s="6">
        <v>32585</v>
      </c>
      <c r="J78" s="6">
        <v>16</v>
      </c>
    </row>
    <row r="79" spans="2:10" x14ac:dyDescent="0.25">
      <c r="B79" s="1">
        <v>1</v>
      </c>
      <c r="C79" s="7" t="s">
        <v>18</v>
      </c>
      <c r="D79" s="8">
        <v>7695</v>
      </c>
      <c r="E79" s="9">
        <f>(D79/$D$78)*100</f>
        <v>15.49505648295443</v>
      </c>
      <c r="F79" s="8">
        <v>6086</v>
      </c>
      <c r="G79" s="8">
        <v>1609</v>
      </c>
      <c r="H79" s="8">
        <v>6</v>
      </c>
      <c r="I79" s="8">
        <v>7685</v>
      </c>
      <c r="J79" s="8">
        <v>4</v>
      </c>
    </row>
    <row r="80" spans="2:10" x14ac:dyDescent="0.25">
      <c r="B80" s="1">
        <v>2</v>
      </c>
      <c r="C80" s="7" t="s">
        <v>53</v>
      </c>
      <c r="D80" s="8">
        <v>4058</v>
      </c>
      <c r="E80" s="9">
        <f t="shared" ref="E80:E89" si="6">(D80/$D$78)*100</f>
        <v>8.1714021062805831</v>
      </c>
      <c r="F80" s="8">
        <v>3395</v>
      </c>
      <c r="G80" s="8">
        <v>663</v>
      </c>
      <c r="H80" s="8">
        <v>2374</v>
      </c>
      <c r="I80" s="8">
        <v>1683</v>
      </c>
      <c r="J80" s="8">
        <v>1</v>
      </c>
    </row>
    <row r="81" spans="2:10" x14ac:dyDescent="0.25">
      <c r="B81" s="1">
        <v>3</v>
      </c>
      <c r="C81" s="7" t="s">
        <v>16</v>
      </c>
      <c r="D81" s="8">
        <v>2386</v>
      </c>
      <c r="E81" s="9">
        <f t="shared" si="6"/>
        <v>4.8045750186262861</v>
      </c>
      <c r="F81" s="8">
        <v>1993</v>
      </c>
      <c r="G81" s="8">
        <v>393</v>
      </c>
      <c r="H81" s="8">
        <v>2</v>
      </c>
      <c r="I81" s="8">
        <v>2383</v>
      </c>
      <c r="J81" s="8">
        <v>1</v>
      </c>
    </row>
    <row r="82" spans="2:10" x14ac:dyDescent="0.25">
      <c r="B82" s="1">
        <v>4</v>
      </c>
      <c r="C82" s="7" t="s">
        <v>13</v>
      </c>
      <c r="D82" s="8">
        <v>2030</v>
      </c>
      <c r="E82" s="9">
        <f t="shared" si="6"/>
        <v>4.0877147057046779</v>
      </c>
      <c r="F82" s="8">
        <v>1681</v>
      </c>
      <c r="G82" s="8">
        <v>349</v>
      </c>
      <c r="H82" s="8">
        <v>416</v>
      </c>
      <c r="I82" s="8">
        <v>1614</v>
      </c>
      <c r="J82" s="8"/>
    </row>
    <row r="83" spans="2:10" x14ac:dyDescent="0.25">
      <c r="B83" s="1">
        <v>5</v>
      </c>
      <c r="C83" s="7" t="s">
        <v>29</v>
      </c>
      <c r="D83" s="8">
        <v>1387</v>
      </c>
      <c r="E83" s="9">
        <f t="shared" si="6"/>
        <v>2.7929361068041318</v>
      </c>
      <c r="F83" s="8">
        <v>1133</v>
      </c>
      <c r="G83" s="8">
        <v>254</v>
      </c>
      <c r="H83" s="8">
        <v>373</v>
      </c>
      <c r="I83" s="8">
        <v>1014</v>
      </c>
      <c r="J83" s="8"/>
    </row>
    <row r="84" spans="2:10" x14ac:dyDescent="0.25">
      <c r="B84" s="1">
        <v>6</v>
      </c>
      <c r="C84" s="7" t="s">
        <v>9</v>
      </c>
      <c r="D84" s="8">
        <v>1348</v>
      </c>
      <c r="E84" s="9">
        <f t="shared" si="6"/>
        <v>2.7144036567930572</v>
      </c>
      <c r="F84" s="8">
        <v>1078</v>
      </c>
      <c r="G84" s="8">
        <v>270</v>
      </c>
      <c r="H84" s="8">
        <v>400</v>
      </c>
      <c r="I84" s="8">
        <v>948</v>
      </c>
      <c r="J84" s="8"/>
    </row>
    <row r="85" spans="2:10" x14ac:dyDescent="0.25">
      <c r="B85" s="1">
        <v>7</v>
      </c>
      <c r="C85" s="7" t="s">
        <v>60</v>
      </c>
      <c r="D85" s="8">
        <v>1211</v>
      </c>
      <c r="E85" s="9">
        <f t="shared" si="6"/>
        <v>2.4385332554721009</v>
      </c>
      <c r="F85" s="8">
        <v>997</v>
      </c>
      <c r="G85" s="8">
        <v>214</v>
      </c>
      <c r="H85" s="8">
        <v>711</v>
      </c>
      <c r="I85" s="8">
        <v>500</v>
      </c>
      <c r="J85" s="8"/>
    </row>
    <row r="86" spans="2:10" x14ac:dyDescent="0.25">
      <c r="B86" s="1">
        <v>8</v>
      </c>
      <c r="C86" s="7" t="s">
        <v>27</v>
      </c>
      <c r="D86" s="8">
        <v>980</v>
      </c>
      <c r="E86" s="9">
        <f t="shared" si="6"/>
        <v>1.9733795130988101</v>
      </c>
      <c r="F86" s="8">
        <v>825</v>
      </c>
      <c r="G86" s="8">
        <v>155</v>
      </c>
      <c r="H86" s="8">
        <v>2</v>
      </c>
      <c r="I86" s="8">
        <v>977</v>
      </c>
      <c r="J86" s="8">
        <v>1</v>
      </c>
    </row>
    <row r="87" spans="2:10" x14ac:dyDescent="0.25">
      <c r="B87" s="1">
        <v>9</v>
      </c>
      <c r="C87" s="7" t="s">
        <v>24</v>
      </c>
      <c r="D87" s="8">
        <v>973</v>
      </c>
      <c r="E87" s="9">
        <f t="shared" si="6"/>
        <v>1.9592839451481041</v>
      </c>
      <c r="F87" s="8">
        <v>775</v>
      </c>
      <c r="G87" s="8">
        <v>198</v>
      </c>
      <c r="H87" s="8"/>
      <c r="I87" s="8">
        <v>973</v>
      </c>
      <c r="J87" s="8"/>
    </row>
    <row r="88" spans="2:10" x14ac:dyDescent="0.25">
      <c r="B88" s="1">
        <v>10</v>
      </c>
      <c r="C88" s="7" t="s">
        <v>22</v>
      </c>
      <c r="D88" s="8">
        <v>916</v>
      </c>
      <c r="E88" s="9">
        <f t="shared" si="6"/>
        <v>1.8445057489780714</v>
      </c>
      <c r="F88" s="8">
        <v>744</v>
      </c>
      <c r="G88" s="8">
        <v>172</v>
      </c>
      <c r="H88" s="8">
        <v>541</v>
      </c>
      <c r="I88" s="8">
        <v>375</v>
      </c>
      <c r="J88" s="8"/>
    </row>
    <row r="89" spans="2:10" x14ac:dyDescent="0.25">
      <c r="C89" s="7" t="s">
        <v>37</v>
      </c>
      <c r="D89" s="8">
        <f>D78-SUM(D79:D88)</f>
        <v>26677</v>
      </c>
      <c r="E89" s="9">
        <f t="shared" si="6"/>
        <v>53.718209460139747</v>
      </c>
      <c r="F89" s="8">
        <f>F78-SUM(F79:F88)</f>
        <v>22145</v>
      </c>
      <c r="G89" s="8">
        <f>G78-SUM(G79:G88)</f>
        <v>4532</v>
      </c>
      <c r="H89" s="8">
        <f>H78-SUM(H79:H88)</f>
        <v>12235</v>
      </c>
      <c r="I89" s="8">
        <f>I78-SUM(I79:I88)</f>
        <v>14433</v>
      </c>
      <c r="J89" s="8">
        <f>J78-SUM(J79:J88)</f>
        <v>9</v>
      </c>
    </row>
    <row r="90" spans="2:10" x14ac:dyDescent="0.25">
      <c r="B90" s="5"/>
      <c r="C90" s="5" t="s">
        <v>44</v>
      </c>
      <c r="D90" s="6">
        <f>SUM(F90:G90)</f>
        <v>34260</v>
      </c>
      <c r="E90" s="6"/>
      <c r="F90" s="6">
        <v>26907</v>
      </c>
      <c r="G90" s="6">
        <v>7353</v>
      </c>
      <c r="H90" s="6">
        <v>16699</v>
      </c>
      <c r="I90" s="6">
        <v>17551</v>
      </c>
      <c r="J90" s="6">
        <v>10</v>
      </c>
    </row>
    <row r="91" spans="2:10" x14ac:dyDescent="0.25">
      <c r="B91" s="1">
        <v>1</v>
      </c>
      <c r="C91" s="7" t="s">
        <v>53</v>
      </c>
      <c r="D91" s="8">
        <v>6209</v>
      </c>
      <c r="E91" s="9">
        <f>(D91/$D$90)*100</f>
        <v>18.123175715119675</v>
      </c>
      <c r="F91" s="8">
        <v>4914</v>
      </c>
      <c r="G91" s="8">
        <v>1295</v>
      </c>
      <c r="H91" s="8">
        <v>3295</v>
      </c>
      <c r="I91" s="8">
        <v>2910</v>
      </c>
      <c r="J91" s="8">
        <v>4</v>
      </c>
    </row>
    <row r="92" spans="2:10" x14ac:dyDescent="0.25">
      <c r="B92" s="1">
        <v>2</v>
      </c>
      <c r="C92" s="7" t="s">
        <v>13</v>
      </c>
      <c r="D92" s="8">
        <v>1584</v>
      </c>
      <c r="E92" s="9">
        <f t="shared" ref="E92:E102" si="7">(D92/$D$90)*100</f>
        <v>4.6234676007005255</v>
      </c>
      <c r="F92" s="8">
        <v>1267</v>
      </c>
      <c r="G92" s="8">
        <v>317</v>
      </c>
      <c r="H92" s="8">
        <v>635</v>
      </c>
      <c r="I92" s="8">
        <v>949</v>
      </c>
      <c r="J92" s="8"/>
    </row>
    <row r="93" spans="2:10" x14ac:dyDescent="0.25">
      <c r="B93" s="1">
        <v>3</v>
      </c>
      <c r="C93" s="7" t="s">
        <v>29</v>
      </c>
      <c r="D93" s="8">
        <v>1008</v>
      </c>
      <c r="E93" s="9">
        <f t="shared" si="7"/>
        <v>2.9422066549912436</v>
      </c>
      <c r="F93" s="8">
        <v>784</v>
      </c>
      <c r="G93" s="8">
        <v>224</v>
      </c>
      <c r="H93" s="8">
        <v>344</v>
      </c>
      <c r="I93" s="8">
        <v>664</v>
      </c>
      <c r="J93" s="8"/>
    </row>
    <row r="94" spans="2:10" x14ac:dyDescent="0.25">
      <c r="B94" s="1">
        <v>4</v>
      </c>
      <c r="C94" s="7" t="s">
        <v>28</v>
      </c>
      <c r="D94" s="8">
        <v>984</v>
      </c>
      <c r="E94" s="9">
        <f t="shared" si="7"/>
        <v>2.8721541155866901</v>
      </c>
      <c r="F94" s="8">
        <v>761</v>
      </c>
      <c r="G94" s="8">
        <v>223</v>
      </c>
      <c r="H94" s="8">
        <v>639</v>
      </c>
      <c r="I94" s="8">
        <v>345</v>
      </c>
      <c r="J94" s="8"/>
    </row>
    <row r="95" spans="2:10" x14ac:dyDescent="0.25">
      <c r="B95" s="1">
        <v>5</v>
      </c>
      <c r="C95" s="7" t="s">
        <v>17</v>
      </c>
      <c r="D95" s="8">
        <v>851</v>
      </c>
      <c r="E95" s="9">
        <f t="shared" si="7"/>
        <v>2.4839462930531231</v>
      </c>
      <c r="F95" s="8">
        <v>672</v>
      </c>
      <c r="G95" s="8">
        <v>179</v>
      </c>
      <c r="H95" s="8">
        <v>497</v>
      </c>
      <c r="I95" s="8">
        <v>354</v>
      </c>
      <c r="J95" s="8"/>
    </row>
    <row r="96" spans="2:10" x14ac:dyDescent="0.25">
      <c r="B96" s="1">
        <v>6</v>
      </c>
      <c r="C96" s="7" t="s">
        <v>31</v>
      </c>
      <c r="D96" s="8">
        <v>749</v>
      </c>
      <c r="E96" s="9">
        <f t="shared" si="7"/>
        <v>2.1862230005837713</v>
      </c>
      <c r="F96" s="8">
        <v>589</v>
      </c>
      <c r="G96" s="8">
        <v>160</v>
      </c>
      <c r="H96" s="8">
        <v>416</v>
      </c>
      <c r="I96" s="8">
        <v>333</v>
      </c>
      <c r="J96" s="8"/>
    </row>
    <row r="97" spans="2:10" x14ac:dyDescent="0.25">
      <c r="B97" s="1">
        <v>7</v>
      </c>
      <c r="C97" s="7" t="s">
        <v>22</v>
      </c>
      <c r="D97" s="8">
        <v>729</v>
      </c>
      <c r="E97" s="9">
        <f t="shared" si="7"/>
        <v>2.1278458844133099</v>
      </c>
      <c r="F97" s="8">
        <v>534</v>
      </c>
      <c r="G97" s="8">
        <v>195</v>
      </c>
      <c r="H97" s="8">
        <v>390</v>
      </c>
      <c r="I97" s="8">
        <v>338</v>
      </c>
      <c r="J97" s="8">
        <v>1</v>
      </c>
    </row>
    <row r="98" spans="2:10" x14ac:dyDescent="0.25">
      <c r="B98" s="1">
        <v>8</v>
      </c>
      <c r="C98" s="7" t="s">
        <v>9</v>
      </c>
      <c r="D98" s="8">
        <v>687</v>
      </c>
      <c r="E98" s="9">
        <f t="shared" si="7"/>
        <v>2.0052539404553418</v>
      </c>
      <c r="F98" s="8">
        <v>539</v>
      </c>
      <c r="G98" s="8">
        <v>148</v>
      </c>
      <c r="H98" s="8">
        <v>256</v>
      </c>
      <c r="I98" s="8">
        <v>431</v>
      </c>
      <c r="J98" s="8"/>
    </row>
    <row r="99" spans="2:10" x14ac:dyDescent="0.25">
      <c r="B99" s="1">
        <v>9</v>
      </c>
      <c r="C99" s="7" t="s">
        <v>30</v>
      </c>
      <c r="D99" s="8">
        <v>666</v>
      </c>
      <c r="E99" s="9">
        <f t="shared" si="7"/>
        <v>1.9439579684763575</v>
      </c>
      <c r="F99" s="8">
        <v>530</v>
      </c>
      <c r="G99" s="8">
        <v>136</v>
      </c>
      <c r="H99" s="8">
        <v>321</v>
      </c>
      <c r="I99" s="8">
        <v>345</v>
      </c>
      <c r="J99" s="8"/>
    </row>
    <row r="100" spans="2:10" x14ac:dyDescent="0.25">
      <c r="B100" s="1">
        <v>10</v>
      </c>
      <c r="C100" s="7" t="s">
        <v>60</v>
      </c>
      <c r="D100" s="8">
        <v>662</v>
      </c>
      <c r="E100" s="9">
        <f t="shared" si="7"/>
        <v>1.9322825452422649</v>
      </c>
      <c r="F100" s="8">
        <v>525</v>
      </c>
      <c r="G100" s="8">
        <v>137</v>
      </c>
      <c r="H100" s="8">
        <v>365</v>
      </c>
      <c r="I100" s="8">
        <v>297</v>
      </c>
      <c r="J100" s="8"/>
    </row>
    <row r="101" spans="2:10" x14ac:dyDescent="0.25">
      <c r="C101" s="7" t="s">
        <v>37</v>
      </c>
      <c r="D101" s="8">
        <f>D90-SUM(D91:D100)</f>
        <v>20131</v>
      </c>
      <c r="E101" s="9">
        <f t="shared" si="7"/>
        <v>58.759486281377704</v>
      </c>
      <c r="F101" s="8">
        <f>F90-SUM(F91:F100)</f>
        <v>15792</v>
      </c>
      <c r="G101" s="8">
        <f>G90-SUM(G91:G100)</f>
        <v>4339</v>
      </c>
      <c r="H101" s="8">
        <f>H90-SUM(H91:H100)</f>
        <v>9541</v>
      </c>
      <c r="I101" s="8">
        <f>I90-SUM(I91:I100)</f>
        <v>10585</v>
      </c>
      <c r="J101" s="8">
        <f>J90-SUM(J91:J100)</f>
        <v>5</v>
      </c>
    </row>
    <row r="102" spans="2:10" x14ac:dyDescent="0.25">
      <c r="B102" s="5"/>
      <c r="C102" s="5" t="s">
        <v>45</v>
      </c>
      <c r="D102" s="6">
        <f>SUM(F102:G102)</f>
        <v>68203</v>
      </c>
      <c r="E102" s="6">
        <f t="shared" si="7"/>
        <v>199.0747227086982</v>
      </c>
      <c r="F102" s="6">
        <v>51336</v>
      </c>
      <c r="G102" s="6">
        <v>16867</v>
      </c>
      <c r="H102" s="6">
        <v>33538</v>
      </c>
      <c r="I102" s="6">
        <v>34655</v>
      </c>
      <c r="J102" s="6">
        <v>10</v>
      </c>
    </row>
    <row r="103" spans="2:10" x14ac:dyDescent="0.25">
      <c r="B103" s="1">
        <v>1</v>
      </c>
      <c r="C103" s="7" t="s">
        <v>53</v>
      </c>
      <c r="D103" s="8">
        <v>9567</v>
      </c>
      <c r="E103" s="9">
        <f>(D103/$D$102)*100</f>
        <v>14.027242203422135</v>
      </c>
      <c r="F103" s="8">
        <v>7411</v>
      </c>
      <c r="G103" s="8">
        <v>2156</v>
      </c>
      <c r="H103" s="8">
        <v>4868</v>
      </c>
      <c r="I103" s="8">
        <v>4699</v>
      </c>
      <c r="J103" s="8"/>
    </row>
    <row r="104" spans="2:10" x14ac:dyDescent="0.25">
      <c r="B104" s="1">
        <v>2</v>
      </c>
      <c r="C104" s="7" t="s">
        <v>17</v>
      </c>
      <c r="D104" s="8">
        <v>4076</v>
      </c>
      <c r="E104" s="9">
        <f t="shared" ref="E104:E113" si="8">(D104/$D$102)*100</f>
        <v>5.9762767033708197</v>
      </c>
      <c r="F104" s="8">
        <v>2982</v>
      </c>
      <c r="G104" s="8">
        <v>1094</v>
      </c>
      <c r="H104" s="8">
        <v>2053</v>
      </c>
      <c r="I104" s="8">
        <v>2021</v>
      </c>
      <c r="J104" s="8">
        <v>2</v>
      </c>
    </row>
    <row r="105" spans="2:10" x14ac:dyDescent="0.25">
      <c r="B105" s="1">
        <v>3</v>
      </c>
      <c r="C105" s="7" t="s">
        <v>13</v>
      </c>
      <c r="D105" s="8">
        <v>3863</v>
      </c>
      <c r="E105" s="9">
        <f t="shared" si="8"/>
        <v>5.6639737254959455</v>
      </c>
      <c r="F105" s="8">
        <v>2916</v>
      </c>
      <c r="G105" s="8">
        <v>947</v>
      </c>
      <c r="H105" s="8">
        <v>1885</v>
      </c>
      <c r="I105" s="8">
        <v>1976</v>
      </c>
      <c r="J105" s="8">
        <v>2</v>
      </c>
    </row>
    <row r="106" spans="2:10" x14ac:dyDescent="0.25">
      <c r="B106" s="1">
        <v>4</v>
      </c>
      <c r="C106" s="7" t="s">
        <v>12</v>
      </c>
      <c r="D106" s="8">
        <v>3012</v>
      </c>
      <c r="E106" s="9">
        <f t="shared" si="8"/>
        <v>4.4162280251601835</v>
      </c>
      <c r="F106" s="8">
        <v>2316</v>
      </c>
      <c r="G106" s="8">
        <v>696</v>
      </c>
      <c r="H106" s="8">
        <v>1415</v>
      </c>
      <c r="I106" s="8">
        <v>1597</v>
      </c>
      <c r="J106" s="8"/>
    </row>
    <row r="107" spans="2:10" x14ac:dyDescent="0.25">
      <c r="B107" s="1">
        <v>5</v>
      </c>
      <c r="C107" s="7" t="s">
        <v>28</v>
      </c>
      <c r="D107" s="8">
        <v>2944</v>
      </c>
      <c r="E107" s="9">
        <f t="shared" si="8"/>
        <v>4.3165256660264211</v>
      </c>
      <c r="F107" s="8">
        <v>2173</v>
      </c>
      <c r="G107" s="8">
        <v>771</v>
      </c>
      <c r="H107" s="8">
        <v>1731</v>
      </c>
      <c r="I107" s="8">
        <v>1213</v>
      </c>
      <c r="J107" s="8"/>
    </row>
    <row r="108" spans="2:10" x14ac:dyDescent="0.25">
      <c r="B108" s="1">
        <v>6</v>
      </c>
      <c r="C108" s="7" t="s">
        <v>30</v>
      </c>
      <c r="D108" s="8">
        <v>2378</v>
      </c>
      <c r="E108" s="9">
        <f t="shared" si="8"/>
        <v>3.4866501473542222</v>
      </c>
      <c r="F108" s="8">
        <v>1742</v>
      </c>
      <c r="G108" s="8">
        <v>636</v>
      </c>
      <c r="H108" s="8">
        <v>1184</v>
      </c>
      <c r="I108" s="8">
        <v>1194</v>
      </c>
      <c r="J108" s="8"/>
    </row>
    <row r="109" spans="2:10" x14ac:dyDescent="0.25">
      <c r="B109" s="1">
        <v>7</v>
      </c>
      <c r="C109" s="7" t="s">
        <v>31</v>
      </c>
      <c r="D109" s="8">
        <v>1886</v>
      </c>
      <c r="E109" s="9">
        <f t="shared" si="8"/>
        <v>2.7652742547981761</v>
      </c>
      <c r="F109" s="8">
        <v>1371</v>
      </c>
      <c r="G109" s="8">
        <v>515</v>
      </c>
      <c r="H109" s="8">
        <v>948</v>
      </c>
      <c r="I109" s="8">
        <v>938</v>
      </c>
      <c r="J109" s="8"/>
    </row>
    <row r="110" spans="2:10" x14ac:dyDescent="0.25">
      <c r="B110" s="1">
        <v>8</v>
      </c>
      <c r="C110" s="7" t="s">
        <v>29</v>
      </c>
      <c r="D110" s="8">
        <v>1588</v>
      </c>
      <c r="E110" s="9">
        <f t="shared" si="8"/>
        <v>2.3283433280060994</v>
      </c>
      <c r="F110" s="8">
        <v>1189</v>
      </c>
      <c r="G110" s="8">
        <v>399</v>
      </c>
      <c r="H110" s="8">
        <v>641</v>
      </c>
      <c r="I110" s="8">
        <v>946</v>
      </c>
      <c r="J110" s="8">
        <v>1</v>
      </c>
    </row>
    <row r="111" spans="2:10" x14ac:dyDescent="0.25">
      <c r="B111" s="1">
        <v>9</v>
      </c>
      <c r="C111" s="7" t="s">
        <v>14</v>
      </c>
      <c r="D111" s="8">
        <v>1546</v>
      </c>
      <c r="E111" s="9">
        <f t="shared" si="8"/>
        <v>2.2667624591293638</v>
      </c>
      <c r="F111" s="8">
        <v>1186</v>
      </c>
      <c r="G111" s="8">
        <v>360</v>
      </c>
      <c r="H111" s="8">
        <v>786</v>
      </c>
      <c r="I111" s="8">
        <v>759</v>
      </c>
      <c r="J111" s="8">
        <v>1</v>
      </c>
    </row>
    <row r="112" spans="2:10" x14ac:dyDescent="0.25">
      <c r="B112" s="1">
        <v>10</v>
      </c>
      <c r="C112" s="7" t="s">
        <v>61</v>
      </c>
      <c r="D112" s="8">
        <v>1391</v>
      </c>
      <c r="E112" s="9">
        <f t="shared" si="8"/>
        <v>2.0394997287509349</v>
      </c>
      <c r="F112" s="8">
        <v>1055</v>
      </c>
      <c r="G112" s="8">
        <v>336</v>
      </c>
      <c r="H112" s="8">
        <v>412</v>
      </c>
      <c r="I112" s="8">
        <v>979</v>
      </c>
      <c r="J112" s="8"/>
    </row>
    <row r="113" spans="2:10" x14ac:dyDescent="0.25">
      <c r="C113" s="7" t="s">
        <v>37</v>
      </c>
      <c r="D113" s="8">
        <f>D102-SUM(D103:D112)</f>
        <v>35952</v>
      </c>
      <c r="E113" s="9">
        <f t="shared" si="8"/>
        <v>52.713223758485697</v>
      </c>
      <c r="F113" s="8">
        <f>F102-SUM(F103:F112)</f>
        <v>26995</v>
      </c>
      <c r="G113" s="8">
        <f>G102-SUM(G103:G112)</f>
        <v>8957</v>
      </c>
      <c r="H113" s="8">
        <f>H102-SUM(H103:H112)</f>
        <v>17615</v>
      </c>
      <c r="I113" s="8">
        <f>I102-SUM(I103:I112)</f>
        <v>18333</v>
      </c>
      <c r="J113" s="8">
        <f>J102-SUM(J103:J112)</f>
        <v>4</v>
      </c>
    </row>
    <row r="114" spans="2:10" x14ac:dyDescent="0.25">
      <c r="B114" s="5"/>
      <c r="C114" s="5" t="s">
        <v>46</v>
      </c>
      <c r="D114" s="6">
        <v>1239</v>
      </c>
      <c r="E114" s="6"/>
      <c r="F114" s="6">
        <v>478</v>
      </c>
      <c r="G114" s="6">
        <v>761</v>
      </c>
      <c r="H114" s="6">
        <v>1</v>
      </c>
      <c r="I114" s="6">
        <v>3</v>
      </c>
      <c r="J114" s="6">
        <v>1235</v>
      </c>
    </row>
    <row r="115" spans="2:10" ht="15.75" thickBot="1" x14ac:dyDescent="0.3">
      <c r="B115" s="10"/>
      <c r="C115" s="10" t="s">
        <v>35</v>
      </c>
      <c r="D115" s="11">
        <v>215175</v>
      </c>
      <c r="E115" s="11"/>
      <c r="F115" s="11">
        <v>172761</v>
      </c>
      <c r="G115" s="11">
        <v>42414</v>
      </c>
      <c r="H115" s="11">
        <v>90074</v>
      </c>
      <c r="I115" s="11">
        <v>123455</v>
      </c>
      <c r="J115" s="11">
        <v>1646</v>
      </c>
    </row>
    <row r="116" spans="2:10" ht="15.75" thickTop="1" x14ac:dyDescent="0.25"/>
    <row r="117" spans="2:10" ht="15.75" thickBot="1" x14ac:dyDescent="0.3"/>
    <row r="118" spans="2:10" ht="45.75" customHeight="1" thickBot="1" x14ac:dyDescent="0.3">
      <c r="B118" s="12" t="s">
        <v>47</v>
      </c>
      <c r="C118" s="13"/>
      <c r="D118" s="13"/>
      <c r="E118" s="13"/>
      <c r="F118" s="13"/>
      <c r="G118" s="13"/>
      <c r="H118" s="14"/>
    </row>
  </sheetData>
  <mergeCells count="3">
    <mergeCell ref="B2:I2"/>
    <mergeCell ref="B3:I3"/>
    <mergeCell ref="B118:H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4.4.5_Hospitalizacion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SANDRA MILENA VARGAS URREGO</cp:lastModifiedBy>
  <dcterms:created xsi:type="dcterms:W3CDTF">2018-11-27T11:56:15Z</dcterms:created>
  <dcterms:modified xsi:type="dcterms:W3CDTF">2022-03-16T19:49:44Z</dcterms:modified>
</cp:coreProperties>
</file>