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VARGASU\Documents\Sandra\SANDRA\2022\RIPS\Página\2021\"/>
    </mc:Choice>
  </mc:AlternateContent>
  <xr:revisionPtr revIDLastSave="0" documentId="13_ncr:1_{F40572CB-87DC-44AE-8EE3-7EC4052C2C7D}" xr6:coauthVersionLast="36" xr6:coauthVersionMax="36" xr10:uidLastSave="{00000000-0000-0000-0000-000000000000}"/>
  <bookViews>
    <workbookView xWindow="120" yWindow="90" windowWidth="21300" windowHeight="9705" xr2:uid="{00000000-000D-0000-FFFF-FFFF00000000}"/>
  </bookViews>
  <sheets>
    <sheet name="4.4.3_Urgencias" sheetId="11" r:id="rId1"/>
  </sheets>
  <calcPr calcId="191029"/>
</workbook>
</file>

<file path=xl/calcChain.xml><?xml version="1.0" encoding="utf-8"?>
<calcChain xmlns="http://schemas.openxmlformats.org/spreadsheetml/2006/main">
  <c r="D6" i="11" l="1"/>
  <c r="E8" i="11" s="1"/>
  <c r="D18" i="11"/>
  <c r="E24" i="11" s="1"/>
  <c r="D30" i="11"/>
  <c r="E40" i="11" s="1"/>
  <c r="D42" i="11"/>
  <c r="E51" i="11" s="1"/>
  <c r="D54" i="11"/>
  <c r="E56" i="11" s="1"/>
  <c r="D66" i="11"/>
  <c r="E76" i="11" s="1"/>
  <c r="J113" i="11"/>
  <c r="I113" i="11"/>
  <c r="H113" i="11"/>
  <c r="G113" i="11"/>
  <c r="F113" i="11"/>
  <c r="D102" i="11"/>
  <c r="D113" i="11" s="1"/>
  <c r="E113" i="11" s="1"/>
  <c r="J101" i="11"/>
  <c r="I101" i="11"/>
  <c r="H101" i="11"/>
  <c r="G101" i="11"/>
  <c r="F101" i="11"/>
  <c r="D90" i="11"/>
  <c r="E100" i="11" s="1"/>
  <c r="J89" i="11"/>
  <c r="I89" i="11"/>
  <c r="H89" i="11"/>
  <c r="G89" i="11"/>
  <c r="F89" i="11"/>
  <c r="D78" i="11"/>
  <c r="D89" i="11" s="1"/>
  <c r="E89" i="11" s="1"/>
  <c r="J77" i="11"/>
  <c r="I77" i="11"/>
  <c r="H77" i="11"/>
  <c r="G77" i="11"/>
  <c r="F77" i="11"/>
  <c r="J65" i="11"/>
  <c r="I65" i="11"/>
  <c r="H65" i="11"/>
  <c r="G65" i="11"/>
  <c r="F65" i="11"/>
  <c r="J53" i="11"/>
  <c r="I53" i="11"/>
  <c r="H53" i="11"/>
  <c r="G53" i="11"/>
  <c r="F53" i="11"/>
  <c r="J41" i="11"/>
  <c r="I41" i="11"/>
  <c r="H41" i="11"/>
  <c r="G41" i="11"/>
  <c r="F41" i="11"/>
  <c r="J17" i="11"/>
  <c r="I17" i="11"/>
  <c r="H17" i="11"/>
  <c r="G17" i="11"/>
  <c r="F17" i="11"/>
  <c r="D101" i="11" l="1"/>
  <c r="E101" i="11" s="1"/>
  <c r="E111" i="11"/>
  <c r="E98" i="11"/>
  <c r="E87" i="11"/>
  <c r="E88" i="11"/>
  <c r="E84" i="11"/>
  <c r="E9" i="11"/>
  <c r="E22" i="11"/>
  <c r="E20" i="11"/>
  <c r="E25" i="11"/>
  <c r="E23" i="11"/>
  <c r="E34" i="11"/>
  <c r="E32" i="11"/>
  <c r="E37" i="11"/>
  <c r="E39" i="11"/>
  <c r="E36" i="11"/>
  <c r="E35" i="11"/>
  <c r="D41" i="11"/>
  <c r="E41" i="11" s="1"/>
  <c r="E31" i="11"/>
  <c r="E38" i="11"/>
  <c r="E50" i="11"/>
  <c r="E45" i="11"/>
  <c r="E62" i="11"/>
  <c r="D65" i="11"/>
  <c r="E65" i="11" s="1"/>
  <c r="E57" i="11"/>
  <c r="E59" i="11"/>
  <c r="E60" i="11"/>
  <c r="E63" i="11"/>
  <c r="E64" i="11"/>
  <c r="E73" i="11"/>
  <c r="E75" i="11"/>
  <c r="E70" i="11"/>
  <c r="E74" i="11"/>
  <c r="D77" i="11"/>
  <c r="E77" i="11" s="1"/>
  <c r="E67" i="11"/>
  <c r="E71" i="11"/>
  <c r="E27" i="11"/>
  <c r="E91" i="11"/>
  <c r="E104" i="11"/>
  <c r="E26" i="11"/>
  <c r="E14" i="11"/>
  <c r="E105" i="11"/>
  <c r="E15" i="11"/>
  <c r="E29" i="11"/>
  <c r="E79" i="11"/>
  <c r="E93" i="11"/>
  <c r="E106" i="11"/>
  <c r="E10" i="11"/>
  <c r="E11" i="11"/>
  <c r="E13" i="11"/>
  <c r="E28" i="11"/>
  <c r="E92" i="11"/>
  <c r="E16" i="11"/>
  <c r="E80" i="11"/>
  <c r="E94" i="11"/>
  <c r="E107" i="11"/>
  <c r="E108" i="11"/>
  <c r="E81" i="11"/>
  <c r="E95" i="11"/>
  <c r="E68" i="11"/>
  <c r="E82" i="11"/>
  <c r="E96" i="11"/>
  <c r="E109" i="11"/>
  <c r="E52" i="11"/>
  <c r="D53" i="11"/>
  <c r="E53" i="11" s="1"/>
  <c r="E12" i="11"/>
  <c r="E103" i="11"/>
  <c r="D17" i="11"/>
  <c r="E17" i="11" s="1"/>
  <c r="E55" i="11"/>
  <c r="E69" i="11"/>
  <c r="E83" i="11"/>
  <c r="E97" i="11"/>
  <c r="E110" i="11"/>
  <c r="E43" i="11"/>
  <c r="E85" i="11"/>
  <c r="E99" i="11"/>
  <c r="E112" i="11"/>
  <c r="E44" i="11"/>
  <c r="E58" i="11"/>
  <c r="E72" i="11"/>
  <c r="E86" i="11"/>
  <c r="E46" i="11"/>
  <c r="E19" i="11"/>
  <c r="E33" i="11"/>
  <c r="E47" i="11"/>
  <c r="E61" i="11"/>
  <c r="E21" i="11"/>
  <c r="E48" i="11"/>
  <c r="E7" i="11"/>
  <c r="E49" i="11"/>
</calcChain>
</file>

<file path=xl/sharedStrings.xml><?xml version="1.0" encoding="utf-8"?>
<sst xmlns="http://schemas.openxmlformats.org/spreadsheetml/2006/main" count="122" uniqueCount="51">
  <si>
    <t>%</t>
  </si>
  <si>
    <t>Hombre</t>
  </si>
  <si>
    <t>Mujer</t>
  </si>
  <si>
    <t>Cabecera</t>
  </si>
  <si>
    <t>Resto</t>
  </si>
  <si>
    <t>No definido / No reportado</t>
  </si>
  <si>
    <t>Z70-Z76 PERSONAS EN CONTACTO CON LOS SERVICIOS DE SALUD POR OTRAS CIRCUNSTANCIAS</t>
  </si>
  <si>
    <t>J00-J06 INFECCIONES AGUDAS DE LAS VIAS RESPIRATORIAS SUPERIORES</t>
  </si>
  <si>
    <t>J20-J22 OTRAS INFECCIONES AGUDAS DE LAS VIAS RESPIRATORIAS INFERIORES</t>
  </si>
  <si>
    <t>R50-R69 SINTOMAS Y SIGNOS GENERALES</t>
  </si>
  <si>
    <t>A00-A09 ENFERMEDADES INFECCIOSAS INTESTINALES</t>
  </si>
  <si>
    <t>J09-J18 INFLUENZA (GRIPE) Y NEUMONIA</t>
  </si>
  <si>
    <t>J40-J47 ENFERMEDADES CRONICAS DE LAS VIAS RESPIRATORIAS INFERIORES</t>
  </si>
  <si>
    <t>R10-R19 SISNTOMAS Y SIGNOS QUE INVOLUCRAN EL SISTEMA DIGESTIVO Y EL ABDOMEN</t>
  </si>
  <si>
    <t>M40-M54 DORSOPATIAS</t>
  </si>
  <si>
    <t>G40-G47 TRASTORNOS EPISODICOS Y PAROXISTICOS</t>
  </si>
  <si>
    <t>I10-I15    ENFERMEDADES HIPERTENSIVAS</t>
  </si>
  <si>
    <t>S00-S09 TRAUMATISMOS DE CABEZA</t>
  </si>
  <si>
    <t>R00-R09 SINTOMAS Y SIGNOS QUE INVOLUCRAN LOS SISTEMAS CIRCULATOTIO Y RESPIRATORIO</t>
  </si>
  <si>
    <t>N30-N39 OTRAS ENFERMEDADES DEL SISTEMA URINARIO</t>
  </si>
  <si>
    <t>S50-S59 TRAUMATISMOS DEL ANTEBRAZO Y DEL CODO</t>
  </si>
  <si>
    <t>S60-S69 TRAUMATISMOS DE LA MUÑECA Y DE LA MANO</t>
  </si>
  <si>
    <t>S90-S99 TRAUMATISMOS DEL TOBILLO Y DEL PIE</t>
  </si>
  <si>
    <t>O30-O48 ATENCION MATERNA RELACIONADA CON EL FETO Y LA CAVIDAD AMNIOTICA Y CON POSIBLES PROBLEMAS DEL PARTO</t>
  </si>
  <si>
    <t>N20-N23 LITIASIS URINARIA</t>
  </si>
  <si>
    <t>S80-S89 TRAUMATISMOS DE LA RODILLA Y DE LA PIERNA</t>
  </si>
  <si>
    <t>I30-I52    OTRAS FORMAS DE ENFERMEDAD DEL CORAZON</t>
  </si>
  <si>
    <t>Antioquia 2021</t>
  </si>
  <si>
    <t>Nro</t>
  </si>
  <si>
    <t>Causa</t>
  </si>
  <si>
    <t>Total general</t>
  </si>
  <si>
    <t>De 0 a antes de 1 año</t>
  </si>
  <si>
    <t>Z00-Z13 PERSONAS EN CONTACTO CON LOS SERVICIOS DE SALUD PARA INVESTIGACION Y EXAMENES</t>
  </si>
  <si>
    <t>P20-P29 TRASTORNOS RESPIRATORIOS Y CARDIOVASCULARES ESPECIFICOS DEL PERIODO PERINATAL</t>
  </si>
  <si>
    <t>P50-P61 TRASTORNOS HEMORRAGICOS Y HEMATOLOGICOS DEL FETO Y DEL RECIEN NACIDO</t>
  </si>
  <si>
    <t>Z30-Z39 PERSONAS EN CONTACTO CON LOS SERVICIOS DE SALUD EN CIRCUNSTANCIAS RELACIONADAS CON LA REPRODUCCION</t>
  </si>
  <si>
    <t>OTRO DIAGNÓSTICO</t>
  </si>
  <si>
    <t>De 01 a 05 años</t>
  </si>
  <si>
    <t>De 06 a 09 años</t>
  </si>
  <si>
    <t>De 10 a 14 años</t>
  </si>
  <si>
    <t>T66-T78 OTROS EFECTOS Y LOS NO ESPECIFICADOS DE CAUSAS EXTERNAS</t>
  </si>
  <si>
    <t>U00-U49 ASIGNACION PROVISORIA DE NUEVAS AFECCIONES DE ETIOLOGIA INCIERTA</t>
  </si>
  <si>
    <t>De 15 a 18 años</t>
  </si>
  <si>
    <t>De 19 a 26 años</t>
  </si>
  <si>
    <t>De 27 a 44 años</t>
  </si>
  <si>
    <t>De 45 a 59 años</t>
  </si>
  <si>
    <t>De 60 y más</t>
  </si>
  <si>
    <t>No Definido / No Reportado</t>
  </si>
  <si>
    <r>
      <t xml:space="preserve">Fuente:
</t>
    </r>
    <r>
      <rPr>
        <sz val="10"/>
        <color theme="1"/>
        <rFont val="Arial"/>
        <family val="2"/>
      </rPr>
      <t>Cubos3.sispro.gov.co SGD_CUBOS_RIPS_CU - Prestación de servicios de salud. Fecha de generación: 15/03/2022
Variable cuantitativa: número de atenciones</t>
    </r>
  </si>
  <si>
    <t>K55-K64 OTRAS ENFERMEDADES DE LOS INTESTINOS</t>
  </si>
  <si>
    <t>4.4.3 Diez primeras causas de acceso al servicio de urgencias según grupos de edad, zona y sexo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</si>
</sst>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000"/>
        <bgColor theme="9"/>
      </patternFill>
    </fill>
    <fill>
      <patternFill patternType="solid">
        <fgColor theme="6" tint="0.79998168889431442"/>
        <bgColor theme="9" tint="0.79998168889431442"/>
      </patternFill>
    </fill>
  </fills>
  <borders count="5">
    <border>
      <left/>
      <right/>
      <top/>
      <bottom/>
      <diagonal/>
    </border>
    <border>
      <left/>
      <right/>
      <top style="thin">
        <color rgb="FF008000"/>
      </top>
      <bottom style="thick">
        <color rgb="FF008000"/>
      </bottom>
      <diagonal/>
    </border>
    <border>
      <left style="mediumDashed">
        <color rgb="FF008000"/>
      </left>
      <right/>
      <top style="mediumDashed">
        <color rgb="FF008000"/>
      </top>
      <bottom style="mediumDashed">
        <color rgb="FF008000"/>
      </bottom>
      <diagonal/>
    </border>
    <border>
      <left/>
      <right/>
      <top style="mediumDashed">
        <color rgb="FF008000"/>
      </top>
      <bottom style="mediumDashed">
        <color rgb="FF008000"/>
      </bottom>
      <diagonal/>
    </border>
    <border>
      <left/>
      <right style="mediumDashed">
        <color rgb="FF008000"/>
      </right>
      <top style="mediumDashed">
        <color rgb="FF008000"/>
      </top>
      <bottom style="mediumDashed">
        <color rgb="FF00800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0" fillId="0" borderId="0" xfId="0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5" fillId="3" borderId="0" xfId="0" applyFont="1" applyFill="1"/>
    <xf numFmtId="0" fontId="6" fillId="4" borderId="0" xfId="0" applyFont="1" applyFill="1" applyAlignment="1">
      <alignment horizontal="left"/>
    </xf>
    <xf numFmtId="0" fontId="6" fillId="4" borderId="0" xfId="0" applyNumberFormat="1" applyFont="1" applyFill="1"/>
    <xf numFmtId="0" fontId="0" fillId="0" borderId="0" xfId="0" applyFont="1" applyAlignment="1">
      <alignment horizontal="left" indent="1"/>
    </xf>
    <xf numFmtId="0" fontId="0" fillId="0" borderId="0" xfId="0" applyNumberFormat="1" applyFont="1"/>
    <xf numFmtId="2" fontId="0" fillId="0" borderId="0" xfId="0" applyNumberFormat="1" applyFont="1"/>
    <xf numFmtId="0" fontId="6" fillId="0" borderId="1" xfId="0" applyFont="1" applyBorder="1" applyAlignment="1">
      <alignment horizontal="left"/>
    </xf>
    <xf numFmtId="0" fontId="6" fillId="0" borderId="1" xfId="0" applyNumberFormat="1" applyFont="1" applyBorder="1"/>
    <xf numFmtId="0" fontId="3" fillId="2" borderId="2" xfId="2" applyFont="1" applyFill="1" applyBorder="1" applyAlignment="1">
      <alignment horizontal="center" vertical="top" wrapText="1"/>
    </xf>
    <xf numFmtId="0" fontId="3" fillId="2" borderId="3" xfId="2" applyFont="1" applyFill="1" applyBorder="1" applyAlignment="1">
      <alignment horizontal="center" vertical="top" wrapText="1"/>
    </xf>
    <xf numFmtId="0" fontId="3" fillId="2" borderId="4" xfId="2" applyFont="1" applyFill="1" applyBorder="1" applyAlignment="1">
      <alignment horizontal="center" vertical="top" wrapText="1"/>
    </xf>
  </cellXfs>
  <cellStyles count="3">
    <cellStyle name="Normal" xfId="0" builtinId="0"/>
    <cellStyle name="Normal 2 4" xfId="2" xr:uid="{00000000-0005-0000-0000-000001000000}"/>
    <cellStyle name="Normal 4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F4FDA-EA68-4FB2-BEE3-1FC9893D24BB}">
  <dimension ref="B2:J118"/>
  <sheetViews>
    <sheetView showGridLines="0" tabSelected="1" topLeftCell="A86" workbookViewId="0">
      <selection activeCell="B3" sqref="B3:I3"/>
    </sheetView>
  </sheetViews>
  <sheetFormatPr baseColWidth="10" defaultRowHeight="15" x14ac:dyDescent="0.25"/>
  <cols>
    <col min="1" max="1" width="1.7109375" style="1" customWidth="1"/>
    <col min="2" max="2" width="11.42578125" style="1"/>
    <col min="3" max="3" width="121.7109375" style="1" bestFit="1" customWidth="1"/>
    <col min="4" max="4" width="12.5703125" style="1" bestFit="1" customWidth="1"/>
    <col min="5" max="5" width="5.5703125" style="1" bestFit="1" customWidth="1"/>
    <col min="6" max="6" width="9.140625" style="1" bestFit="1" customWidth="1"/>
    <col min="7" max="7" width="8" style="1" bestFit="1" customWidth="1"/>
    <col min="8" max="16384" width="11.42578125" style="1"/>
  </cols>
  <sheetData>
    <row r="2" spans="2:10" ht="15.75" x14ac:dyDescent="0.25">
      <c r="B2" s="2" t="s">
        <v>50</v>
      </c>
      <c r="C2" s="2"/>
      <c r="D2" s="2"/>
      <c r="E2" s="2"/>
      <c r="F2" s="2"/>
      <c r="G2" s="2"/>
      <c r="H2" s="2"/>
      <c r="I2" s="2"/>
    </row>
    <row r="3" spans="2:10" ht="15.75" x14ac:dyDescent="0.25">
      <c r="B3" s="3" t="s">
        <v>27</v>
      </c>
      <c r="C3" s="3"/>
      <c r="D3" s="3"/>
      <c r="E3" s="3"/>
      <c r="F3" s="3"/>
      <c r="G3" s="3"/>
      <c r="H3" s="3"/>
      <c r="I3" s="3"/>
    </row>
    <row r="5" spans="2:10" x14ac:dyDescent="0.25">
      <c r="B5" s="4" t="s">
        <v>28</v>
      </c>
      <c r="C5" s="4" t="s">
        <v>29</v>
      </c>
      <c r="D5" s="4" t="s">
        <v>30</v>
      </c>
      <c r="E5" s="4" t="s">
        <v>0</v>
      </c>
      <c r="F5" s="4" t="s">
        <v>3</v>
      </c>
      <c r="G5" s="4" t="s">
        <v>4</v>
      </c>
      <c r="H5" s="4" t="s">
        <v>1</v>
      </c>
      <c r="I5" s="4" t="s">
        <v>2</v>
      </c>
      <c r="J5" s="4" t="s">
        <v>5</v>
      </c>
    </row>
    <row r="6" spans="2:10" x14ac:dyDescent="0.25">
      <c r="B6" s="5"/>
      <c r="C6" s="5" t="s">
        <v>31</v>
      </c>
      <c r="D6" s="6">
        <f>SUM(F6:G6)</f>
        <v>5063</v>
      </c>
      <c r="E6" s="6"/>
      <c r="F6" s="6">
        <v>4722</v>
      </c>
      <c r="G6" s="6">
        <v>341</v>
      </c>
      <c r="H6" s="6">
        <v>2708</v>
      </c>
      <c r="I6" s="6">
        <v>2353</v>
      </c>
      <c r="J6" s="6">
        <v>2</v>
      </c>
    </row>
    <row r="7" spans="2:10" x14ac:dyDescent="0.25">
      <c r="B7" s="1">
        <v>1</v>
      </c>
      <c r="C7" s="7" t="s">
        <v>6</v>
      </c>
      <c r="D7" s="8">
        <v>908</v>
      </c>
      <c r="E7" s="9">
        <f>(D7/$D$6)*100</f>
        <v>17.934031206794391</v>
      </c>
      <c r="F7" s="8">
        <v>893</v>
      </c>
      <c r="G7" s="8">
        <v>15</v>
      </c>
      <c r="H7" s="8">
        <v>489</v>
      </c>
      <c r="I7" s="8">
        <v>419</v>
      </c>
      <c r="J7" s="8"/>
    </row>
    <row r="8" spans="2:10" x14ac:dyDescent="0.25">
      <c r="B8" s="1">
        <v>2</v>
      </c>
      <c r="C8" s="7" t="s">
        <v>9</v>
      </c>
      <c r="D8" s="8">
        <v>617</v>
      </c>
      <c r="E8" s="9">
        <f t="shared" ref="E8:E17" si="0">(D8/$D$6)*100</f>
        <v>12.186450720916453</v>
      </c>
      <c r="F8" s="8">
        <v>592</v>
      </c>
      <c r="G8" s="8">
        <v>25</v>
      </c>
      <c r="H8" s="8">
        <v>326</v>
      </c>
      <c r="I8" s="8">
        <v>291</v>
      </c>
      <c r="J8" s="8"/>
    </row>
    <row r="9" spans="2:10" x14ac:dyDescent="0.25">
      <c r="B9" s="1">
        <v>3</v>
      </c>
      <c r="C9" s="7" t="s">
        <v>8</v>
      </c>
      <c r="D9" s="8">
        <v>602</v>
      </c>
      <c r="E9" s="9">
        <f t="shared" si="0"/>
        <v>11.890183685561921</v>
      </c>
      <c r="F9" s="8">
        <v>541</v>
      </c>
      <c r="G9" s="8">
        <v>61</v>
      </c>
      <c r="H9" s="8">
        <v>347</v>
      </c>
      <c r="I9" s="8">
        <v>255</v>
      </c>
      <c r="J9" s="8"/>
    </row>
    <row r="10" spans="2:10" x14ac:dyDescent="0.25">
      <c r="B10" s="1">
        <v>4</v>
      </c>
      <c r="C10" s="7" t="s">
        <v>7</v>
      </c>
      <c r="D10" s="8">
        <v>381</v>
      </c>
      <c r="E10" s="9">
        <f t="shared" si="0"/>
        <v>7.5251826980051355</v>
      </c>
      <c r="F10" s="8">
        <v>366</v>
      </c>
      <c r="G10" s="8">
        <v>15</v>
      </c>
      <c r="H10" s="8">
        <v>200</v>
      </c>
      <c r="I10" s="8">
        <v>181</v>
      </c>
      <c r="J10" s="8"/>
    </row>
    <row r="11" spans="2:10" x14ac:dyDescent="0.25">
      <c r="B11" s="1">
        <v>5</v>
      </c>
      <c r="C11" s="7" t="s">
        <v>34</v>
      </c>
      <c r="D11" s="8">
        <v>380</v>
      </c>
      <c r="E11" s="9">
        <f t="shared" si="0"/>
        <v>7.5054315623148335</v>
      </c>
      <c r="F11" s="8">
        <v>361</v>
      </c>
      <c r="G11" s="8">
        <v>19</v>
      </c>
      <c r="H11" s="8">
        <v>218</v>
      </c>
      <c r="I11" s="8">
        <v>162</v>
      </c>
      <c r="J11" s="8"/>
    </row>
    <row r="12" spans="2:10" x14ac:dyDescent="0.25">
      <c r="B12" s="1">
        <v>6</v>
      </c>
      <c r="C12" s="7" t="s">
        <v>13</v>
      </c>
      <c r="D12" s="8">
        <v>185</v>
      </c>
      <c r="E12" s="9">
        <f t="shared" si="0"/>
        <v>3.6539601027059057</v>
      </c>
      <c r="F12" s="8">
        <v>177</v>
      </c>
      <c r="G12" s="8">
        <v>8</v>
      </c>
      <c r="H12" s="8">
        <v>94</v>
      </c>
      <c r="I12" s="8">
        <v>91</v>
      </c>
      <c r="J12" s="8"/>
    </row>
    <row r="13" spans="2:10" x14ac:dyDescent="0.25">
      <c r="B13" s="1">
        <v>7</v>
      </c>
      <c r="C13" s="7" t="s">
        <v>33</v>
      </c>
      <c r="D13" s="8">
        <v>137</v>
      </c>
      <c r="E13" s="9">
        <f t="shared" si="0"/>
        <v>2.7059055895714006</v>
      </c>
      <c r="F13" s="8">
        <v>109</v>
      </c>
      <c r="G13" s="8">
        <v>28</v>
      </c>
      <c r="H13" s="8">
        <v>72</v>
      </c>
      <c r="I13" s="8">
        <v>63</v>
      </c>
      <c r="J13" s="8">
        <v>2</v>
      </c>
    </row>
    <row r="14" spans="2:10" x14ac:dyDescent="0.25">
      <c r="B14" s="1">
        <v>8</v>
      </c>
      <c r="C14" s="7" t="s">
        <v>10</v>
      </c>
      <c r="D14" s="8">
        <v>130</v>
      </c>
      <c r="E14" s="9">
        <f t="shared" si="0"/>
        <v>2.5676476397392851</v>
      </c>
      <c r="F14" s="8">
        <v>125</v>
      </c>
      <c r="G14" s="8">
        <v>5</v>
      </c>
      <c r="H14" s="8">
        <v>65</v>
      </c>
      <c r="I14" s="8">
        <v>65</v>
      </c>
      <c r="J14" s="8"/>
    </row>
    <row r="15" spans="2:10" x14ac:dyDescent="0.25">
      <c r="B15" s="1">
        <v>9</v>
      </c>
      <c r="C15" s="7" t="s">
        <v>32</v>
      </c>
      <c r="D15" s="8">
        <v>127</v>
      </c>
      <c r="E15" s="9">
        <f t="shared" si="0"/>
        <v>2.5083942326683784</v>
      </c>
      <c r="F15" s="8">
        <v>114</v>
      </c>
      <c r="G15" s="8">
        <v>13</v>
      </c>
      <c r="H15" s="8">
        <v>54</v>
      </c>
      <c r="I15" s="8">
        <v>73</v>
      </c>
      <c r="J15" s="8"/>
    </row>
    <row r="16" spans="2:10" x14ac:dyDescent="0.25">
      <c r="B16" s="1">
        <v>10</v>
      </c>
      <c r="C16" s="7" t="s">
        <v>49</v>
      </c>
      <c r="D16" s="8">
        <v>105</v>
      </c>
      <c r="E16" s="9">
        <f t="shared" si="0"/>
        <v>2.0738692474817304</v>
      </c>
      <c r="F16" s="8">
        <v>98</v>
      </c>
      <c r="G16" s="8">
        <v>7</v>
      </c>
      <c r="H16" s="8">
        <v>57</v>
      </c>
      <c r="I16" s="8">
        <v>48</v>
      </c>
      <c r="J16" s="8"/>
    </row>
    <row r="17" spans="2:10" x14ac:dyDescent="0.25">
      <c r="C17" s="7" t="s">
        <v>36</v>
      </c>
      <c r="D17" s="8">
        <f>D6-SUM(D7:D16)</f>
        <v>1491</v>
      </c>
      <c r="E17" s="9">
        <f t="shared" si="0"/>
        <v>29.448943314240566</v>
      </c>
      <c r="F17" s="8">
        <f>F6-SUM(F7:F16)</f>
        <v>1346</v>
      </c>
      <c r="G17" s="8">
        <f>G6-SUM(G7:G16)</f>
        <v>145</v>
      </c>
      <c r="H17" s="8">
        <f>H6-SUM(H7:H16)</f>
        <v>786</v>
      </c>
      <c r="I17" s="8">
        <f>I6-SUM(I7:I16)</f>
        <v>705</v>
      </c>
      <c r="J17" s="8">
        <f>J6-SUM(J7:J16)</f>
        <v>0</v>
      </c>
    </row>
    <row r="18" spans="2:10" x14ac:dyDescent="0.25">
      <c r="B18" s="5"/>
      <c r="C18" s="5" t="s">
        <v>37</v>
      </c>
      <c r="D18" s="6">
        <f>SUM(F18:G18)</f>
        <v>48860</v>
      </c>
      <c r="E18" s="6"/>
      <c r="F18" s="6">
        <v>47073</v>
      </c>
      <c r="G18" s="6">
        <v>1787</v>
      </c>
      <c r="H18" s="6">
        <v>26292</v>
      </c>
      <c r="I18" s="6">
        <v>22435</v>
      </c>
      <c r="J18" s="6">
        <v>133</v>
      </c>
    </row>
    <row r="19" spans="2:10" x14ac:dyDescent="0.25">
      <c r="B19" s="1">
        <v>1</v>
      </c>
      <c r="C19" s="7" t="s">
        <v>6</v>
      </c>
      <c r="D19" s="8">
        <v>11783</v>
      </c>
      <c r="E19" s="9">
        <f>(D19/$D$18)*100</f>
        <v>24.115841178878426</v>
      </c>
      <c r="F19" s="8">
        <v>11707</v>
      </c>
      <c r="G19" s="8">
        <v>76</v>
      </c>
      <c r="H19" s="8">
        <v>6435</v>
      </c>
      <c r="I19" s="8">
        <v>5326</v>
      </c>
      <c r="J19" s="8">
        <v>22</v>
      </c>
    </row>
    <row r="20" spans="2:10" x14ac:dyDescent="0.25">
      <c r="B20" s="1">
        <v>2</v>
      </c>
      <c r="C20" s="7" t="s">
        <v>9</v>
      </c>
      <c r="D20" s="8">
        <v>8822</v>
      </c>
      <c r="E20" s="9">
        <f t="shared" ref="E20:E29" si="1">(D20/$D$18)*100</f>
        <v>18.055669259107653</v>
      </c>
      <c r="F20" s="8">
        <v>8494</v>
      </c>
      <c r="G20" s="8">
        <v>328</v>
      </c>
      <c r="H20" s="8">
        <v>4678</v>
      </c>
      <c r="I20" s="8">
        <v>4126</v>
      </c>
      <c r="J20" s="8">
        <v>18</v>
      </c>
    </row>
    <row r="21" spans="2:10" x14ac:dyDescent="0.25">
      <c r="B21" s="1">
        <v>3</v>
      </c>
      <c r="C21" s="7" t="s">
        <v>7</v>
      </c>
      <c r="D21" s="8">
        <v>3482</v>
      </c>
      <c r="E21" s="9">
        <f t="shared" si="1"/>
        <v>7.1264838313548919</v>
      </c>
      <c r="F21" s="8">
        <v>3355</v>
      </c>
      <c r="G21" s="8">
        <v>127</v>
      </c>
      <c r="H21" s="8">
        <v>1959</v>
      </c>
      <c r="I21" s="8">
        <v>1513</v>
      </c>
      <c r="J21" s="8">
        <v>10</v>
      </c>
    </row>
    <row r="22" spans="2:10" x14ac:dyDescent="0.25">
      <c r="B22" s="1">
        <v>4</v>
      </c>
      <c r="C22" s="7" t="s">
        <v>17</v>
      </c>
      <c r="D22" s="8">
        <v>2630</v>
      </c>
      <c r="E22" s="9">
        <f t="shared" si="1"/>
        <v>5.3827261563651252</v>
      </c>
      <c r="F22" s="8">
        <v>2526</v>
      </c>
      <c r="G22" s="8">
        <v>104</v>
      </c>
      <c r="H22" s="8">
        <v>1582</v>
      </c>
      <c r="I22" s="8">
        <v>1044</v>
      </c>
      <c r="J22" s="8">
        <v>4</v>
      </c>
    </row>
    <row r="23" spans="2:10" x14ac:dyDescent="0.25">
      <c r="B23" s="1">
        <v>5</v>
      </c>
      <c r="C23" s="7" t="s">
        <v>13</v>
      </c>
      <c r="D23" s="8">
        <v>2379</v>
      </c>
      <c r="E23" s="9">
        <f t="shared" si="1"/>
        <v>4.8690135079819896</v>
      </c>
      <c r="F23" s="8">
        <v>2272</v>
      </c>
      <c r="G23" s="8">
        <v>107</v>
      </c>
      <c r="H23" s="8">
        <v>1157</v>
      </c>
      <c r="I23" s="8">
        <v>1218</v>
      </c>
      <c r="J23" s="8">
        <v>4</v>
      </c>
    </row>
    <row r="24" spans="2:10" x14ac:dyDescent="0.25">
      <c r="B24" s="1">
        <v>6</v>
      </c>
      <c r="C24" s="7" t="s">
        <v>10</v>
      </c>
      <c r="D24" s="8">
        <v>2287</v>
      </c>
      <c r="E24" s="9">
        <f t="shared" si="1"/>
        <v>4.6807204257060988</v>
      </c>
      <c r="F24" s="8">
        <v>2229</v>
      </c>
      <c r="G24" s="8">
        <v>58</v>
      </c>
      <c r="H24" s="8">
        <v>1205</v>
      </c>
      <c r="I24" s="8">
        <v>1079</v>
      </c>
      <c r="J24" s="8">
        <v>3</v>
      </c>
    </row>
    <row r="25" spans="2:10" x14ac:dyDescent="0.25">
      <c r="B25" s="1">
        <v>7</v>
      </c>
      <c r="C25" s="7" t="s">
        <v>8</v>
      </c>
      <c r="D25" s="8">
        <v>1671</v>
      </c>
      <c r="E25" s="9">
        <f t="shared" si="1"/>
        <v>3.4199754400327462</v>
      </c>
      <c r="F25" s="8">
        <v>1519</v>
      </c>
      <c r="G25" s="8">
        <v>152</v>
      </c>
      <c r="H25" s="8">
        <v>945</v>
      </c>
      <c r="I25" s="8">
        <v>721</v>
      </c>
      <c r="J25" s="8">
        <v>5</v>
      </c>
    </row>
    <row r="26" spans="2:10" x14ac:dyDescent="0.25">
      <c r="B26" s="1">
        <v>8</v>
      </c>
      <c r="C26" s="7" t="s">
        <v>19</v>
      </c>
      <c r="D26" s="8">
        <v>1166</v>
      </c>
      <c r="E26" s="9">
        <f t="shared" si="1"/>
        <v>2.3864101514531315</v>
      </c>
      <c r="F26" s="8">
        <v>1110</v>
      </c>
      <c r="G26" s="8">
        <v>56</v>
      </c>
      <c r="H26" s="8">
        <v>335</v>
      </c>
      <c r="I26" s="8">
        <v>828</v>
      </c>
      <c r="J26" s="8">
        <v>3</v>
      </c>
    </row>
    <row r="27" spans="2:10" x14ac:dyDescent="0.25">
      <c r="B27" s="1">
        <v>9</v>
      </c>
      <c r="C27" s="7" t="s">
        <v>41</v>
      </c>
      <c r="D27" s="8">
        <v>1041</v>
      </c>
      <c r="E27" s="9">
        <f t="shared" si="1"/>
        <v>2.1305771592304543</v>
      </c>
      <c r="F27" s="8">
        <v>1020</v>
      </c>
      <c r="G27" s="8">
        <v>21</v>
      </c>
      <c r="H27" s="8">
        <v>571</v>
      </c>
      <c r="I27" s="8">
        <v>465</v>
      </c>
      <c r="J27" s="8">
        <v>5</v>
      </c>
    </row>
    <row r="28" spans="2:10" x14ac:dyDescent="0.25">
      <c r="B28" s="1">
        <v>10</v>
      </c>
      <c r="C28" s="7" t="s">
        <v>11</v>
      </c>
      <c r="D28" s="8">
        <v>894</v>
      </c>
      <c r="E28" s="9">
        <f>(D28/$D$18)*100</f>
        <v>1.8297175603765863</v>
      </c>
      <c r="F28" s="8">
        <v>814</v>
      </c>
      <c r="G28" s="8">
        <v>80</v>
      </c>
      <c r="H28" s="8">
        <v>469</v>
      </c>
      <c r="I28" s="8">
        <v>422</v>
      </c>
      <c r="J28" s="8">
        <v>3</v>
      </c>
    </row>
    <row r="29" spans="2:10" x14ac:dyDescent="0.25">
      <c r="C29" s="7" t="s">
        <v>12</v>
      </c>
      <c r="D29" s="8">
        <v>894</v>
      </c>
      <c r="E29" s="9">
        <f t="shared" si="1"/>
        <v>1.8297175603765863</v>
      </c>
      <c r="F29" s="8">
        <v>847</v>
      </c>
      <c r="G29" s="8">
        <v>47</v>
      </c>
      <c r="H29" s="8">
        <v>567</v>
      </c>
      <c r="I29" s="8">
        <v>325</v>
      </c>
      <c r="J29" s="8">
        <v>2</v>
      </c>
    </row>
    <row r="30" spans="2:10" x14ac:dyDescent="0.25">
      <c r="B30" s="5"/>
      <c r="C30" s="5" t="s">
        <v>38</v>
      </c>
      <c r="D30" s="6">
        <f>SUM(F30:G30)</f>
        <v>16946</v>
      </c>
      <c r="E30" s="6"/>
      <c r="F30" s="6">
        <v>16292</v>
      </c>
      <c r="G30" s="6">
        <v>654</v>
      </c>
      <c r="H30" s="6">
        <v>9167</v>
      </c>
      <c r="I30" s="6">
        <v>7635</v>
      </c>
      <c r="J30" s="6">
        <v>144</v>
      </c>
    </row>
    <row r="31" spans="2:10" x14ac:dyDescent="0.25">
      <c r="B31" s="1">
        <v>1</v>
      </c>
      <c r="C31" s="7" t="s">
        <v>6</v>
      </c>
      <c r="D31" s="8">
        <v>3603</v>
      </c>
      <c r="E31" s="9">
        <f>(D31/$D$30)*100</f>
        <v>21.261654667768205</v>
      </c>
      <c r="F31" s="8">
        <v>3552</v>
      </c>
      <c r="G31" s="8">
        <v>51</v>
      </c>
      <c r="H31" s="8">
        <v>1947</v>
      </c>
      <c r="I31" s="8">
        <v>1628</v>
      </c>
      <c r="J31" s="8">
        <v>28</v>
      </c>
    </row>
    <row r="32" spans="2:10" x14ac:dyDescent="0.25">
      <c r="B32" s="1">
        <v>2</v>
      </c>
      <c r="C32" s="7" t="s">
        <v>9</v>
      </c>
      <c r="D32" s="8">
        <v>2442</v>
      </c>
      <c r="E32" s="9">
        <f t="shared" ref="E32:E41" si="2">(D32/$D$30)*100</f>
        <v>14.410480349344979</v>
      </c>
      <c r="F32" s="8">
        <v>2378</v>
      </c>
      <c r="G32" s="8">
        <v>64</v>
      </c>
      <c r="H32" s="8">
        <v>1337</v>
      </c>
      <c r="I32" s="8">
        <v>1093</v>
      </c>
      <c r="J32" s="8">
        <v>12</v>
      </c>
    </row>
    <row r="33" spans="2:10" x14ac:dyDescent="0.25">
      <c r="B33" s="1">
        <v>3</v>
      </c>
      <c r="C33" s="7" t="s">
        <v>13</v>
      </c>
      <c r="D33" s="8">
        <v>1448</v>
      </c>
      <c r="E33" s="9">
        <f t="shared" si="2"/>
        <v>8.5447893308155312</v>
      </c>
      <c r="F33" s="8">
        <v>1373</v>
      </c>
      <c r="G33" s="8">
        <v>75</v>
      </c>
      <c r="H33" s="8">
        <v>683</v>
      </c>
      <c r="I33" s="8">
        <v>752</v>
      </c>
      <c r="J33" s="8">
        <v>13</v>
      </c>
    </row>
    <row r="34" spans="2:10" x14ac:dyDescent="0.25">
      <c r="B34" s="1">
        <v>4</v>
      </c>
      <c r="C34" s="7" t="s">
        <v>17</v>
      </c>
      <c r="D34" s="8">
        <v>1200</v>
      </c>
      <c r="E34" s="9">
        <f t="shared" si="2"/>
        <v>7.0813171249852465</v>
      </c>
      <c r="F34" s="8">
        <v>1152</v>
      </c>
      <c r="G34" s="8">
        <v>48</v>
      </c>
      <c r="H34" s="8">
        <v>782</v>
      </c>
      <c r="I34" s="8">
        <v>410</v>
      </c>
      <c r="J34" s="8">
        <v>8</v>
      </c>
    </row>
    <row r="35" spans="2:10" x14ac:dyDescent="0.25">
      <c r="B35" s="1">
        <v>5</v>
      </c>
      <c r="C35" s="7" t="s">
        <v>20</v>
      </c>
      <c r="D35" s="8">
        <v>902</v>
      </c>
      <c r="E35" s="9">
        <f>(D35/$D$30)*100</f>
        <v>5.322790038947244</v>
      </c>
      <c r="F35" s="8">
        <v>811</v>
      </c>
      <c r="G35" s="8">
        <v>91</v>
      </c>
      <c r="H35" s="8">
        <v>556</v>
      </c>
      <c r="I35" s="8">
        <v>330</v>
      </c>
      <c r="J35" s="8">
        <v>16</v>
      </c>
    </row>
    <row r="36" spans="2:10" x14ac:dyDescent="0.25">
      <c r="B36" s="1">
        <v>6</v>
      </c>
      <c r="C36" s="7" t="s">
        <v>10</v>
      </c>
      <c r="D36" s="8">
        <v>577</v>
      </c>
      <c r="E36" s="9">
        <f t="shared" si="2"/>
        <v>3.4049333175970733</v>
      </c>
      <c r="F36" s="8">
        <v>566</v>
      </c>
      <c r="G36" s="8">
        <v>11</v>
      </c>
      <c r="H36" s="8">
        <v>292</v>
      </c>
      <c r="I36" s="8">
        <v>280</v>
      </c>
      <c r="J36" s="8">
        <v>5</v>
      </c>
    </row>
    <row r="37" spans="2:10" x14ac:dyDescent="0.25">
      <c r="B37" s="1">
        <v>7</v>
      </c>
      <c r="C37" s="7" t="s">
        <v>21</v>
      </c>
      <c r="D37" s="8">
        <v>490</v>
      </c>
      <c r="E37" s="9">
        <f t="shared" si="2"/>
        <v>2.8915378260356426</v>
      </c>
      <c r="F37" s="8">
        <v>468</v>
      </c>
      <c r="G37" s="8">
        <v>22</v>
      </c>
      <c r="H37" s="8">
        <v>281</v>
      </c>
      <c r="I37" s="8">
        <v>205</v>
      </c>
      <c r="J37" s="8">
        <v>4</v>
      </c>
    </row>
    <row r="38" spans="2:10" x14ac:dyDescent="0.25">
      <c r="B38" s="1">
        <v>8</v>
      </c>
      <c r="C38" s="7" t="s">
        <v>7</v>
      </c>
      <c r="D38" s="8">
        <v>446</v>
      </c>
      <c r="E38" s="9">
        <f t="shared" si="2"/>
        <v>2.6318895314528503</v>
      </c>
      <c r="F38" s="8">
        <v>428</v>
      </c>
      <c r="G38" s="8">
        <v>18</v>
      </c>
      <c r="H38" s="8">
        <v>239</v>
      </c>
      <c r="I38" s="8">
        <v>202</v>
      </c>
      <c r="J38" s="8">
        <v>5</v>
      </c>
    </row>
    <row r="39" spans="2:10" x14ac:dyDescent="0.25">
      <c r="B39" s="1">
        <v>9</v>
      </c>
      <c r="C39" s="7" t="s">
        <v>12</v>
      </c>
      <c r="D39" s="8">
        <v>386</v>
      </c>
      <c r="E39" s="9">
        <f t="shared" si="2"/>
        <v>2.2778236752035879</v>
      </c>
      <c r="F39" s="8">
        <v>370</v>
      </c>
      <c r="G39" s="8">
        <v>16</v>
      </c>
      <c r="H39" s="8">
        <v>224</v>
      </c>
      <c r="I39" s="8">
        <v>158</v>
      </c>
      <c r="J39" s="8">
        <v>4</v>
      </c>
    </row>
    <row r="40" spans="2:10" x14ac:dyDescent="0.25">
      <c r="B40" s="1">
        <v>10</v>
      </c>
      <c r="C40" s="7" t="s">
        <v>19</v>
      </c>
      <c r="D40" s="8">
        <v>384</v>
      </c>
      <c r="E40" s="9">
        <f t="shared" si="2"/>
        <v>2.2660214799952794</v>
      </c>
      <c r="F40" s="8">
        <v>376</v>
      </c>
      <c r="G40" s="8">
        <v>8</v>
      </c>
      <c r="H40" s="8">
        <v>86</v>
      </c>
      <c r="I40" s="8">
        <v>296</v>
      </c>
      <c r="J40" s="8">
        <v>2</v>
      </c>
    </row>
    <row r="41" spans="2:10" x14ac:dyDescent="0.25">
      <c r="C41" s="7" t="s">
        <v>36</v>
      </c>
      <c r="D41" s="8">
        <f>D30-SUM(D31:D40)</f>
        <v>5068</v>
      </c>
      <c r="E41" s="9">
        <f t="shared" si="2"/>
        <v>29.906762657854362</v>
      </c>
      <c r="F41" s="8">
        <f>F30-SUM(F31:F40)</f>
        <v>4818</v>
      </c>
      <c r="G41" s="8">
        <f>G30-SUM(G31:G40)</f>
        <v>250</v>
      </c>
      <c r="H41" s="8">
        <f>H30-SUM(H31:H40)</f>
        <v>2740</v>
      </c>
      <c r="I41" s="8">
        <f>I30-SUM(I31:I40)</f>
        <v>2281</v>
      </c>
      <c r="J41" s="8">
        <f>J30-SUM(J31:J40)</f>
        <v>47</v>
      </c>
    </row>
    <row r="42" spans="2:10" x14ac:dyDescent="0.25">
      <c r="B42" s="5"/>
      <c r="C42" s="5" t="s">
        <v>39</v>
      </c>
      <c r="D42" s="6">
        <f>SUM(F42:G42)</f>
        <v>20116</v>
      </c>
      <c r="E42" s="6"/>
      <c r="F42" s="6">
        <v>19158</v>
      </c>
      <c r="G42" s="6">
        <v>958</v>
      </c>
      <c r="H42" s="6">
        <v>10591</v>
      </c>
      <c r="I42" s="6">
        <v>9477</v>
      </c>
      <c r="J42" s="6">
        <v>48</v>
      </c>
    </row>
    <row r="43" spans="2:10" x14ac:dyDescent="0.25">
      <c r="B43" s="1">
        <v>1</v>
      </c>
      <c r="C43" s="7" t="s">
        <v>6</v>
      </c>
      <c r="D43" s="8">
        <v>3724</v>
      </c>
      <c r="E43" s="9">
        <f>(D43/$D$42)*100</f>
        <v>18.512626764764367</v>
      </c>
      <c r="F43" s="8">
        <v>3656</v>
      </c>
      <c r="G43" s="8">
        <v>68</v>
      </c>
      <c r="H43" s="8">
        <v>1973</v>
      </c>
      <c r="I43" s="8">
        <v>1750</v>
      </c>
      <c r="J43" s="8">
        <v>1</v>
      </c>
    </row>
    <row r="44" spans="2:10" x14ac:dyDescent="0.25">
      <c r="B44" s="1">
        <v>2</v>
      </c>
      <c r="C44" s="7" t="s">
        <v>9</v>
      </c>
      <c r="D44" s="8">
        <v>3398</v>
      </c>
      <c r="E44" s="9">
        <f t="shared" ref="E44:E53" si="3">(D44/$D$42)*100</f>
        <v>16.892026247762974</v>
      </c>
      <c r="F44" s="8">
        <v>3304</v>
      </c>
      <c r="G44" s="8">
        <v>94</v>
      </c>
      <c r="H44" s="8">
        <v>1770</v>
      </c>
      <c r="I44" s="8">
        <v>1622</v>
      </c>
      <c r="J44" s="8">
        <v>6</v>
      </c>
    </row>
    <row r="45" spans="2:10" x14ac:dyDescent="0.25">
      <c r="B45" s="1">
        <v>3</v>
      </c>
      <c r="C45" s="7" t="s">
        <v>13</v>
      </c>
      <c r="D45" s="8">
        <v>2043</v>
      </c>
      <c r="E45" s="9">
        <f t="shared" si="3"/>
        <v>10.156094651024059</v>
      </c>
      <c r="F45" s="8">
        <v>1900</v>
      </c>
      <c r="G45" s="8">
        <v>143</v>
      </c>
      <c r="H45" s="8">
        <v>842</v>
      </c>
      <c r="I45" s="8">
        <v>1190</v>
      </c>
      <c r="J45" s="8">
        <v>11</v>
      </c>
    </row>
    <row r="46" spans="2:10" x14ac:dyDescent="0.25">
      <c r="B46" s="1">
        <v>4</v>
      </c>
      <c r="C46" s="7" t="s">
        <v>20</v>
      </c>
      <c r="D46" s="8">
        <v>1009</v>
      </c>
      <c r="E46" s="9">
        <f t="shared" si="3"/>
        <v>5.01590773513621</v>
      </c>
      <c r="F46" s="8">
        <v>941</v>
      </c>
      <c r="G46" s="8">
        <v>68</v>
      </c>
      <c r="H46" s="8">
        <v>738</v>
      </c>
      <c r="I46" s="8">
        <v>269</v>
      </c>
      <c r="J46" s="8">
        <v>2</v>
      </c>
    </row>
    <row r="47" spans="2:10" x14ac:dyDescent="0.25">
      <c r="B47" s="1">
        <v>5</v>
      </c>
      <c r="C47" s="7" t="s">
        <v>21</v>
      </c>
      <c r="D47" s="8">
        <v>961</v>
      </c>
      <c r="E47" s="9">
        <f t="shared" si="3"/>
        <v>4.7772917080930597</v>
      </c>
      <c r="F47" s="8">
        <v>912</v>
      </c>
      <c r="G47" s="8">
        <v>49</v>
      </c>
      <c r="H47" s="8">
        <v>657</v>
      </c>
      <c r="I47" s="8">
        <v>302</v>
      </c>
      <c r="J47" s="8">
        <v>2</v>
      </c>
    </row>
    <row r="48" spans="2:10" x14ac:dyDescent="0.25">
      <c r="B48" s="1">
        <v>6</v>
      </c>
      <c r="C48" s="7" t="s">
        <v>17</v>
      </c>
      <c r="D48" s="8">
        <v>663</v>
      </c>
      <c r="E48" s="9">
        <f t="shared" si="3"/>
        <v>3.2958838735335054</v>
      </c>
      <c r="F48" s="8">
        <v>612</v>
      </c>
      <c r="G48" s="8">
        <v>51</v>
      </c>
      <c r="H48" s="8">
        <v>470</v>
      </c>
      <c r="I48" s="8">
        <v>193</v>
      </c>
      <c r="J48" s="8"/>
    </row>
    <row r="49" spans="2:10" x14ac:dyDescent="0.25">
      <c r="B49" s="1">
        <v>7</v>
      </c>
      <c r="C49" s="7" t="s">
        <v>22</v>
      </c>
      <c r="D49" s="8">
        <v>623</v>
      </c>
      <c r="E49" s="9">
        <f t="shared" si="3"/>
        <v>3.0970371843308806</v>
      </c>
      <c r="F49" s="8">
        <v>605</v>
      </c>
      <c r="G49" s="8">
        <v>18</v>
      </c>
      <c r="H49" s="8">
        <v>371</v>
      </c>
      <c r="I49" s="8">
        <v>251</v>
      </c>
      <c r="J49" s="8">
        <v>1</v>
      </c>
    </row>
    <row r="50" spans="2:10" x14ac:dyDescent="0.25">
      <c r="B50" s="1">
        <v>8</v>
      </c>
      <c r="C50" s="7" t="s">
        <v>25</v>
      </c>
      <c r="D50" s="8">
        <v>490</v>
      </c>
      <c r="E50" s="9">
        <f>(D50/$D$42)*100</f>
        <v>2.4358719427321538</v>
      </c>
      <c r="F50" s="8">
        <v>447</v>
      </c>
      <c r="G50" s="8">
        <v>43</v>
      </c>
      <c r="H50" s="8">
        <v>322</v>
      </c>
      <c r="I50" s="8">
        <v>168</v>
      </c>
      <c r="J50" s="8"/>
    </row>
    <row r="51" spans="2:10" x14ac:dyDescent="0.25">
      <c r="B51" s="1">
        <v>9</v>
      </c>
      <c r="C51" s="7" t="s">
        <v>40</v>
      </c>
      <c r="D51" s="8">
        <v>443</v>
      </c>
      <c r="E51" s="9">
        <f t="shared" si="3"/>
        <v>2.2022270829190695</v>
      </c>
      <c r="F51" s="8">
        <v>423</v>
      </c>
      <c r="G51" s="8">
        <v>20</v>
      </c>
      <c r="H51" s="8">
        <v>83</v>
      </c>
      <c r="I51" s="8">
        <v>360</v>
      </c>
      <c r="J51" s="8"/>
    </row>
    <row r="52" spans="2:10" x14ac:dyDescent="0.25">
      <c r="B52" s="1">
        <v>10</v>
      </c>
      <c r="C52" s="7" t="s">
        <v>10</v>
      </c>
      <c r="D52" s="8">
        <v>398</v>
      </c>
      <c r="E52" s="9">
        <f t="shared" si="3"/>
        <v>1.9785245575661166</v>
      </c>
      <c r="F52" s="8">
        <v>384</v>
      </c>
      <c r="G52" s="8">
        <v>14</v>
      </c>
      <c r="H52" s="8">
        <v>219</v>
      </c>
      <c r="I52" s="8">
        <v>178</v>
      </c>
      <c r="J52" s="8">
        <v>1</v>
      </c>
    </row>
    <row r="53" spans="2:10" x14ac:dyDescent="0.25">
      <c r="C53" s="7" t="s">
        <v>36</v>
      </c>
      <c r="D53" s="8">
        <f>D42-SUM(D43:D52)</f>
        <v>6364</v>
      </c>
      <c r="E53" s="9">
        <f t="shared" si="3"/>
        <v>31.636508252137602</v>
      </c>
      <c r="F53" s="8">
        <f>F42-SUM(F43:F52)</f>
        <v>5974</v>
      </c>
      <c r="G53" s="8">
        <f>G42-SUM(G43:G52)</f>
        <v>390</v>
      </c>
      <c r="H53" s="8">
        <f>H42-SUM(H43:H52)</f>
        <v>3146</v>
      </c>
      <c r="I53" s="8">
        <f>I42-SUM(I43:I52)</f>
        <v>3194</v>
      </c>
      <c r="J53" s="8">
        <f>J42-SUM(J43:J52)</f>
        <v>24</v>
      </c>
    </row>
    <row r="54" spans="2:10" x14ac:dyDescent="0.25">
      <c r="B54" s="5"/>
      <c r="C54" s="5" t="s">
        <v>42</v>
      </c>
      <c r="D54" s="6">
        <f>SUM(F54:G54)</f>
        <v>25769</v>
      </c>
      <c r="E54" s="6"/>
      <c r="F54" s="6">
        <v>21717</v>
      </c>
      <c r="G54" s="6">
        <v>4052</v>
      </c>
      <c r="H54" s="6">
        <v>9229</v>
      </c>
      <c r="I54" s="6">
        <v>16482</v>
      </c>
      <c r="J54" s="6">
        <v>58</v>
      </c>
    </row>
    <row r="55" spans="2:10" x14ac:dyDescent="0.25">
      <c r="B55" s="1">
        <v>1</v>
      </c>
      <c r="C55" s="7" t="s">
        <v>9</v>
      </c>
      <c r="D55" s="8">
        <v>4326</v>
      </c>
      <c r="E55" s="9">
        <f>(D55/$D$54)*100</f>
        <v>16.787613023400212</v>
      </c>
      <c r="F55" s="8">
        <v>3687</v>
      </c>
      <c r="G55" s="8">
        <v>639</v>
      </c>
      <c r="H55" s="8">
        <v>1826</v>
      </c>
      <c r="I55" s="8">
        <v>2494</v>
      </c>
      <c r="J55" s="8">
        <v>6</v>
      </c>
    </row>
    <row r="56" spans="2:10" x14ac:dyDescent="0.25">
      <c r="B56" s="1">
        <v>2</v>
      </c>
      <c r="C56" s="7" t="s">
        <v>6</v>
      </c>
      <c r="D56" s="8">
        <v>3496</v>
      </c>
      <c r="E56" s="9">
        <f t="shared" ref="E56:E65" si="4">(D56/$D$54)*100</f>
        <v>13.566688656913344</v>
      </c>
      <c r="F56" s="8">
        <v>2975</v>
      </c>
      <c r="G56" s="8">
        <v>521</v>
      </c>
      <c r="H56" s="8">
        <v>1402</v>
      </c>
      <c r="I56" s="8">
        <v>2089</v>
      </c>
      <c r="J56" s="8">
        <v>5</v>
      </c>
    </row>
    <row r="57" spans="2:10" x14ac:dyDescent="0.25">
      <c r="B57" s="1">
        <v>3</v>
      </c>
      <c r="C57" s="7" t="s">
        <v>13</v>
      </c>
      <c r="D57" s="8">
        <v>2763</v>
      </c>
      <c r="E57" s="9">
        <f t="shared" si="4"/>
        <v>10.722185571811091</v>
      </c>
      <c r="F57" s="8">
        <v>2362</v>
      </c>
      <c r="G57" s="8">
        <v>401</v>
      </c>
      <c r="H57" s="8">
        <v>579</v>
      </c>
      <c r="I57" s="8">
        <v>2177</v>
      </c>
      <c r="J57" s="8">
        <v>7</v>
      </c>
    </row>
    <row r="58" spans="2:10" x14ac:dyDescent="0.25">
      <c r="B58" s="1">
        <v>4</v>
      </c>
      <c r="C58" s="7" t="s">
        <v>23</v>
      </c>
      <c r="D58" s="8">
        <v>1162</v>
      </c>
      <c r="E58" s="9">
        <f t="shared" si="4"/>
        <v>4.5092941130816095</v>
      </c>
      <c r="F58" s="8">
        <v>936</v>
      </c>
      <c r="G58" s="8">
        <v>226</v>
      </c>
      <c r="H58" s="8">
        <v>3</v>
      </c>
      <c r="I58" s="8">
        <v>1158</v>
      </c>
      <c r="J58" s="8">
        <v>1</v>
      </c>
    </row>
    <row r="59" spans="2:10" x14ac:dyDescent="0.25">
      <c r="B59" s="1">
        <v>5</v>
      </c>
      <c r="C59" s="7" t="s">
        <v>21</v>
      </c>
      <c r="D59" s="8">
        <v>799</v>
      </c>
      <c r="E59" s="9">
        <f t="shared" si="4"/>
        <v>3.1006247817144632</v>
      </c>
      <c r="F59" s="8">
        <v>669</v>
      </c>
      <c r="G59" s="8">
        <v>130</v>
      </c>
      <c r="H59" s="8">
        <v>577</v>
      </c>
      <c r="I59" s="8">
        <v>222</v>
      </c>
      <c r="J59" s="8"/>
    </row>
    <row r="60" spans="2:10" x14ac:dyDescent="0.25">
      <c r="B60" s="1">
        <v>6</v>
      </c>
      <c r="C60" s="7" t="s">
        <v>22</v>
      </c>
      <c r="D60" s="8">
        <v>647</v>
      </c>
      <c r="E60" s="9">
        <f t="shared" si="4"/>
        <v>2.5107687531530134</v>
      </c>
      <c r="F60" s="8">
        <v>542</v>
      </c>
      <c r="G60" s="8">
        <v>105</v>
      </c>
      <c r="H60" s="8">
        <v>387</v>
      </c>
      <c r="I60" s="8">
        <v>259</v>
      </c>
      <c r="J60" s="8">
        <v>1</v>
      </c>
    </row>
    <row r="61" spans="2:10" x14ac:dyDescent="0.25">
      <c r="B61" s="1">
        <v>7</v>
      </c>
      <c r="C61" s="7" t="s">
        <v>35</v>
      </c>
      <c r="D61" s="8">
        <v>618</v>
      </c>
      <c r="E61" s="9">
        <f>(D61/$D$54)*100</f>
        <v>2.3982304319143157</v>
      </c>
      <c r="F61" s="8">
        <v>464</v>
      </c>
      <c r="G61" s="8">
        <v>154</v>
      </c>
      <c r="H61" s="8">
        <v>1</v>
      </c>
      <c r="I61" s="8">
        <v>617</v>
      </c>
      <c r="J61" s="8"/>
    </row>
    <row r="62" spans="2:10" x14ac:dyDescent="0.25">
      <c r="B62" s="1">
        <v>8</v>
      </c>
      <c r="C62" s="7" t="s">
        <v>17</v>
      </c>
      <c r="D62" s="8">
        <v>611</v>
      </c>
      <c r="E62" s="9">
        <f t="shared" si="4"/>
        <v>2.3710660095463543</v>
      </c>
      <c r="F62" s="8">
        <v>525</v>
      </c>
      <c r="G62" s="8">
        <v>86</v>
      </c>
      <c r="H62" s="8">
        <v>442</v>
      </c>
      <c r="I62" s="8">
        <v>165</v>
      </c>
      <c r="J62" s="8">
        <v>4</v>
      </c>
    </row>
    <row r="63" spans="2:10" x14ac:dyDescent="0.25">
      <c r="B63" s="1">
        <v>9</v>
      </c>
      <c r="C63" s="7" t="s">
        <v>19</v>
      </c>
      <c r="D63" s="8">
        <v>579</v>
      </c>
      <c r="E63" s="9">
        <f t="shared" si="4"/>
        <v>2.2468857930071016</v>
      </c>
      <c r="F63" s="8">
        <v>472</v>
      </c>
      <c r="G63" s="8">
        <v>107</v>
      </c>
      <c r="H63" s="8">
        <v>51</v>
      </c>
      <c r="I63" s="8">
        <v>528</v>
      </c>
      <c r="J63" s="8"/>
    </row>
    <row r="64" spans="2:10" x14ac:dyDescent="0.25">
      <c r="B64" s="1">
        <v>10</v>
      </c>
      <c r="C64" s="7" t="s">
        <v>25</v>
      </c>
      <c r="D64" s="8">
        <v>575</v>
      </c>
      <c r="E64" s="9">
        <f t="shared" si="4"/>
        <v>2.2313632659396951</v>
      </c>
      <c r="F64" s="8">
        <v>472</v>
      </c>
      <c r="G64" s="8">
        <v>103</v>
      </c>
      <c r="H64" s="8">
        <v>386</v>
      </c>
      <c r="I64" s="8">
        <v>189</v>
      </c>
      <c r="J64" s="8"/>
    </row>
    <row r="65" spans="2:10" x14ac:dyDescent="0.25">
      <c r="C65" s="7" t="s">
        <v>36</v>
      </c>
      <c r="D65" s="8">
        <f>D54-SUM(D55:D64)</f>
        <v>10193</v>
      </c>
      <c r="E65" s="9">
        <f t="shared" si="4"/>
        <v>39.555279599518798</v>
      </c>
      <c r="F65" s="8">
        <f>F54-SUM(F55:F64)</f>
        <v>8613</v>
      </c>
      <c r="G65" s="8">
        <f>G54-SUM(G55:G64)</f>
        <v>1580</v>
      </c>
      <c r="H65" s="8">
        <f>H54-SUM(H55:H64)</f>
        <v>3575</v>
      </c>
      <c r="I65" s="8">
        <f>I54-SUM(I55:I64)</f>
        <v>6584</v>
      </c>
      <c r="J65" s="8">
        <f>J54-SUM(J55:J64)</f>
        <v>34</v>
      </c>
    </row>
    <row r="66" spans="2:10" x14ac:dyDescent="0.25">
      <c r="B66" s="5"/>
      <c r="C66" s="5" t="s">
        <v>43</v>
      </c>
      <c r="D66" s="6">
        <f>SUM(F66:G66)</f>
        <v>108821</v>
      </c>
      <c r="E66" s="6"/>
      <c r="F66" s="6">
        <v>102613</v>
      </c>
      <c r="G66" s="6">
        <v>6208</v>
      </c>
      <c r="H66" s="6">
        <v>38590</v>
      </c>
      <c r="I66" s="6">
        <v>69940</v>
      </c>
      <c r="J66" s="6">
        <v>291</v>
      </c>
    </row>
    <row r="67" spans="2:10" x14ac:dyDescent="0.25">
      <c r="B67" s="1">
        <v>1</v>
      </c>
      <c r="C67" s="7" t="s">
        <v>9</v>
      </c>
      <c r="D67" s="8">
        <v>19330</v>
      </c>
      <c r="E67" s="9">
        <f>(D67/$D$66)*100</f>
        <v>17.763115575118775</v>
      </c>
      <c r="F67" s="8">
        <v>18868</v>
      </c>
      <c r="G67" s="8">
        <v>462</v>
      </c>
      <c r="H67" s="8">
        <v>7391</v>
      </c>
      <c r="I67" s="8">
        <v>11871</v>
      </c>
      <c r="J67" s="8">
        <v>68</v>
      </c>
    </row>
    <row r="68" spans="2:10" x14ac:dyDescent="0.25">
      <c r="B68" s="1">
        <v>2</v>
      </c>
      <c r="C68" s="7" t="s">
        <v>6</v>
      </c>
      <c r="D68" s="8">
        <v>13458</v>
      </c>
      <c r="E68" s="9">
        <f t="shared" ref="E68:E77" si="5">(D68/$D$66)*100</f>
        <v>12.367098262283935</v>
      </c>
      <c r="F68" s="8">
        <v>13187</v>
      </c>
      <c r="G68" s="8">
        <v>271</v>
      </c>
      <c r="H68" s="8">
        <v>5355</v>
      </c>
      <c r="I68" s="8">
        <v>8049</v>
      </c>
      <c r="J68" s="8">
        <v>54</v>
      </c>
    </row>
    <row r="69" spans="2:10" x14ac:dyDescent="0.25">
      <c r="B69" s="1">
        <v>3</v>
      </c>
      <c r="C69" s="7" t="s">
        <v>13</v>
      </c>
      <c r="D69" s="8">
        <v>10795</v>
      </c>
      <c r="E69" s="9">
        <f t="shared" si="5"/>
        <v>9.9199603017799873</v>
      </c>
      <c r="F69" s="8">
        <v>10170</v>
      </c>
      <c r="G69" s="8">
        <v>625</v>
      </c>
      <c r="H69" s="8">
        <v>2005</v>
      </c>
      <c r="I69" s="8">
        <v>8762</v>
      </c>
      <c r="J69" s="8">
        <v>28</v>
      </c>
    </row>
    <row r="70" spans="2:10" x14ac:dyDescent="0.25">
      <c r="B70" s="1">
        <v>4</v>
      </c>
      <c r="C70" s="7" t="s">
        <v>23</v>
      </c>
      <c r="D70" s="8">
        <v>5209</v>
      </c>
      <c r="E70" s="9">
        <f t="shared" si="5"/>
        <v>4.7867599084735488</v>
      </c>
      <c r="F70" s="8">
        <v>4431</v>
      </c>
      <c r="G70" s="8">
        <v>778</v>
      </c>
      <c r="H70" s="8">
        <v>12</v>
      </c>
      <c r="I70" s="8">
        <v>5191</v>
      </c>
      <c r="J70" s="8">
        <v>6</v>
      </c>
    </row>
    <row r="71" spans="2:10" x14ac:dyDescent="0.25">
      <c r="B71" s="1">
        <v>5</v>
      </c>
      <c r="C71" s="7" t="s">
        <v>21</v>
      </c>
      <c r="D71" s="8">
        <v>3786</v>
      </c>
      <c r="E71" s="9">
        <f t="shared" si="5"/>
        <v>3.4791078927780479</v>
      </c>
      <c r="F71" s="8">
        <v>3581</v>
      </c>
      <c r="G71" s="8">
        <v>205</v>
      </c>
      <c r="H71" s="8">
        <v>2873</v>
      </c>
      <c r="I71" s="8">
        <v>904</v>
      </c>
      <c r="J71" s="8">
        <v>9</v>
      </c>
    </row>
    <row r="72" spans="2:10" x14ac:dyDescent="0.25">
      <c r="B72" s="1">
        <v>6</v>
      </c>
      <c r="C72" s="7" t="s">
        <v>35</v>
      </c>
      <c r="D72" s="8">
        <v>3145</v>
      </c>
      <c r="E72" s="9">
        <f t="shared" si="5"/>
        <v>2.8900671745343267</v>
      </c>
      <c r="F72" s="8">
        <v>2751</v>
      </c>
      <c r="G72" s="8">
        <v>394</v>
      </c>
      <c r="H72" s="8">
        <v>7</v>
      </c>
      <c r="I72" s="8">
        <v>3135</v>
      </c>
      <c r="J72" s="8">
        <v>3</v>
      </c>
    </row>
    <row r="73" spans="2:10" x14ac:dyDescent="0.25">
      <c r="B73" s="1">
        <v>7</v>
      </c>
      <c r="C73" s="7" t="s">
        <v>22</v>
      </c>
      <c r="D73" s="8">
        <v>2834</v>
      </c>
      <c r="E73" s="9">
        <f t="shared" si="5"/>
        <v>2.604276748054144</v>
      </c>
      <c r="F73" s="8">
        <v>2710</v>
      </c>
      <c r="G73" s="8">
        <v>124</v>
      </c>
      <c r="H73" s="8">
        <v>1742</v>
      </c>
      <c r="I73" s="8">
        <v>1085</v>
      </c>
      <c r="J73" s="8">
        <v>7</v>
      </c>
    </row>
    <row r="74" spans="2:10" x14ac:dyDescent="0.25">
      <c r="B74" s="1">
        <v>8</v>
      </c>
      <c r="C74" s="7" t="s">
        <v>24</v>
      </c>
      <c r="D74" s="8">
        <v>2624</v>
      </c>
      <c r="E74" s="9">
        <f t="shared" si="5"/>
        <v>2.4112992896591652</v>
      </c>
      <c r="F74" s="8">
        <v>2453</v>
      </c>
      <c r="G74" s="8">
        <v>171</v>
      </c>
      <c r="H74" s="8">
        <v>1231</v>
      </c>
      <c r="I74" s="8">
        <v>1389</v>
      </c>
      <c r="J74" s="8">
        <v>4</v>
      </c>
    </row>
    <row r="75" spans="2:10" x14ac:dyDescent="0.25">
      <c r="B75" s="1">
        <v>9</v>
      </c>
      <c r="C75" s="7" t="s">
        <v>15</v>
      </c>
      <c r="D75" s="8">
        <v>2351</v>
      </c>
      <c r="E75" s="9">
        <f t="shared" si="5"/>
        <v>2.1604285937456926</v>
      </c>
      <c r="F75" s="8">
        <v>2247</v>
      </c>
      <c r="G75" s="8">
        <v>104</v>
      </c>
      <c r="H75" s="8">
        <v>556</v>
      </c>
      <c r="I75" s="8">
        <v>1789</v>
      </c>
      <c r="J75" s="8">
        <v>6</v>
      </c>
    </row>
    <row r="76" spans="2:10" x14ac:dyDescent="0.25">
      <c r="B76" s="1">
        <v>10</v>
      </c>
      <c r="C76" s="7" t="s">
        <v>19</v>
      </c>
      <c r="D76" s="8">
        <v>2337</v>
      </c>
      <c r="E76" s="9">
        <f t="shared" si="5"/>
        <v>2.1475634298526938</v>
      </c>
      <c r="F76" s="8">
        <v>2205</v>
      </c>
      <c r="G76" s="8">
        <v>132</v>
      </c>
      <c r="H76" s="8">
        <v>241</v>
      </c>
      <c r="I76" s="8">
        <v>2086</v>
      </c>
      <c r="J76" s="8">
        <v>10</v>
      </c>
    </row>
    <row r="77" spans="2:10" x14ac:dyDescent="0.25">
      <c r="C77" s="7" t="s">
        <v>36</v>
      </c>
      <c r="D77" s="8">
        <f>D66-SUM(D67:D76)</f>
        <v>42952</v>
      </c>
      <c r="E77" s="9">
        <f t="shared" si="5"/>
        <v>39.470322823719691</v>
      </c>
      <c r="F77" s="8">
        <f>F66-SUM(F67:F76)</f>
        <v>40010</v>
      </c>
      <c r="G77" s="8">
        <f>G66-SUM(G67:G76)</f>
        <v>2942</v>
      </c>
      <c r="H77" s="8">
        <f>H66-SUM(H67:H76)</f>
        <v>17177</v>
      </c>
      <c r="I77" s="8">
        <f>I66-SUM(I67:I76)</f>
        <v>25679</v>
      </c>
      <c r="J77" s="8">
        <f>J66-SUM(J67:J76)</f>
        <v>96</v>
      </c>
    </row>
    <row r="78" spans="2:10" x14ac:dyDescent="0.25">
      <c r="B78" s="5"/>
      <c r="C78" s="5" t="s">
        <v>44</v>
      </c>
      <c r="D78" s="6">
        <f>SUM(F78:G78)</f>
        <v>204732</v>
      </c>
      <c r="E78" s="6"/>
      <c r="F78" s="6">
        <v>176187</v>
      </c>
      <c r="G78" s="6">
        <v>28545</v>
      </c>
      <c r="H78" s="6">
        <v>88171</v>
      </c>
      <c r="I78" s="6">
        <v>116452</v>
      </c>
      <c r="J78" s="6">
        <v>109</v>
      </c>
    </row>
    <row r="79" spans="2:10" x14ac:dyDescent="0.25">
      <c r="B79" s="1">
        <v>1</v>
      </c>
      <c r="C79" s="7" t="s">
        <v>9</v>
      </c>
      <c r="D79" s="8">
        <v>37865</v>
      </c>
      <c r="E79" s="9">
        <f>(D79/$D$78)*100</f>
        <v>18.494910419475215</v>
      </c>
      <c r="F79" s="8">
        <v>32876</v>
      </c>
      <c r="G79" s="8">
        <v>4989</v>
      </c>
      <c r="H79" s="8">
        <v>15723</v>
      </c>
      <c r="I79" s="8">
        <v>22125</v>
      </c>
      <c r="J79" s="8">
        <v>17</v>
      </c>
    </row>
    <row r="80" spans="2:10" x14ac:dyDescent="0.25">
      <c r="B80" s="1">
        <v>2</v>
      </c>
      <c r="C80" s="7" t="s">
        <v>6</v>
      </c>
      <c r="D80" s="8">
        <v>24317</v>
      </c>
      <c r="E80" s="9">
        <f t="shared" ref="E80:E89" si="6">(D80/$D$78)*100</f>
        <v>11.877478850399546</v>
      </c>
      <c r="F80" s="8">
        <v>21004</v>
      </c>
      <c r="G80" s="8">
        <v>3313</v>
      </c>
      <c r="H80" s="8">
        <v>10551</v>
      </c>
      <c r="I80" s="8">
        <v>13746</v>
      </c>
      <c r="J80" s="8">
        <v>20</v>
      </c>
    </row>
    <row r="81" spans="2:10" x14ac:dyDescent="0.25">
      <c r="B81" s="1">
        <v>3</v>
      </c>
      <c r="C81" s="7" t="s">
        <v>13</v>
      </c>
      <c r="D81" s="8">
        <v>18408</v>
      </c>
      <c r="E81" s="9">
        <f t="shared" si="6"/>
        <v>8.9912666314987391</v>
      </c>
      <c r="F81" s="8">
        <v>15601</v>
      </c>
      <c r="G81" s="8">
        <v>2807</v>
      </c>
      <c r="H81" s="8">
        <v>4564</v>
      </c>
      <c r="I81" s="8">
        <v>13836</v>
      </c>
      <c r="J81" s="8">
        <v>8</v>
      </c>
    </row>
    <row r="82" spans="2:10" x14ac:dyDescent="0.25">
      <c r="B82" s="1">
        <v>4</v>
      </c>
      <c r="C82" s="7" t="s">
        <v>24</v>
      </c>
      <c r="D82" s="8">
        <v>9107</v>
      </c>
      <c r="E82" s="9">
        <f t="shared" si="6"/>
        <v>4.4482543031866051</v>
      </c>
      <c r="F82" s="8">
        <v>7698</v>
      </c>
      <c r="G82" s="8">
        <v>1409</v>
      </c>
      <c r="H82" s="8">
        <v>5642</v>
      </c>
      <c r="I82" s="8">
        <v>3459</v>
      </c>
      <c r="J82" s="8">
        <v>6</v>
      </c>
    </row>
    <row r="83" spans="2:10" x14ac:dyDescent="0.25">
      <c r="B83" s="1">
        <v>5</v>
      </c>
      <c r="C83" s="7" t="s">
        <v>41</v>
      </c>
      <c r="D83" s="8">
        <v>7606</v>
      </c>
      <c r="E83" s="9">
        <f t="shared" si="6"/>
        <v>3.7151007170349533</v>
      </c>
      <c r="F83" s="8">
        <v>6693</v>
      </c>
      <c r="G83" s="8">
        <v>913</v>
      </c>
      <c r="H83" s="8">
        <v>4551</v>
      </c>
      <c r="I83" s="8">
        <v>3052</v>
      </c>
      <c r="J83" s="8">
        <v>3</v>
      </c>
    </row>
    <row r="84" spans="2:10" x14ac:dyDescent="0.25">
      <c r="B84" s="1">
        <v>6</v>
      </c>
      <c r="C84" s="7" t="s">
        <v>21</v>
      </c>
      <c r="D84" s="8">
        <v>7168</v>
      </c>
      <c r="E84" s="9">
        <f t="shared" si="6"/>
        <v>3.5011624953597873</v>
      </c>
      <c r="F84" s="8">
        <v>6210</v>
      </c>
      <c r="G84" s="8">
        <v>958</v>
      </c>
      <c r="H84" s="8">
        <v>5213</v>
      </c>
      <c r="I84" s="8">
        <v>1952</v>
      </c>
      <c r="J84" s="8">
        <v>3</v>
      </c>
    </row>
    <row r="85" spans="2:10" x14ac:dyDescent="0.25">
      <c r="B85" s="1">
        <v>7</v>
      </c>
      <c r="C85" s="7" t="s">
        <v>22</v>
      </c>
      <c r="D85" s="8">
        <v>5331</v>
      </c>
      <c r="E85" s="9">
        <f t="shared" si="6"/>
        <v>2.6038919172381454</v>
      </c>
      <c r="F85" s="8">
        <v>4582</v>
      </c>
      <c r="G85" s="8">
        <v>749</v>
      </c>
      <c r="H85" s="8">
        <v>3040</v>
      </c>
      <c r="I85" s="8">
        <v>2283</v>
      </c>
      <c r="J85" s="8">
        <v>8</v>
      </c>
    </row>
    <row r="86" spans="2:10" x14ac:dyDescent="0.25">
      <c r="B86" s="1">
        <v>8</v>
      </c>
      <c r="C86" s="7" t="s">
        <v>14</v>
      </c>
      <c r="D86" s="8">
        <v>4817</v>
      </c>
      <c r="E86" s="9">
        <f t="shared" si="6"/>
        <v>2.3528319949983394</v>
      </c>
      <c r="F86" s="8">
        <v>4115</v>
      </c>
      <c r="G86" s="8">
        <v>702</v>
      </c>
      <c r="H86" s="8">
        <v>2848</v>
      </c>
      <c r="I86" s="8">
        <v>1966</v>
      </c>
      <c r="J86" s="8">
        <v>3</v>
      </c>
    </row>
    <row r="87" spans="2:10" x14ac:dyDescent="0.25">
      <c r="B87" s="1">
        <v>9</v>
      </c>
      <c r="C87" s="7" t="s">
        <v>15</v>
      </c>
      <c r="D87" s="8">
        <v>4596</v>
      </c>
      <c r="E87" s="9">
        <f t="shared" si="6"/>
        <v>2.2448859973037925</v>
      </c>
      <c r="F87" s="8">
        <v>4060</v>
      </c>
      <c r="G87" s="8">
        <v>536</v>
      </c>
      <c r="H87" s="8">
        <v>1130</v>
      </c>
      <c r="I87" s="8">
        <v>3466</v>
      </c>
      <c r="J87" s="8"/>
    </row>
    <row r="88" spans="2:10" x14ac:dyDescent="0.25">
      <c r="B88" s="1">
        <v>10</v>
      </c>
      <c r="C88" s="7" t="s">
        <v>23</v>
      </c>
      <c r="D88" s="8">
        <v>4111</v>
      </c>
      <c r="E88" s="9">
        <f t="shared" si="6"/>
        <v>2.0079909344899676</v>
      </c>
      <c r="F88" s="8">
        <v>3459</v>
      </c>
      <c r="G88" s="8">
        <v>652</v>
      </c>
      <c r="H88" s="8">
        <v>5</v>
      </c>
      <c r="I88" s="8">
        <v>4105</v>
      </c>
      <c r="J88" s="8">
        <v>1</v>
      </c>
    </row>
    <row r="89" spans="2:10" x14ac:dyDescent="0.25">
      <c r="C89" s="7" t="s">
        <v>36</v>
      </c>
      <c r="D89" s="8">
        <f>D78-SUM(D79:D88)</f>
        <v>81406</v>
      </c>
      <c r="E89" s="9">
        <f t="shared" si="6"/>
        <v>39.762225739014909</v>
      </c>
      <c r="F89" s="8">
        <f>F78-SUM(F79:F88)</f>
        <v>69889</v>
      </c>
      <c r="G89" s="8">
        <f>G78-SUM(G79:G88)</f>
        <v>11517</v>
      </c>
      <c r="H89" s="8">
        <f>H78-SUM(H79:H88)</f>
        <v>34904</v>
      </c>
      <c r="I89" s="8">
        <f>I78-SUM(I79:I88)</f>
        <v>46462</v>
      </c>
      <c r="J89" s="8">
        <f>J78-SUM(J79:J88)</f>
        <v>40</v>
      </c>
    </row>
    <row r="90" spans="2:10" x14ac:dyDescent="0.25">
      <c r="B90" s="5"/>
      <c r="C90" s="5" t="s">
        <v>45</v>
      </c>
      <c r="D90" s="6">
        <f>SUM(F90:G90)</f>
        <v>96519</v>
      </c>
      <c r="E90" s="6"/>
      <c r="F90" s="6">
        <v>77410</v>
      </c>
      <c r="G90" s="6">
        <v>19109</v>
      </c>
      <c r="H90" s="6">
        <v>43763</v>
      </c>
      <c r="I90" s="6">
        <v>52730</v>
      </c>
      <c r="J90" s="6">
        <v>26</v>
      </c>
    </row>
    <row r="91" spans="2:10" x14ac:dyDescent="0.25">
      <c r="B91" s="1">
        <v>1</v>
      </c>
      <c r="C91" s="7" t="s">
        <v>9</v>
      </c>
      <c r="D91" s="8">
        <v>20863</v>
      </c>
      <c r="E91" s="9">
        <f>(D91/$D$90)*100</f>
        <v>21.615433230762854</v>
      </c>
      <c r="F91" s="8">
        <v>16781</v>
      </c>
      <c r="G91" s="8">
        <v>4082</v>
      </c>
      <c r="H91" s="8">
        <v>7862</v>
      </c>
      <c r="I91" s="8">
        <v>12997</v>
      </c>
      <c r="J91" s="8">
        <v>4</v>
      </c>
    </row>
    <row r="92" spans="2:10" x14ac:dyDescent="0.25">
      <c r="B92" s="1">
        <v>2</v>
      </c>
      <c r="C92" s="7" t="s">
        <v>6</v>
      </c>
      <c r="D92" s="8">
        <v>11365</v>
      </c>
      <c r="E92" s="9">
        <f t="shared" ref="E92:E102" si="7">(D92/$D$90)*100</f>
        <v>11.774883701654597</v>
      </c>
      <c r="F92" s="8">
        <v>9068</v>
      </c>
      <c r="G92" s="8">
        <v>2297</v>
      </c>
      <c r="H92" s="8">
        <v>5121</v>
      </c>
      <c r="I92" s="8">
        <v>6239</v>
      </c>
      <c r="J92" s="8">
        <v>5</v>
      </c>
    </row>
    <row r="93" spans="2:10" x14ac:dyDescent="0.25">
      <c r="B93" s="1">
        <v>3</v>
      </c>
      <c r="C93" s="7" t="s">
        <v>13</v>
      </c>
      <c r="D93" s="8">
        <v>5971</v>
      </c>
      <c r="E93" s="9">
        <f t="shared" si="7"/>
        <v>6.1863467296594452</v>
      </c>
      <c r="F93" s="8">
        <v>4750</v>
      </c>
      <c r="G93" s="8">
        <v>1221</v>
      </c>
      <c r="H93" s="8">
        <v>2166</v>
      </c>
      <c r="I93" s="8">
        <v>3804</v>
      </c>
      <c r="J93" s="8">
        <v>1</v>
      </c>
    </row>
    <row r="94" spans="2:10" x14ac:dyDescent="0.25">
      <c r="B94" s="1">
        <v>4</v>
      </c>
      <c r="C94" s="7" t="s">
        <v>41</v>
      </c>
      <c r="D94" s="8">
        <v>4167</v>
      </c>
      <c r="E94" s="9">
        <f t="shared" si="7"/>
        <v>4.3172846797003697</v>
      </c>
      <c r="F94" s="8">
        <v>3458</v>
      </c>
      <c r="G94" s="8">
        <v>709</v>
      </c>
      <c r="H94" s="8">
        <v>2179</v>
      </c>
      <c r="I94" s="8">
        <v>1987</v>
      </c>
      <c r="J94" s="8">
        <v>1</v>
      </c>
    </row>
    <row r="95" spans="2:10" x14ac:dyDescent="0.25">
      <c r="B95" s="1">
        <v>5</v>
      </c>
      <c r="C95" s="7" t="s">
        <v>18</v>
      </c>
      <c r="D95" s="8">
        <v>3911</v>
      </c>
      <c r="E95" s="9">
        <f t="shared" si="7"/>
        <v>4.0520519275997469</v>
      </c>
      <c r="F95" s="8">
        <v>3145</v>
      </c>
      <c r="G95" s="8">
        <v>766</v>
      </c>
      <c r="H95" s="8">
        <v>1827</v>
      </c>
      <c r="I95" s="8">
        <v>2082</v>
      </c>
      <c r="J95" s="8">
        <v>2</v>
      </c>
    </row>
    <row r="96" spans="2:10" x14ac:dyDescent="0.25">
      <c r="B96" s="1">
        <v>6</v>
      </c>
      <c r="C96" s="7" t="s">
        <v>24</v>
      </c>
      <c r="D96" s="8">
        <v>3422</v>
      </c>
      <c r="E96" s="9">
        <f t="shared" si="7"/>
        <v>3.5454159284700424</v>
      </c>
      <c r="F96" s="8">
        <v>2675</v>
      </c>
      <c r="G96" s="8">
        <v>747</v>
      </c>
      <c r="H96" s="8">
        <v>2118</v>
      </c>
      <c r="I96" s="8">
        <v>1304</v>
      </c>
      <c r="J96" s="8"/>
    </row>
    <row r="97" spans="2:10" x14ac:dyDescent="0.25">
      <c r="B97" s="1">
        <v>7</v>
      </c>
      <c r="C97" s="7" t="s">
        <v>21</v>
      </c>
      <c r="D97" s="8">
        <v>2876</v>
      </c>
      <c r="E97" s="9">
        <f t="shared" si="7"/>
        <v>2.9797241993804331</v>
      </c>
      <c r="F97" s="8">
        <v>2228</v>
      </c>
      <c r="G97" s="8">
        <v>648</v>
      </c>
      <c r="H97" s="8">
        <v>1839</v>
      </c>
      <c r="I97" s="8">
        <v>1037</v>
      </c>
      <c r="J97" s="8"/>
    </row>
    <row r="98" spans="2:10" x14ac:dyDescent="0.25">
      <c r="B98" s="1">
        <v>8</v>
      </c>
      <c r="C98" s="7" t="s">
        <v>14</v>
      </c>
      <c r="D98" s="8">
        <v>2645</v>
      </c>
      <c r="E98" s="9">
        <f t="shared" si="7"/>
        <v>2.7403930832271368</v>
      </c>
      <c r="F98" s="8">
        <v>2130</v>
      </c>
      <c r="G98" s="8">
        <v>515</v>
      </c>
      <c r="H98" s="8">
        <v>1382</v>
      </c>
      <c r="I98" s="8">
        <v>1263</v>
      </c>
      <c r="J98" s="8"/>
    </row>
    <row r="99" spans="2:10" x14ac:dyDescent="0.25">
      <c r="B99" s="1">
        <v>9</v>
      </c>
      <c r="C99" s="7" t="s">
        <v>19</v>
      </c>
      <c r="D99" s="8">
        <v>1976</v>
      </c>
      <c r="E99" s="9">
        <f t="shared" si="7"/>
        <v>2.0472653052766812</v>
      </c>
      <c r="F99" s="8">
        <v>1548</v>
      </c>
      <c r="G99" s="8">
        <v>428</v>
      </c>
      <c r="H99" s="8">
        <v>652</v>
      </c>
      <c r="I99" s="8">
        <v>1324</v>
      </c>
      <c r="J99" s="8"/>
    </row>
    <row r="100" spans="2:10" x14ac:dyDescent="0.25">
      <c r="B100" s="1">
        <v>10</v>
      </c>
      <c r="C100" s="7" t="s">
        <v>22</v>
      </c>
      <c r="D100" s="8">
        <v>1933</v>
      </c>
      <c r="E100" s="9">
        <f t="shared" si="7"/>
        <v>2.0027144914472799</v>
      </c>
      <c r="F100" s="8">
        <v>1552</v>
      </c>
      <c r="G100" s="8">
        <v>381</v>
      </c>
      <c r="H100" s="8">
        <v>926</v>
      </c>
      <c r="I100" s="8">
        <v>1007</v>
      </c>
      <c r="J100" s="8"/>
    </row>
    <row r="101" spans="2:10" x14ac:dyDescent="0.25">
      <c r="C101" s="7" t="s">
        <v>36</v>
      </c>
      <c r="D101" s="8">
        <f>D90-SUM(D91:D100)</f>
        <v>37390</v>
      </c>
      <c r="E101" s="9">
        <f t="shared" si="7"/>
        <v>38.738486722821413</v>
      </c>
      <c r="F101" s="8">
        <f>F90-SUM(F91:F100)</f>
        <v>30075</v>
      </c>
      <c r="G101" s="8">
        <f>G90-SUM(G91:G100)</f>
        <v>7315</v>
      </c>
      <c r="H101" s="8">
        <f>H90-SUM(H91:H100)</f>
        <v>17691</v>
      </c>
      <c r="I101" s="8">
        <f>I90-SUM(I91:I100)</f>
        <v>19686</v>
      </c>
      <c r="J101" s="8">
        <f>J90-SUM(J91:J100)</f>
        <v>13</v>
      </c>
    </row>
    <row r="102" spans="2:10" x14ac:dyDescent="0.25">
      <c r="B102" s="5"/>
      <c r="C102" s="5" t="s">
        <v>46</v>
      </c>
      <c r="D102" s="6">
        <f>SUM(F102:G102)</f>
        <v>98334</v>
      </c>
      <c r="E102" s="6"/>
      <c r="F102" s="6">
        <v>74442</v>
      </c>
      <c r="G102" s="6">
        <v>23892</v>
      </c>
      <c r="H102" s="6">
        <v>45188</v>
      </c>
      <c r="I102" s="6">
        <v>53130</v>
      </c>
      <c r="J102" s="6">
        <v>16</v>
      </c>
    </row>
    <row r="103" spans="2:10" x14ac:dyDescent="0.25">
      <c r="B103" s="1">
        <v>1</v>
      </c>
      <c r="C103" s="7" t="s">
        <v>9</v>
      </c>
      <c r="D103" s="8">
        <v>18644</v>
      </c>
      <c r="E103" s="9">
        <f>(D103/$D$102)*100</f>
        <v>18.959871458498586</v>
      </c>
      <c r="F103" s="8">
        <v>14112</v>
      </c>
      <c r="G103" s="8">
        <v>4532</v>
      </c>
      <c r="H103" s="8">
        <v>7312</v>
      </c>
      <c r="I103" s="8">
        <v>11326</v>
      </c>
      <c r="J103" s="8">
        <v>6</v>
      </c>
    </row>
    <row r="104" spans="2:10" x14ac:dyDescent="0.25">
      <c r="B104" s="1">
        <v>2</v>
      </c>
      <c r="C104" s="7" t="s">
        <v>6</v>
      </c>
      <c r="D104" s="8">
        <v>9559</v>
      </c>
      <c r="E104" s="9">
        <f t="shared" ref="E104:E113" si="8">(D104/$D$102)*100</f>
        <v>9.7209510443996994</v>
      </c>
      <c r="F104" s="8">
        <v>7123</v>
      </c>
      <c r="G104" s="8">
        <v>2436</v>
      </c>
      <c r="H104" s="8">
        <v>4713</v>
      </c>
      <c r="I104" s="8">
        <v>4843</v>
      </c>
      <c r="J104" s="8">
        <v>3</v>
      </c>
    </row>
    <row r="105" spans="2:10" x14ac:dyDescent="0.25">
      <c r="B105" s="1">
        <v>3</v>
      </c>
      <c r="C105" s="7" t="s">
        <v>13</v>
      </c>
      <c r="D105" s="8">
        <v>5204</v>
      </c>
      <c r="E105" s="9">
        <f t="shared" si="8"/>
        <v>5.2921675107287411</v>
      </c>
      <c r="F105" s="8">
        <v>3922</v>
      </c>
      <c r="G105" s="8">
        <v>1282</v>
      </c>
      <c r="H105" s="8">
        <v>2103</v>
      </c>
      <c r="I105" s="8">
        <v>3100</v>
      </c>
      <c r="J105" s="8">
        <v>1</v>
      </c>
    </row>
    <row r="106" spans="2:10" x14ac:dyDescent="0.25">
      <c r="B106" s="1">
        <v>4</v>
      </c>
      <c r="C106" s="7" t="s">
        <v>41</v>
      </c>
      <c r="D106" s="8">
        <v>4724</v>
      </c>
      <c r="E106" s="9">
        <f t="shared" si="8"/>
        <v>4.8040352268798179</v>
      </c>
      <c r="F106" s="8">
        <v>3829</v>
      </c>
      <c r="G106" s="8">
        <v>895</v>
      </c>
      <c r="H106" s="8">
        <v>2349</v>
      </c>
      <c r="I106" s="8">
        <v>2375</v>
      </c>
      <c r="J106" s="8"/>
    </row>
    <row r="107" spans="2:10" x14ac:dyDescent="0.25">
      <c r="B107" s="1">
        <v>5</v>
      </c>
      <c r="C107" s="7" t="s">
        <v>18</v>
      </c>
      <c r="D107" s="8">
        <v>4377</v>
      </c>
      <c r="E107" s="9">
        <f t="shared" si="8"/>
        <v>4.4511562633473671</v>
      </c>
      <c r="F107" s="8">
        <v>3315</v>
      </c>
      <c r="G107" s="8">
        <v>1062</v>
      </c>
      <c r="H107" s="8">
        <v>2125</v>
      </c>
      <c r="I107" s="8">
        <v>2250</v>
      </c>
      <c r="J107" s="8">
        <v>2</v>
      </c>
    </row>
    <row r="108" spans="2:10" x14ac:dyDescent="0.25">
      <c r="B108" s="1">
        <v>6</v>
      </c>
      <c r="C108" s="7" t="s">
        <v>19</v>
      </c>
      <c r="D108" s="8">
        <v>3250</v>
      </c>
      <c r="E108" s="9">
        <f t="shared" si="8"/>
        <v>3.305062338560417</v>
      </c>
      <c r="F108" s="8">
        <v>2447</v>
      </c>
      <c r="G108" s="8">
        <v>803</v>
      </c>
      <c r="H108" s="8">
        <v>1524</v>
      </c>
      <c r="I108" s="8">
        <v>1725</v>
      </c>
      <c r="J108" s="8">
        <v>1</v>
      </c>
    </row>
    <row r="109" spans="2:10" x14ac:dyDescent="0.25">
      <c r="B109" s="1">
        <v>7</v>
      </c>
      <c r="C109" s="7" t="s">
        <v>16</v>
      </c>
      <c r="D109" s="8">
        <v>2290</v>
      </c>
      <c r="E109" s="9">
        <f t="shared" si="8"/>
        <v>2.3287977708625704</v>
      </c>
      <c r="F109" s="8">
        <v>1745</v>
      </c>
      <c r="G109" s="8">
        <v>545</v>
      </c>
      <c r="H109" s="8">
        <v>855</v>
      </c>
      <c r="I109" s="8">
        <v>1435</v>
      </c>
      <c r="J109" s="8"/>
    </row>
    <row r="110" spans="2:10" x14ac:dyDescent="0.25">
      <c r="B110" s="1">
        <v>8</v>
      </c>
      <c r="C110" s="7" t="s">
        <v>17</v>
      </c>
      <c r="D110" s="8">
        <v>2176</v>
      </c>
      <c r="E110" s="9">
        <f t="shared" si="8"/>
        <v>2.2128663534484514</v>
      </c>
      <c r="F110" s="8">
        <v>1614</v>
      </c>
      <c r="G110" s="8">
        <v>562</v>
      </c>
      <c r="H110" s="8">
        <v>1161</v>
      </c>
      <c r="I110" s="8">
        <v>1015</v>
      </c>
      <c r="J110" s="8"/>
    </row>
    <row r="111" spans="2:10" x14ac:dyDescent="0.25">
      <c r="B111" s="1">
        <v>9</v>
      </c>
      <c r="C111" s="7" t="s">
        <v>12</v>
      </c>
      <c r="D111" s="8">
        <v>1934</v>
      </c>
      <c r="E111" s="9">
        <f t="shared" si="8"/>
        <v>1.9667663270079527</v>
      </c>
      <c r="F111" s="8">
        <v>1482</v>
      </c>
      <c r="G111" s="8">
        <v>452</v>
      </c>
      <c r="H111" s="8">
        <v>950</v>
      </c>
      <c r="I111" s="8">
        <v>984</v>
      </c>
      <c r="J111" s="8"/>
    </row>
    <row r="112" spans="2:10" x14ac:dyDescent="0.25">
      <c r="B112" s="1">
        <v>10</v>
      </c>
      <c r="C112" s="7" t="s">
        <v>26</v>
      </c>
      <c r="D112" s="8">
        <v>1822</v>
      </c>
      <c r="E112" s="9">
        <f t="shared" si="8"/>
        <v>1.8528687941098705</v>
      </c>
      <c r="F112" s="8">
        <v>1323</v>
      </c>
      <c r="G112" s="8">
        <v>499</v>
      </c>
      <c r="H112" s="8">
        <v>924</v>
      </c>
      <c r="I112" s="8">
        <v>898</v>
      </c>
      <c r="J112" s="8"/>
    </row>
    <row r="113" spans="2:10" x14ac:dyDescent="0.25">
      <c r="C113" s="7" t="s">
        <v>36</v>
      </c>
      <c r="D113" s="8">
        <f>D102-SUM(D103:D112)</f>
        <v>44354</v>
      </c>
      <c r="E113" s="9">
        <f t="shared" si="8"/>
        <v>45.105456912156527</v>
      </c>
      <c r="F113" s="8">
        <f>F102-SUM(F103:F112)</f>
        <v>33530</v>
      </c>
      <c r="G113" s="8">
        <f>G102-SUM(G103:G112)</f>
        <v>10824</v>
      </c>
      <c r="H113" s="8">
        <f>H102-SUM(H103:H112)</f>
        <v>21172</v>
      </c>
      <c r="I113" s="8">
        <f>I102-SUM(I103:I112)</f>
        <v>23179</v>
      </c>
      <c r="J113" s="8">
        <f>J102-SUM(J103:J112)</f>
        <v>3</v>
      </c>
    </row>
    <row r="114" spans="2:10" x14ac:dyDescent="0.25">
      <c r="B114" s="5"/>
      <c r="C114" s="5" t="s">
        <v>47</v>
      </c>
      <c r="D114" s="6">
        <v>1896</v>
      </c>
      <c r="E114" s="6"/>
      <c r="F114" s="6">
        <v>796</v>
      </c>
      <c r="G114" s="6">
        <v>1100</v>
      </c>
      <c r="H114" s="6">
        <v>5</v>
      </c>
      <c r="I114" s="6">
        <v>1</v>
      </c>
      <c r="J114" s="6">
        <v>1890</v>
      </c>
    </row>
    <row r="115" spans="2:10" ht="15.75" thickBot="1" x14ac:dyDescent="0.3">
      <c r="B115" s="10"/>
      <c r="C115" s="10" t="s">
        <v>30</v>
      </c>
      <c r="D115" s="11">
        <v>627056</v>
      </c>
      <c r="E115" s="11"/>
      <c r="F115" s="11">
        <v>540410</v>
      </c>
      <c r="G115" s="11">
        <v>86646</v>
      </c>
      <c r="H115" s="11">
        <v>273704</v>
      </c>
      <c r="I115" s="11">
        <v>350635</v>
      </c>
      <c r="J115" s="11">
        <v>2717</v>
      </c>
    </row>
    <row r="116" spans="2:10" ht="15.75" thickTop="1" x14ac:dyDescent="0.25"/>
    <row r="117" spans="2:10" ht="15.75" thickBot="1" x14ac:dyDescent="0.3"/>
    <row r="118" spans="2:10" ht="45.75" customHeight="1" thickBot="1" x14ac:dyDescent="0.3">
      <c r="B118" s="12" t="s">
        <v>48</v>
      </c>
      <c r="C118" s="13"/>
      <c r="D118" s="13"/>
      <c r="E118" s="13"/>
      <c r="F118" s="13"/>
      <c r="G118" s="13"/>
      <c r="H118" s="14"/>
    </row>
  </sheetData>
  <mergeCells count="3">
    <mergeCell ref="B2:I2"/>
    <mergeCell ref="B3:I3"/>
    <mergeCell ref="B118:H1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4.4.3_Urgencias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CECILIA LOPERA QUICENO</dc:creator>
  <cp:lastModifiedBy>SANDRA MILENA VARGAS URREGO</cp:lastModifiedBy>
  <dcterms:created xsi:type="dcterms:W3CDTF">2018-11-27T11:56:15Z</dcterms:created>
  <dcterms:modified xsi:type="dcterms:W3CDTF">2022-03-16T17:22:34Z</dcterms:modified>
</cp:coreProperties>
</file>