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ARGASU\Documents\Sandra\SANDRA\2022\RIPS\Página\2021\"/>
    </mc:Choice>
  </mc:AlternateContent>
  <xr:revisionPtr revIDLastSave="0" documentId="13_ncr:1_{5B10AF52-AACC-458A-BE6E-196C9E04B46F}" xr6:coauthVersionLast="36" xr6:coauthVersionMax="36" xr10:uidLastSave="{00000000-0000-0000-0000-000000000000}"/>
  <bookViews>
    <workbookView xWindow="120" yWindow="150" windowWidth="21300" windowHeight="9645" xr2:uid="{00000000-000D-0000-FFFF-FFFF00000000}"/>
  </bookViews>
  <sheets>
    <sheet name="4.4.1_Consulta" sheetId="25" r:id="rId1"/>
  </sheets>
  <calcPr calcId="191029"/>
</workbook>
</file>

<file path=xl/calcChain.xml><?xml version="1.0" encoding="utf-8"?>
<calcChain xmlns="http://schemas.openxmlformats.org/spreadsheetml/2006/main">
  <c r="D6" i="25" l="1"/>
  <c r="E13" i="25" s="1"/>
  <c r="D18" i="25"/>
  <c r="D30" i="25"/>
  <c r="D42" i="25"/>
  <c r="D54" i="25"/>
  <c r="D66" i="25"/>
  <c r="D78" i="25"/>
  <c r="D90" i="25"/>
  <c r="D102" i="25"/>
  <c r="E19" i="25"/>
  <c r="E20" i="25"/>
  <c r="E21" i="25"/>
  <c r="E22" i="25"/>
  <c r="E23" i="25"/>
  <c r="E24" i="25"/>
  <c r="E25" i="25"/>
  <c r="E26" i="25"/>
  <c r="E27" i="25"/>
  <c r="E28" i="25"/>
  <c r="E8" i="25" l="1"/>
  <c r="E10" i="25"/>
  <c r="E16" i="25"/>
  <c r="E12" i="25"/>
  <c r="E7" i="25"/>
  <c r="E15" i="25"/>
  <c r="E11" i="25"/>
  <c r="E9" i="25"/>
  <c r="E14" i="25"/>
  <c r="J113" i="25"/>
  <c r="J101" i="25"/>
  <c r="J89" i="25"/>
  <c r="J77" i="25"/>
  <c r="J65" i="25"/>
  <c r="J53" i="25"/>
  <c r="J41" i="25"/>
  <c r="J29" i="25"/>
  <c r="J17" i="25"/>
  <c r="I113" i="25"/>
  <c r="H113" i="25"/>
  <c r="I101" i="25"/>
  <c r="H101" i="25"/>
  <c r="I89" i="25"/>
  <c r="H89" i="25"/>
  <c r="I77" i="25"/>
  <c r="H77" i="25"/>
  <c r="I65" i="25"/>
  <c r="H65" i="25"/>
  <c r="I53" i="25"/>
  <c r="H53" i="25"/>
  <c r="I41" i="25"/>
  <c r="H41" i="25"/>
  <c r="I29" i="25"/>
  <c r="H29" i="25"/>
  <c r="I17" i="25"/>
  <c r="H17" i="25"/>
  <c r="G113" i="25"/>
  <c r="F113" i="25"/>
  <c r="G101" i="25"/>
  <c r="F101" i="25"/>
  <c r="G89" i="25"/>
  <c r="F89" i="25"/>
  <c r="G77" i="25"/>
  <c r="F77" i="25"/>
  <c r="F65" i="25"/>
  <c r="G65" i="25"/>
  <c r="G53" i="25"/>
  <c r="F53" i="25"/>
  <c r="G41" i="25"/>
  <c r="F41" i="25"/>
  <c r="G29" i="25"/>
  <c r="F29" i="25"/>
  <c r="F17" i="25"/>
  <c r="G17" i="25"/>
  <c r="E92" i="25"/>
  <c r="E93" i="25"/>
  <c r="E94" i="25"/>
  <c r="E95" i="25"/>
  <c r="E96" i="25"/>
  <c r="E97" i="25"/>
  <c r="E98" i="25"/>
  <c r="E99" i="25"/>
  <c r="E100" i="25"/>
  <c r="E80" i="25"/>
  <c r="E81" i="25"/>
  <c r="E82" i="25"/>
  <c r="E83" i="25"/>
  <c r="E84" i="25"/>
  <c r="E85" i="25"/>
  <c r="E86" i="25"/>
  <c r="E87" i="25"/>
  <c r="E88" i="25"/>
  <c r="E68" i="25"/>
  <c r="E69" i="25"/>
  <c r="E70" i="25"/>
  <c r="E71" i="25"/>
  <c r="E72" i="25"/>
  <c r="E73" i="25"/>
  <c r="E74" i="25"/>
  <c r="E75" i="25"/>
  <c r="E76" i="25"/>
  <c r="E61" i="25"/>
  <c r="E56" i="25"/>
  <c r="E57" i="25"/>
  <c r="E58" i="25"/>
  <c r="E59" i="25"/>
  <c r="E60" i="25"/>
  <c r="E62" i="25"/>
  <c r="E63" i="25"/>
  <c r="E64" i="25"/>
  <c r="E50" i="25"/>
  <c r="E44" i="25"/>
  <c r="E45" i="25"/>
  <c r="E46" i="25"/>
  <c r="E47" i="25"/>
  <c r="E48" i="25"/>
  <c r="E49" i="25"/>
  <c r="E51" i="25"/>
  <c r="E52" i="25"/>
  <c r="E35" i="25"/>
  <c r="E32" i="25"/>
  <c r="E33" i="25"/>
  <c r="E34" i="25"/>
  <c r="E36" i="25"/>
  <c r="E37" i="25"/>
  <c r="E38" i="25"/>
  <c r="E39" i="25"/>
  <c r="E40" i="25"/>
  <c r="E31" i="25"/>
  <c r="E43" i="25"/>
  <c r="E55" i="25"/>
  <c r="E67" i="25"/>
  <c r="E79" i="25"/>
  <c r="E91" i="25"/>
  <c r="D65" i="25"/>
  <c r="E65" i="25" s="1"/>
  <c r="D101" i="25"/>
  <c r="E101" i="25" s="1"/>
  <c r="D89" i="25"/>
  <c r="E89" i="25" s="1"/>
  <c r="D77" i="25"/>
  <c r="E77" i="25" s="1"/>
  <c r="D53" i="25"/>
  <c r="E53" i="25" s="1"/>
  <c r="D41" i="25"/>
  <c r="E41" i="25" s="1"/>
  <c r="D29" i="25"/>
  <c r="E29" i="25" s="1"/>
  <c r="D17" i="25"/>
  <c r="E17" i="25" s="1"/>
  <c r="E104" i="25" l="1"/>
  <c r="E106" i="25"/>
  <c r="E107" i="25"/>
  <c r="E110" i="25"/>
  <c r="E112" i="25"/>
  <c r="E105" i="25"/>
  <c r="E103" i="25"/>
  <c r="E111" i="25"/>
  <c r="E108" i="25"/>
  <c r="E109" i="25"/>
  <c r="E102" i="25"/>
  <c r="D113" i="25"/>
  <c r="E113" i="25"/>
</calcChain>
</file>

<file path=xl/sharedStrings.xml><?xml version="1.0" encoding="utf-8"?>
<sst xmlns="http://schemas.openxmlformats.org/spreadsheetml/2006/main" count="122" uniqueCount="54">
  <si>
    <t>%</t>
  </si>
  <si>
    <t>Hombre</t>
  </si>
  <si>
    <t>Mujer</t>
  </si>
  <si>
    <t>Cabecera</t>
  </si>
  <si>
    <t>Resto</t>
  </si>
  <si>
    <t>No definido / No reportado</t>
  </si>
  <si>
    <t>Z00-Z13 PERSONAS EN CONTACTO CON LOS SERVICIOS DE SALUD PARA INVESTIGACION Y EXAMENES</t>
  </si>
  <si>
    <t>Z70-Z76 PERSONAS EN CONTACTO CON LOS SERVICIOS DE SALUD POR OTRAS CIRCUNSTANCIAS</t>
  </si>
  <si>
    <t>J00-J06 INFECCIONES AGUDAS DE LAS VIAS RESPIRATORIAS SUPERIORES</t>
  </si>
  <si>
    <t>J20-J22 OTRAS INFECCIONES AGUDAS DE LAS VIAS RESPIRATORIAS INFERIORES</t>
  </si>
  <si>
    <t>R50-R69 SINTOMAS Y SIGNOS GENERALES</t>
  </si>
  <si>
    <t>P05-P08 TRASTORNOS RELACIONADOS CON LA DURACION DE LA GESTACION Y EL CRECIMIENTO FETAL</t>
  </si>
  <si>
    <t>L20-L30 DERMATITIS Y ECZEMA</t>
  </si>
  <si>
    <t>Z30-Z39 PERSONAS EN CONTACTO CON LOS SERVICIOS DE SALUD EN CIRCUNSTANCIAS RELACIONADAS CON LA REPRODUCCION</t>
  </si>
  <si>
    <t>K00-K14 ENFERMEDADES DE LA CAVIDAD BUCAL, DE LAS GLANDULAS SALIVALES Y DE LOS MAXILARES</t>
  </si>
  <si>
    <t>J30-J39 OTRAS INFECCIONES AGUDAS DE LAS VIAS RESPIRATORIAS SUPERIORES</t>
  </si>
  <si>
    <t>J40-J47 ENFERMEDADES CRONICAS DE LAS VIAS RESPIRATORIAS INFERIORES</t>
  </si>
  <si>
    <t>F90-F98 TRASTORNOS EMOCIONALES Y DEL COMPORTAMIENTO QUE APARECEN HABITUALMENTE EN LA NIÑEZ Y EN LA ADOLESCENCIA</t>
  </si>
  <si>
    <t>R10-R19 SISNTOMAS Y SIGNOS QUE INVOLUCRAN EL SISTEMA DIGESTIVO Y EL ABDOMEN</t>
  </si>
  <si>
    <t>M40-M54 DORSOPATIAS</t>
  </si>
  <si>
    <t>G40-G47 TRASTORNOS EPISODICOS Y PAROXISTICOS</t>
  </si>
  <si>
    <t>I10-I15    ENFERMEDADES HIPERTENSIVAS</t>
  </si>
  <si>
    <t>M60-M79 TRASTORNOS DE LOS TEJIDOS BLANDOS</t>
  </si>
  <si>
    <t>M00-M25 ARTROPATIAS</t>
  </si>
  <si>
    <t>E10-E14 DIABETES MELLITUS</t>
  </si>
  <si>
    <t>Total general</t>
  </si>
  <si>
    <t>De 0 a antes de 1 año</t>
  </si>
  <si>
    <t>P20-P29 TRASTORNOS RESPIRATORIOS Y CARDIOVASCULARES ESPECIFICOS DEL PERIODO PERINATAL</t>
  </si>
  <si>
    <t>P50-P61 TRASTORNOS HEMORRAGICOS Y HEMATOLOGICOS DEL FETO Y DEL RECIEN NACIDO</t>
  </si>
  <si>
    <t>De 01 a 05 años</t>
  </si>
  <si>
    <t>U00-U49 ASIGNACION PROVISORIA DE NUEVAS AFECCIONES DE ETIOLOGIA INCIERTA</t>
  </si>
  <si>
    <t>De 06 a 09 años</t>
  </si>
  <si>
    <t>De 10 a 14 años</t>
  </si>
  <si>
    <t>De 15 a 18 años</t>
  </si>
  <si>
    <t>L60-L75 TRASTORNOS DE LAS FANERAS</t>
  </si>
  <si>
    <t>F30-F39 TRASTORNOS DEL HUMOR</t>
  </si>
  <si>
    <t>De 19 a 26 años</t>
  </si>
  <si>
    <t>De 27 a 44 años</t>
  </si>
  <si>
    <t>De 45 a 59 años</t>
  </si>
  <si>
    <t>De 60 y más</t>
  </si>
  <si>
    <t>Causa</t>
  </si>
  <si>
    <t>OTRO DIAGNÓSTICO</t>
  </si>
  <si>
    <t>No Definido / No Reportado</t>
  </si>
  <si>
    <t>Nro</t>
  </si>
  <si>
    <t>4.4.1 Diez primeras causas de acceso al servicio de consulta según grupos de edad, zona y sexo</t>
  </si>
  <si>
    <r>
      <t xml:space="preserve">Fuente:
</t>
    </r>
    <r>
      <rPr>
        <sz val="10"/>
        <color theme="1"/>
        <rFont val="Arial"/>
        <family val="2"/>
      </rPr>
      <t>Cubos3.sispro.gov.co SGD_CUBOS_RIPS_CU - Prestación de servicios de salud. Fecha de generación: 15/03/2022
Variable cuantitativa: número de atenciones</t>
    </r>
  </si>
  <si>
    <t>Antioquia 2021</t>
  </si>
  <si>
    <t>P35-P39 INFECCIONES ESPECIFICAS DEL PERIODO PERINATAL</t>
  </si>
  <si>
    <t>N30-N39 OTRAS ENFERMEDADES DEL SISTEMA URINARIO</t>
  </si>
  <si>
    <t>E65-E68 OBESIDAD Y OTROS TIPOS DE HIPERALIMENTACION</t>
  </si>
  <si>
    <t>T66-T78 OTROS EFECTOS Y LOS NO ESPECIFICADOS DE CAUSAS EXTERNAS</t>
  </si>
  <si>
    <t>F40-F48 TRASTORNOS NEUROTICOS, TRASTORNOS RELACIONADOS CON EL ESTRÉS Y TRASTORNOS SOMATOMORFOS</t>
  </si>
  <si>
    <t>Z40-Z54 PERSONAS EN CONTACTO CON LOS SERVICIOS DE SALUD PARA PROCEDIMIENTOS ESPECIFICOS Y CUIDADOS DE SALUD</t>
  </si>
  <si>
    <t>I30-I52    OTRAS FORMAS DE ENFERMEDAD DEL CORAZON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</si>
</sst>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theme="9"/>
      </patternFill>
    </fill>
    <fill>
      <patternFill patternType="solid">
        <fgColor theme="6" tint="0.79998168889431442"/>
        <bgColor theme="9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rgb="FF008000"/>
      </top>
      <bottom style="thick">
        <color rgb="FF008000"/>
      </bottom>
      <diagonal/>
    </border>
    <border>
      <left style="mediumDashed">
        <color rgb="FF008000"/>
      </left>
      <right/>
      <top style="mediumDashed">
        <color rgb="FF008000"/>
      </top>
      <bottom style="mediumDashed">
        <color rgb="FF008000"/>
      </bottom>
      <diagonal/>
    </border>
    <border>
      <left/>
      <right/>
      <top style="mediumDashed">
        <color rgb="FF008000"/>
      </top>
      <bottom style="mediumDashed">
        <color rgb="FF008000"/>
      </bottom>
      <diagonal/>
    </border>
    <border>
      <left/>
      <right style="mediumDashed">
        <color rgb="FF008000"/>
      </right>
      <top style="mediumDashed">
        <color rgb="FF008000"/>
      </top>
      <bottom style="mediumDashed">
        <color rgb="FF008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15">
    <xf numFmtId="0" fontId="0" fillId="0" borderId="0" xfId="0"/>
    <xf numFmtId="0" fontId="0" fillId="0" borderId="0" xfId="0"/>
    <xf numFmtId="0" fontId="0" fillId="0" borderId="0" xfId="0" applyFont="1" applyAlignment="1">
      <alignment horizontal="left" indent="1"/>
    </xf>
    <xf numFmtId="0" fontId="0" fillId="0" borderId="0" xfId="0" applyNumberFormat="1" applyFont="1"/>
    <xf numFmtId="2" fontId="0" fillId="0" borderId="0" xfId="0" applyNumberFormat="1" applyFont="1"/>
    <xf numFmtId="0" fontId="5" fillId="3" borderId="0" xfId="0" applyFont="1" applyFill="1"/>
    <xf numFmtId="0" fontId="7" fillId="4" borderId="0" xfId="0" applyFont="1" applyFill="1" applyAlignment="1">
      <alignment horizontal="left"/>
    </xf>
    <xf numFmtId="0" fontId="7" fillId="4" borderId="0" xfId="0" applyNumberFormat="1" applyFont="1" applyFill="1"/>
    <xf numFmtId="0" fontId="7" fillId="0" borderId="1" xfId="0" applyFont="1" applyBorder="1" applyAlignment="1">
      <alignment horizontal="left"/>
    </xf>
    <xf numFmtId="0" fontId="7" fillId="0" borderId="1" xfId="0" applyNumberFormat="1" applyFont="1" applyBorder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center" vertical="top" wrapText="1"/>
    </xf>
  </cellXfs>
  <cellStyles count="5">
    <cellStyle name="Normal" xfId="0" builtinId="0"/>
    <cellStyle name="Normal 2" xfId="4" xr:uid="{00000000-0005-0000-0000-000001000000}"/>
    <cellStyle name="Normal 2 4" xfId="2" xr:uid="{00000000-0005-0000-0000-000002000000}"/>
    <cellStyle name="Normal 4 4" xfId="1" xr:uid="{00000000-0005-0000-0000-000003000000}"/>
    <cellStyle name="Normal 5" xfId="3" xr:uid="{00000000-0005-0000-0000-000004000000}"/>
  </cellStyles>
  <dxfs count="0"/>
  <tableStyles count="0" defaultTableStyle="TableStyleMedium2" defaultPivotStyle="PivotStyleLight16"/>
  <colors>
    <mruColors>
      <color rgb="FF008000"/>
      <color rgb="FFD9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D7815-35A7-4CC8-B690-E628730E9E95}">
  <dimension ref="A1:J118"/>
  <sheetViews>
    <sheetView showGridLines="0" tabSelected="1" workbookViewId="0">
      <selection activeCell="C120" sqref="C120"/>
    </sheetView>
  </sheetViews>
  <sheetFormatPr baseColWidth="10" defaultRowHeight="15" x14ac:dyDescent="0.25"/>
  <cols>
    <col min="1" max="1" width="1.7109375" style="1" customWidth="1"/>
    <col min="2" max="2" width="11.42578125" style="1"/>
    <col min="3" max="3" width="121.7109375" bestFit="1" customWidth="1"/>
    <col min="4" max="4" width="12.5703125" bestFit="1" customWidth="1"/>
    <col min="5" max="5" width="5.5703125" style="1" bestFit="1" customWidth="1"/>
    <col min="6" max="6" width="9.140625" bestFit="1" customWidth="1"/>
    <col min="7" max="7" width="8" bestFit="1" customWidth="1"/>
    <col min="10" max="10" width="11.42578125" style="1"/>
  </cols>
  <sheetData>
    <row r="1" spans="2:10" s="1" customFormat="1" x14ac:dyDescent="0.25"/>
    <row r="2" spans="2:10" s="1" customFormat="1" ht="15.75" x14ac:dyDescent="0.25">
      <c r="B2" s="10" t="s">
        <v>44</v>
      </c>
      <c r="C2" s="10"/>
      <c r="D2" s="10"/>
      <c r="E2" s="10"/>
      <c r="F2" s="10"/>
      <c r="G2" s="10"/>
      <c r="H2" s="10"/>
      <c r="I2" s="10"/>
    </row>
    <row r="3" spans="2:10" s="1" customFormat="1" ht="15.75" x14ac:dyDescent="0.25">
      <c r="B3" s="11" t="s">
        <v>46</v>
      </c>
      <c r="C3" s="11"/>
      <c r="D3" s="11"/>
      <c r="E3" s="11"/>
      <c r="F3" s="11"/>
      <c r="G3" s="11"/>
      <c r="H3" s="11"/>
      <c r="I3" s="11"/>
    </row>
    <row r="4" spans="2:10" s="1" customFormat="1" x14ac:dyDescent="0.25"/>
    <row r="5" spans="2:10" x14ac:dyDescent="0.25">
      <c r="B5" s="5" t="s">
        <v>43</v>
      </c>
      <c r="C5" s="5" t="s">
        <v>40</v>
      </c>
      <c r="D5" s="5" t="s">
        <v>25</v>
      </c>
      <c r="E5" s="5" t="s">
        <v>0</v>
      </c>
      <c r="F5" s="5" t="s">
        <v>3</v>
      </c>
      <c r="G5" s="5" t="s">
        <v>4</v>
      </c>
      <c r="H5" s="5" t="s">
        <v>1</v>
      </c>
      <c r="I5" s="5" t="s">
        <v>2</v>
      </c>
      <c r="J5" s="5" t="s">
        <v>5</v>
      </c>
    </row>
    <row r="6" spans="2:10" x14ac:dyDescent="0.25">
      <c r="B6" s="6"/>
      <c r="C6" s="6" t="s">
        <v>26</v>
      </c>
      <c r="D6" s="7">
        <f>SUM(F6:G6)</f>
        <v>104350</v>
      </c>
      <c r="E6" s="7"/>
      <c r="F6" s="7">
        <v>92318</v>
      </c>
      <c r="G6" s="7">
        <v>12032</v>
      </c>
      <c r="H6" s="7">
        <v>55194</v>
      </c>
      <c r="I6" s="7">
        <v>48907</v>
      </c>
      <c r="J6" s="7">
        <v>249</v>
      </c>
    </row>
    <row r="7" spans="2:10" x14ac:dyDescent="0.25">
      <c r="B7" s="1">
        <v>1</v>
      </c>
      <c r="C7" s="2" t="s">
        <v>7</v>
      </c>
      <c r="D7" s="3">
        <v>25685</v>
      </c>
      <c r="E7" s="4">
        <f>(D7/$D$6)*100</f>
        <v>24.614278869190226</v>
      </c>
      <c r="F7" s="3">
        <v>24708</v>
      </c>
      <c r="G7" s="3">
        <v>977</v>
      </c>
      <c r="H7" s="3">
        <v>13292</v>
      </c>
      <c r="I7" s="3">
        <v>12393</v>
      </c>
      <c r="J7" s="3"/>
    </row>
    <row r="8" spans="2:10" x14ac:dyDescent="0.25">
      <c r="B8" s="1">
        <v>2</v>
      </c>
      <c r="C8" s="2" t="s">
        <v>6</v>
      </c>
      <c r="D8" s="3">
        <v>20732</v>
      </c>
      <c r="E8" s="4">
        <f t="shared" ref="E8:E17" si="0">(D8/$D$6)*100</f>
        <v>19.867752755150931</v>
      </c>
      <c r="F8" s="3">
        <v>17519</v>
      </c>
      <c r="G8" s="3">
        <v>3213</v>
      </c>
      <c r="H8" s="3">
        <v>10714</v>
      </c>
      <c r="I8" s="3">
        <v>10018</v>
      </c>
      <c r="J8" s="3"/>
    </row>
    <row r="9" spans="2:10" x14ac:dyDescent="0.25">
      <c r="B9" s="1">
        <v>3</v>
      </c>
      <c r="C9" s="2" t="s">
        <v>11</v>
      </c>
      <c r="D9" s="3">
        <v>12066</v>
      </c>
      <c r="E9" s="4">
        <f t="shared" si="0"/>
        <v>11.563009103977</v>
      </c>
      <c r="F9" s="3">
        <v>10508</v>
      </c>
      <c r="G9" s="3">
        <v>1558</v>
      </c>
      <c r="H9" s="3">
        <v>6269</v>
      </c>
      <c r="I9" s="3">
        <v>5678</v>
      </c>
      <c r="J9" s="3">
        <v>119</v>
      </c>
    </row>
    <row r="10" spans="2:10" x14ac:dyDescent="0.25">
      <c r="B10" s="1">
        <v>4</v>
      </c>
      <c r="C10" s="2" t="s">
        <v>9</v>
      </c>
      <c r="D10" s="3">
        <v>4253</v>
      </c>
      <c r="E10" s="4">
        <f t="shared" si="0"/>
        <v>4.0757067561092475</v>
      </c>
      <c r="F10" s="3">
        <v>3527</v>
      </c>
      <c r="G10" s="3">
        <v>726</v>
      </c>
      <c r="H10" s="3">
        <v>2421</v>
      </c>
      <c r="I10" s="3">
        <v>1832</v>
      </c>
      <c r="J10" s="3"/>
    </row>
    <row r="11" spans="2:10" x14ac:dyDescent="0.25">
      <c r="B11" s="1">
        <v>5</v>
      </c>
      <c r="C11" s="2" t="s">
        <v>27</v>
      </c>
      <c r="D11" s="3">
        <v>4109</v>
      </c>
      <c r="E11" s="4">
        <f t="shared" si="0"/>
        <v>3.9377096310493536</v>
      </c>
      <c r="F11" s="3">
        <v>3267</v>
      </c>
      <c r="G11" s="3">
        <v>842</v>
      </c>
      <c r="H11" s="3">
        <v>2106</v>
      </c>
      <c r="I11" s="3">
        <v>1911</v>
      </c>
      <c r="J11" s="3">
        <v>92</v>
      </c>
    </row>
    <row r="12" spans="2:10" x14ac:dyDescent="0.25">
      <c r="B12" s="1">
        <v>6</v>
      </c>
      <c r="C12" s="2" t="s">
        <v>10</v>
      </c>
      <c r="D12" s="3">
        <v>3181</v>
      </c>
      <c r="E12" s="4">
        <f t="shared" si="0"/>
        <v>3.0483948251078101</v>
      </c>
      <c r="F12" s="3">
        <v>2838</v>
      </c>
      <c r="G12" s="3">
        <v>343</v>
      </c>
      <c r="H12" s="3">
        <v>1907</v>
      </c>
      <c r="I12" s="3">
        <v>1274</v>
      </c>
      <c r="J12" s="3"/>
    </row>
    <row r="13" spans="2:10" x14ac:dyDescent="0.25">
      <c r="B13" s="1">
        <v>7</v>
      </c>
      <c r="C13" s="2" t="s">
        <v>28</v>
      </c>
      <c r="D13" s="3">
        <v>2898</v>
      </c>
      <c r="E13" s="4">
        <f t="shared" si="0"/>
        <v>2.7771921418303784</v>
      </c>
      <c r="F13" s="3">
        <v>2489</v>
      </c>
      <c r="G13" s="3">
        <v>409</v>
      </c>
      <c r="H13" s="3">
        <v>1457</v>
      </c>
      <c r="I13" s="3">
        <v>1441</v>
      </c>
      <c r="J13" s="3"/>
    </row>
    <row r="14" spans="2:10" x14ac:dyDescent="0.25">
      <c r="B14" s="1">
        <v>8</v>
      </c>
      <c r="C14" s="2" t="s">
        <v>8</v>
      </c>
      <c r="D14" s="3">
        <v>2789</v>
      </c>
      <c r="E14" s="4">
        <f t="shared" si="0"/>
        <v>2.672735984666986</v>
      </c>
      <c r="F14" s="3">
        <v>2565</v>
      </c>
      <c r="G14" s="3">
        <v>224</v>
      </c>
      <c r="H14" s="3">
        <v>1451</v>
      </c>
      <c r="I14" s="3">
        <v>1338</v>
      </c>
      <c r="J14" s="3"/>
    </row>
    <row r="15" spans="2:10" x14ac:dyDescent="0.25">
      <c r="B15" s="1">
        <v>9</v>
      </c>
      <c r="C15" s="2" t="s">
        <v>47</v>
      </c>
      <c r="D15" s="3">
        <v>2043</v>
      </c>
      <c r="E15" s="4">
        <f t="shared" si="0"/>
        <v>1.9578342117872545</v>
      </c>
      <c r="F15" s="3">
        <v>1577</v>
      </c>
      <c r="G15" s="3">
        <v>466</v>
      </c>
      <c r="H15" s="3">
        <v>1151</v>
      </c>
      <c r="I15" s="3">
        <v>888</v>
      </c>
      <c r="J15" s="3">
        <v>4</v>
      </c>
    </row>
    <row r="16" spans="2:10" x14ac:dyDescent="0.25">
      <c r="B16" s="1">
        <v>10</v>
      </c>
      <c r="C16" s="2" t="s">
        <v>13</v>
      </c>
      <c r="D16" s="3">
        <v>1568</v>
      </c>
      <c r="E16" s="4">
        <f t="shared" si="0"/>
        <v>1.5026353617632966</v>
      </c>
      <c r="F16" s="3">
        <v>1345</v>
      </c>
      <c r="G16" s="3">
        <v>223</v>
      </c>
      <c r="H16" s="3">
        <v>795</v>
      </c>
      <c r="I16" s="3">
        <v>773</v>
      </c>
      <c r="J16" s="3"/>
    </row>
    <row r="17" spans="2:10" x14ac:dyDescent="0.25">
      <c r="C17" s="2" t="s">
        <v>41</v>
      </c>
      <c r="D17" s="3">
        <f>D6-SUM(D7:D16)</f>
        <v>25026</v>
      </c>
      <c r="E17" s="4">
        <f t="shared" si="0"/>
        <v>23.982750359367515</v>
      </c>
      <c r="F17" s="3">
        <f>F6-SUM(F7:F16)</f>
        <v>21975</v>
      </c>
      <c r="G17" s="3">
        <f>G6-SUM(G7:G16)</f>
        <v>3051</v>
      </c>
      <c r="H17" s="3">
        <f>H6-SUM(H7:H16)</f>
        <v>13631</v>
      </c>
      <c r="I17" s="3">
        <f>I6-SUM(I7:I16)</f>
        <v>11361</v>
      </c>
      <c r="J17" s="3">
        <f>J6-SUM(J7:J16)</f>
        <v>34</v>
      </c>
    </row>
    <row r="18" spans="2:10" x14ac:dyDescent="0.25">
      <c r="B18" s="6"/>
      <c r="C18" s="6" t="s">
        <v>29</v>
      </c>
      <c r="D18" s="7">
        <f>SUM(F18:G18)</f>
        <v>766997</v>
      </c>
      <c r="E18" s="7"/>
      <c r="F18" s="7">
        <v>709219</v>
      </c>
      <c r="G18" s="7">
        <v>57778</v>
      </c>
      <c r="H18" s="7">
        <v>402353</v>
      </c>
      <c r="I18" s="7">
        <v>360437</v>
      </c>
      <c r="J18" s="7">
        <v>4207</v>
      </c>
    </row>
    <row r="19" spans="2:10" x14ac:dyDescent="0.25">
      <c r="B19" s="1">
        <v>1</v>
      </c>
      <c r="C19" s="2" t="s">
        <v>7</v>
      </c>
      <c r="D19" s="3">
        <v>189875</v>
      </c>
      <c r="E19" s="4">
        <f>(D19/$D$18)*100</f>
        <v>24.755637896888775</v>
      </c>
      <c r="F19" s="3">
        <v>185782</v>
      </c>
      <c r="G19" s="3">
        <v>4093</v>
      </c>
      <c r="H19" s="3">
        <v>98584</v>
      </c>
      <c r="I19" s="3">
        <v>90991</v>
      </c>
      <c r="J19" s="3">
        <v>300</v>
      </c>
    </row>
    <row r="20" spans="2:10" x14ac:dyDescent="0.25">
      <c r="B20" s="1">
        <v>2</v>
      </c>
      <c r="C20" s="2" t="s">
        <v>6</v>
      </c>
      <c r="D20" s="3">
        <v>187845</v>
      </c>
      <c r="E20" s="4">
        <f t="shared" ref="E20:E29" si="1">(D20/$D$18)*100</f>
        <v>24.490969325825265</v>
      </c>
      <c r="F20" s="3">
        <v>164768</v>
      </c>
      <c r="G20" s="3">
        <v>23077</v>
      </c>
      <c r="H20" s="3">
        <v>95984</v>
      </c>
      <c r="I20" s="3">
        <v>91681</v>
      </c>
      <c r="J20" s="3">
        <v>180</v>
      </c>
    </row>
    <row r="21" spans="2:10" x14ac:dyDescent="0.25">
      <c r="B21" s="1">
        <v>3</v>
      </c>
      <c r="C21" s="2" t="s">
        <v>10</v>
      </c>
      <c r="D21" s="3">
        <v>42441</v>
      </c>
      <c r="E21" s="4">
        <f t="shared" si="1"/>
        <v>5.5333984357174799</v>
      </c>
      <c r="F21" s="3">
        <v>39762</v>
      </c>
      <c r="G21" s="3">
        <v>2679</v>
      </c>
      <c r="H21" s="3">
        <v>22181</v>
      </c>
      <c r="I21" s="3">
        <v>20152</v>
      </c>
      <c r="J21" s="3">
        <v>108</v>
      </c>
    </row>
    <row r="22" spans="2:10" x14ac:dyDescent="0.25">
      <c r="B22" s="1">
        <v>4</v>
      </c>
      <c r="C22" s="2" t="s">
        <v>8</v>
      </c>
      <c r="D22" s="3">
        <v>26632</v>
      </c>
      <c r="E22" s="4">
        <f t="shared" si="1"/>
        <v>3.4722430465829719</v>
      </c>
      <c r="F22" s="3">
        <v>25078</v>
      </c>
      <c r="G22" s="3">
        <v>1554</v>
      </c>
      <c r="H22" s="3">
        <v>13969</v>
      </c>
      <c r="I22" s="3">
        <v>12609</v>
      </c>
      <c r="J22" s="3">
        <v>54</v>
      </c>
    </row>
    <row r="23" spans="2:10" x14ac:dyDescent="0.25">
      <c r="B23" s="1">
        <v>5</v>
      </c>
      <c r="C23" s="2" t="s">
        <v>14</v>
      </c>
      <c r="D23" s="3">
        <v>24939</v>
      </c>
      <c r="E23" s="4">
        <f t="shared" si="1"/>
        <v>3.2515120658881327</v>
      </c>
      <c r="F23" s="3">
        <v>23215</v>
      </c>
      <c r="G23" s="3">
        <v>1724</v>
      </c>
      <c r="H23" s="3">
        <v>13091</v>
      </c>
      <c r="I23" s="3">
        <v>11748</v>
      </c>
      <c r="J23" s="3">
        <v>100</v>
      </c>
    </row>
    <row r="24" spans="2:10" x14ac:dyDescent="0.25">
      <c r="B24" s="1">
        <v>6</v>
      </c>
      <c r="C24" s="2" t="s">
        <v>15</v>
      </c>
      <c r="D24" s="3">
        <v>14340</v>
      </c>
      <c r="E24" s="4">
        <f t="shared" si="1"/>
        <v>1.8696292162811587</v>
      </c>
      <c r="F24" s="3">
        <v>13881</v>
      </c>
      <c r="G24" s="3">
        <v>459</v>
      </c>
      <c r="H24" s="3">
        <v>8117</v>
      </c>
      <c r="I24" s="3">
        <v>6211</v>
      </c>
      <c r="J24" s="3">
        <v>12</v>
      </c>
    </row>
    <row r="25" spans="2:10" x14ac:dyDescent="0.25">
      <c r="B25" s="1">
        <v>7</v>
      </c>
      <c r="C25" s="2" t="s">
        <v>12</v>
      </c>
      <c r="D25" s="3">
        <v>12600</v>
      </c>
      <c r="E25" s="4">
        <f t="shared" si="1"/>
        <v>1.6427704410838635</v>
      </c>
      <c r="F25" s="3">
        <v>11866</v>
      </c>
      <c r="G25" s="3">
        <v>734</v>
      </c>
      <c r="H25" s="3">
        <v>6141</v>
      </c>
      <c r="I25" s="3">
        <v>6434</v>
      </c>
      <c r="J25" s="3">
        <v>25</v>
      </c>
    </row>
    <row r="26" spans="2:10" x14ac:dyDescent="0.25">
      <c r="B26" s="1">
        <v>8</v>
      </c>
      <c r="C26" s="2" t="s">
        <v>9</v>
      </c>
      <c r="D26" s="3">
        <v>10554</v>
      </c>
      <c r="E26" s="4">
        <f t="shared" si="1"/>
        <v>1.3760158123173885</v>
      </c>
      <c r="F26" s="3">
        <v>9083</v>
      </c>
      <c r="G26" s="3">
        <v>1471</v>
      </c>
      <c r="H26" s="3">
        <v>6104</v>
      </c>
      <c r="I26" s="3">
        <v>4333</v>
      </c>
      <c r="J26" s="3">
        <v>117</v>
      </c>
    </row>
    <row r="27" spans="2:10" x14ac:dyDescent="0.25">
      <c r="B27" s="1">
        <v>9</v>
      </c>
      <c r="C27" s="2" t="s">
        <v>48</v>
      </c>
      <c r="D27" s="3">
        <v>10114</v>
      </c>
      <c r="E27" s="4">
        <f t="shared" si="1"/>
        <v>1.3186492254858886</v>
      </c>
      <c r="F27" s="3">
        <v>9260</v>
      </c>
      <c r="G27" s="3">
        <v>854</v>
      </c>
      <c r="H27" s="3">
        <v>3296</v>
      </c>
      <c r="I27" s="3">
        <v>6731</v>
      </c>
      <c r="J27" s="3">
        <v>87</v>
      </c>
    </row>
    <row r="28" spans="2:10" x14ac:dyDescent="0.25">
      <c r="B28" s="1">
        <v>10</v>
      </c>
      <c r="C28" s="2" t="s">
        <v>16</v>
      </c>
      <c r="D28" s="3">
        <v>9300</v>
      </c>
      <c r="E28" s="4">
        <f>(D28/$D$18)*100</f>
        <v>1.2125210398476134</v>
      </c>
      <c r="F28" s="3">
        <v>8881</v>
      </c>
      <c r="G28" s="3">
        <v>419</v>
      </c>
      <c r="H28" s="3">
        <v>5642</v>
      </c>
      <c r="I28" s="3">
        <v>3636</v>
      </c>
      <c r="J28" s="3">
        <v>22</v>
      </c>
    </row>
    <row r="29" spans="2:10" x14ac:dyDescent="0.25">
      <c r="C29" s="2" t="s">
        <v>41</v>
      </c>
      <c r="D29" s="3">
        <f>D18-SUM(D19:D28)</f>
        <v>238357</v>
      </c>
      <c r="E29" s="4">
        <f t="shared" si="1"/>
        <v>31.076653494081462</v>
      </c>
      <c r="F29" s="3">
        <f>F18-SUM(F19:F28)</f>
        <v>217643</v>
      </c>
      <c r="G29" s="3">
        <f>G18-SUM(G19:G28)</f>
        <v>20714</v>
      </c>
      <c r="H29" s="3">
        <f>H18-SUM(H19:H28)</f>
        <v>129244</v>
      </c>
      <c r="I29" s="3">
        <f>I18-SUM(I19:I28)</f>
        <v>105911</v>
      </c>
      <c r="J29" s="3">
        <f>J18-SUM(J19:J28)</f>
        <v>3202</v>
      </c>
    </row>
    <row r="30" spans="2:10" x14ac:dyDescent="0.25">
      <c r="B30" s="6"/>
      <c r="C30" s="6" t="s">
        <v>31</v>
      </c>
      <c r="D30" s="7">
        <f>SUM(F30:G30)</f>
        <v>368535</v>
      </c>
      <c r="E30" s="7"/>
      <c r="F30" s="7">
        <v>346774</v>
      </c>
      <c r="G30" s="7">
        <v>21761</v>
      </c>
      <c r="H30" s="7">
        <v>188879</v>
      </c>
      <c r="I30" s="7">
        <v>175458</v>
      </c>
      <c r="J30" s="7">
        <v>4198</v>
      </c>
    </row>
    <row r="31" spans="2:10" x14ac:dyDescent="0.25">
      <c r="B31" s="1">
        <v>1</v>
      </c>
      <c r="C31" s="2" t="s">
        <v>7</v>
      </c>
      <c r="D31" s="3">
        <v>80834</v>
      </c>
      <c r="E31" s="4">
        <f>(D31/$D$30)*100</f>
        <v>21.93387330918366</v>
      </c>
      <c r="F31" s="3">
        <v>79276</v>
      </c>
      <c r="G31" s="3">
        <v>1558</v>
      </c>
      <c r="H31" s="3">
        <v>41384</v>
      </c>
      <c r="I31" s="3">
        <v>38757</v>
      </c>
      <c r="J31" s="3">
        <v>693</v>
      </c>
    </row>
    <row r="32" spans="2:10" x14ac:dyDescent="0.25">
      <c r="B32" s="1">
        <v>2</v>
      </c>
      <c r="C32" s="2" t="s">
        <v>6</v>
      </c>
      <c r="D32" s="3">
        <v>63109</v>
      </c>
      <c r="E32" s="4">
        <f t="shared" ref="E32:E41" si="2">(D32/$D$30)*100</f>
        <v>17.124289416201989</v>
      </c>
      <c r="F32" s="3">
        <v>56432</v>
      </c>
      <c r="G32" s="3">
        <v>6677</v>
      </c>
      <c r="H32" s="3">
        <v>31210</v>
      </c>
      <c r="I32" s="3">
        <v>30999</v>
      </c>
      <c r="J32" s="3">
        <v>900</v>
      </c>
    </row>
    <row r="33" spans="2:10" x14ac:dyDescent="0.25">
      <c r="B33" s="1">
        <v>3</v>
      </c>
      <c r="C33" s="2" t="s">
        <v>14</v>
      </c>
      <c r="D33" s="3">
        <v>30519</v>
      </c>
      <c r="E33" s="4">
        <f t="shared" si="2"/>
        <v>8.2811673246774387</v>
      </c>
      <c r="F33" s="3">
        <v>28385</v>
      </c>
      <c r="G33" s="3">
        <v>2134</v>
      </c>
      <c r="H33" s="3">
        <v>15227</v>
      </c>
      <c r="I33" s="3">
        <v>14944</v>
      </c>
      <c r="J33" s="3">
        <v>348</v>
      </c>
    </row>
    <row r="34" spans="2:10" x14ac:dyDescent="0.25">
      <c r="B34" s="1">
        <v>4</v>
      </c>
      <c r="C34" s="2" t="s">
        <v>10</v>
      </c>
      <c r="D34" s="3">
        <v>19478</v>
      </c>
      <c r="E34" s="4">
        <f t="shared" si="2"/>
        <v>5.2852510616359369</v>
      </c>
      <c r="F34" s="3">
        <v>18652</v>
      </c>
      <c r="G34" s="3">
        <v>826</v>
      </c>
      <c r="H34" s="3">
        <v>9843</v>
      </c>
      <c r="I34" s="3">
        <v>9419</v>
      </c>
      <c r="J34" s="3">
        <v>216</v>
      </c>
    </row>
    <row r="35" spans="2:10" x14ac:dyDescent="0.25">
      <c r="B35" s="1">
        <v>5</v>
      </c>
      <c r="C35" s="2" t="s">
        <v>15</v>
      </c>
      <c r="D35" s="3">
        <v>11371</v>
      </c>
      <c r="E35" s="4">
        <f>(D35/$D$30)*100</f>
        <v>3.0854599970152088</v>
      </c>
      <c r="F35" s="3">
        <v>10983</v>
      </c>
      <c r="G35" s="3">
        <v>388</v>
      </c>
      <c r="H35" s="3">
        <v>6544</v>
      </c>
      <c r="I35" s="3">
        <v>4734</v>
      </c>
      <c r="J35" s="3">
        <v>93</v>
      </c>
    </row>
    <row r="36" spans="2:10" x14ac:dyDescent="0.25">
      <c r="B36" s="1">
        <v>6</v>
      </c>
      <c r="C36" s="2" t="s">
        <v>17</v>
      </c>
      <c r="D36" s="3">
        <v>8222</v>
      </c>
      <c r="E36" s="4">
        <f t="shared" si="2"/>
        <v>2.2309956991873228</v>
      </c>
      <c r="F36" s="3">
        <v>7957</v>
      </c>
      <c r="G36" s="3">
        <v>265</v>
      </c>
      <c r="H36" s="3">
        <v>5592</v>
      </c>
      <c r="I36" s="3">
        <v>2529</v>
      </c>
      <c r="J36" s="3">
        <v>101</v>
      </c>
    </row>
    <row r="37" spans="2:10" x14ac:dyDescent="0.25">
      <c r="B37" s="1">
        <v>7</v>
      </c>
      <c r="C37" s="2" t="s">
        <v>49</v>
      </c>
      <c r="D37" s="3">
        <v>6326</v>
      </c>
      <c r="E37" s="4">
        <f t="shared" si="2"/>
        <v>1.716526245811117</v>
      </c>
      <c r="F37" s="3">
        <v>6147</v>
      </c>
      <c r="G37" s="3">
        <v>179</v>
      </c>
      <c r="H37" s="3">
        <v>3518</v>
      </c>
      <c r="I37" s="3">
        <v>2740</v>
      </c>
      <c r="J37" s="3">
        <v>68</v>
      </c>
    </row>
    <row r="38" spans="2:10" x14ac:dyDescent="0.25">
      <c r="B38" s="1">
        <v>8</v>
      </c>
      <c r="C38" s="2" t="s">
        <v>18</v>
      </c>
      <c r="D38" s="3">
        <v>6213</v>
      </c>
      <c r="E38" s="4">
        <f t="shared" si="2"/>
        <v>1.6858643005413325</v>
      </c>
      <c r="F38" s="3">
        <v>5746</v>
      </c>
      <c r="G38" s="3">
        <v>467</v>
      </c>
      <c r="H38" s="3">
        <v>2638</v>
      </c>
      <c r="I38" s="3">
        <v>3487</v>
      </c>
      <c r="J38" s="3">
        <v>88</v>
      </c>
    </row>
    <row r="39" spans="2:10" x14ac:dyDescent="0.25">
      <c r="B39" s="1">
        <v>9</v>
      </c>
      <c r="C39" s="2" t="s">
        <v>16</v>
      </c>
      <c r="D39" s="3">
        <v>6205</v>
      </c>
      <c r="E39" s="4">
        <f t="shared" si="2"/>
        <v>1.6836935433540912</v>
      </c>
      <c r="F39" s="3">
        <v>6025</v>
      </c>
      <c r="G39" s="3">
        <v>180</v>
      </c>
      <c r="H39" s="3">
        <v>3491</v>
      </c>
      <c r="I39" s="3">
        <v>2650</v>
      </c>
      <c r="J39" s="3">
        <v>64</v>
      </c>
    </row>
    <row r="40" spans="2:10" x14ac:dyDescent="0.25">
      <c r="B40" s="1">
        <v>10</v>
      </c>
      <c r="C40" s="2" t="s">
        <v>12</v>
      </c>
      <c r="D40" s="3">
        <v>5518</v>
      </c>
      <c r="E40" s="4">
        <f t="shared" si="2"/>
        <v>1.4972797698997382</v>
      </c>
      <c r="F40" s="3">
        <v>5311</v>
      </c>
      <c r="G40" s="3">
        <v>207</v>
      </c>
      <c r="H40" s="3">
        <v>2479</v>
      </c>
      <c r="I40" s="3">
        <v>2976</v>
      </c>
      <c r="J40" s="3">
        <v>63</v>
      </c>
    </row>
    <row r="41" spans="2:10" x14ac:dyDescent="0.25">
      <c r="C41" s="2" t="s">
        <v>41</v>
      </c>
      <c r="D41" s="3">
        <f>D30-SUM(D31:D40)</f>
        <v>130740</v>
      </c>
      <c r="E41" s="4">
        <f t="shared" si="2"/>
        <v>35.475599332492166</v>
      </c>
      <c r="F41" s="3">
        <f>F30-SUM(F31:F40)</f>
        <v>121860</v>
      </c>
      <c r="G41" s="3">
        <f>G30-SUM(G31:G40)</f>
        <v>8880</v>
      </c>
      <c r="H41" s="3">
        <f>H30-SUM(H31:H40)</f>
        <v>66953</v>
      </c>
      <c r="I41" s="3">
        <f>I30-SUM(I31:I40)</f>
        <v>62223</v>
      </c>
      <c r="J41" s="3">
        <f>J30-SUM(J31:J40)</f>
        <v>1564</v>
      </c>
    </row>
    <row r="42" spans="2:10" x14ac:dyDescent="0.25">
      <c r="B42" s="6"/>
      <c r="C42" s="6" t="s">
        <v>32</v>
      </c>
      <c r="D42" s="7">
        <f>SUM(F42:G42)</f>
        <v>442152</v>
      </c>
      <c r="E42" s="7"/>
      <c r="F42" s="7">
        <v>416274</v>
      </c>
      <c r="G42" s="7">
        <v>25878</v>
      </c>
      <c r="H42" s="7">
        <v>211525</v>
      </c>
      <c r="I42" s="7">
        <v>229592</v>
      </c>
      <c r="J42" s="7">
        <v>1035</v>
      </c>
    </row>
    <row r="43" spans="2:10" x14ac:dyDescent="0.25">
      <c r="B43" s="1">
        <v>1</v>
      </c>
      <c r="C43" s="2" t="s">
        <v>7</v>
      </c>
      <c r="D43" s="3">
        <v>90682</v>
      </c>
      <c r="E43" s="4">
        <f>(D43/$D$42)*100</f>
        <v>20.509236642602545</v>
      </c>
      <c r="F43" s="3">
        <v>89412</v>
      </c>
      <c r="G43" s="3">
        <v>1270</v>
      </c>
      <c r="H43" s="3">
        <v>43327</v>
      </c>
      <c r="I43" s="3">
        <v>47215</v>
      </c>
      <c r="J43" s="3">
        <v>140</v>
      </c>
    </row>
    <row r="44" spans="2:10" x14ac:dyDescent="0.25">
      <c r="B44" s="1">
        <v>2</v>
      </c>
      <c r="C44" s="2" t="s">
        <v>6</v>
      </c>
      <c r="D44" s="3">
        <v>61424</v>
      </c>
      <c r="E44" s="4">
        <f t="shared" ref="E44:E53" si="3">(D44/$D$42)*100</f>
        <v>13.892055220829036</v>
      </c>
      <c r="F44" s="3">
        <v>55771</v>
      </c>
      <c r="G44" s="3">
        <v>5653</v>
      </c>
      <c r="H44" s="3">
        <v>28263</v>
      </c>
      <c r="I44" s="3">
        <v>33044</v>
      </c>
      <c r="J44" s="3">
        <v>117</v>
      </c>
    </row>
    <row r="45" spans="2:10" x14ac:dyDescent="0.25">
      <c r="B45" s="1">
        <v>3</v>
      </c>
      <c r="C45" s="2" t="s">
        <v>14</v>
      </c>
      <c r="D45" s="3">
        <v>28076</v>
      </c>
      <c r="E45" s="4">
        <f t="shared" si="3"/>
        <v>6.349852539398217</v>
      </c>
      <c r="F45" s="3">
        <v>26279</v>
      </c>
      <c r="G45" s="3">
        <v>1797</v>
      </c>
      <c r="H45" s="3">
        <v>13675</v>
      </c>
      <c r="I45" s="3">
        <v>14327</v>
      </c>
      <c r="J45" s="3">
        <v>74</v>
      </c>
    </row>
    <row r="46" spans="2:10" x14ac:dyDescent="0.25">
      <c r="B46" s="1">
        <v>4</v>
      </c>
      <c r="C46" s="2" t="s">
        <v>10</v>
      </c>
      <c r="D46" s="3">
        <v>21673</v>
      </c>
      <c r="E46" s="4">
        <f t="shared" si="3"/>
        <v>4.9017080099151418</v>
      </c>
      <c r="F46" s="3">
        <v>20505</v>
      </c>
      <c r="G46" s="3">
        <v>1168</v>
      </c>
      <c r="H46" s="3">
        <v>10503</v>
      </c>
      <c r="I46" s="3">
        <v>11124</v>
      </c>
      <c r="J46" s="3">
        <v>46</v>
      </c>
    </row>
    <row r="47" spans="2:10" x14ac:dyDescent="0.25">
      <c r="B47" s="1">
        <v>5</v>
      </c>
      <c r="C47" s="2" t="s">
        <v>17</v>
      </c>
      <c r="D47" s="3">
        <v>12175</v>
      </c>
      <c r="E47" s="4">
        <f t="shared" si="3"/>
        <v>2.7535779550923665</v>
      </c>
      <c r="F47" s="3">
        <v>11665</v>
      </c>
      <c r="G47" s="3">
        <v>510</v>
      </c>
      <c r="H47" s="3">
        <v>8129</v>
      </c>
      <c r="I47" s="3">
        <v>4018</v>
      </c>
      <c r="J47" s="3">
        <v>28</v>
      </c>
    </row>
    <row r="48" spans="2:10" x14ac:dyDescent="0.25">
      <c r="B48" s="1">
        <v>6</v>
      </c>
      <c r="C48" s="2" t="s">
        <v>15</v>
      </c>
      <c r="D48" s="3">
        <v>11033</v>
      </c>
      <c r="E48" s="4">
        <f t="shared" si="3"/>
        <v>2.4952957354032095</v>
      </c>
      <c r="F48" s="3">
        <v>10705</v>
      </c>
      <c r="G48" s="3">
        <v>328</v>
      </c>
      <c r="H48" s="3">
        <v>6595</v>
      </c>
      <c r="I48" s="3">
        <v>4412</v>
      </c>
      <c r="J48" s="3">
        <v>26</v>
      </c>
    </row>
    <row r="49" spans="2:10" x14ac:dyDescent="0.25">
      <c r="B49" s="1">
        <v>7</v>
      </c>
      <c r="C49" s="2" t="s">
        <v>50</v>
      </c>
      <c r="D49" s="3">
        <v>10063</v>
      </c>
      <c r="E49" s="4">
        <f t="shared" si="3"/>
        <v>2.2759141652644339</v>
      </c>
      <c r="F49" s="3">
        <v>8365</v>
      </c>
      <c r="G49" s="3">
        <v>1698</v>
      </c>
      <c r="H49" s="3">
        <v>2979</v>
      </c>
      <c r="I49" s="3">
        <v>7071</v>
      </c>
      <c r="J49" s="3">
        <v>13</v>
      </c>
    </row>
    <row r="50" spans="2:10" x14ac:dyDescent="0.25">
      <c r="B50" s="1">
        <v>8</v>
      </c>
      <c r="C50" s="2" t="s">
        <v>18</v>
      </c>
      <c r="D50" s="3">
        <v>7543</v>
      </c>
      <c r="E50" s="4">
        <f>(D50/$D$42)*100</f>
        <v>1.7059744160379235</v>
      </c>
      <c r="F50" s="3">
        <v>6805</v>
      </c>
      <c r="G50" s="3">
        <v>738</v>
      </c>
      <c r="H50" s="3">
        <v>3244</v>
      </c>
      <c r="I50" s="3">
        <v>4285</v>
      </c>
      <c r="J50" s="3">
        <v>14</v>
      </c>
    </row>
    <row r="51" spans="2:10" x14ac:dyDescent="0.25">
      <c r="B51" s="1">
        <v>9</v>
      </c>
      <c r="C51" s="2" t="s">
        <v>30</v>
      </c>
      <c r="D51" s="3">
        <v>7539</v>
      </c>
      <c r="E51" s="4">
        <f t="shared" si="3"/>
        <v>1.7050697497693101</v>
      </c>
      <c r="F51" s="3">
        <v>7215</v>
      </c>
      <c r="G51" s="3">
        <v>324</v>
      </c>
      <c r="H51" s="3">
        <v>3571</v>
      </c>
      <c r="I51" s="3">
        <v>3952</v>
      </c>
      <c r="J51" s="3">
        <v>16</v>
      </c>
    </row>
    <row r="52" spans="2:10" x14ac:dyDescent="0.25">
      <c r="B52" s="1">
        <v>10</v>
      </c>
      <c r="C52" s="2" t="s">
        <v>49</v>
      </c>
      <c r="D52" s="3">
        <v>7124</v>
      </c>
      <c r="E52" s="4">
        <f t="shared" si="3"/>
        <v>1.6112106244006588</v>
      </c>
      <c r="F52" s="3">
        <v>6911</v>
      </c>
      <c r="G52" s="3">
        <v>213</v>
      </c>
      <c r="H52" s="3">
        <v>4263</v>
      </c>
      <c r="I52" s="3">
        <v>2850</v>
      </c>
      <c r="J52" s="3">
        <v>11</v>
      </c>
    </row>
    <row r="53" spans="2:10" x14ac:dyDescent="0.25">
      <c r="C53" s="2" t="s">
        <v>41</v>
      </c>
      <c r="D53" s="3">
        <f>D42-SUM(D43:D52)</f>
        <v>184820</v>
      </c>
      <c r="E53" s="4">
        <f t="shared" si="3"/>
        <v>41.800104941287159</v>
      </c>
      <c r="F53" s="3">
        <f>F42-SUM(F43:F52)</f>
        <v>172641</v>
      </c>
      <c r="G53" s="3">
        <f>G42-SUM(G43:G52)</f>
        <v>12179</v>
      </c>
      <c r="H53" s="3">
        <f>H42-SUM(H43:H52)</f>
        <v>86976</v>
      </c>
      <c r="I53" s="3">
        <f>I42-SUM(I43:I52)</f>
        <v>97294</v>
      </c>
      <c r="J53" s="3">
        <f>J42-SUM(J43:J52)</f>
        <v>550</v>
      </c>
    </row>
    <row r="54" spans="2:10" x14ac:dyDescent="0.25">
      <c r="B54" s="6"/>
      <c r="C54" s="6" t="s">
        <v>33</v>
      </c>
      <c r="D54" s="7">
        <f>SUM(F54:G54)</f>
        <v>489332</v>
      </c>
      <c r="E54" s="7"/>
      <c r="F54" s="7">
        <v>402791</v>
      </c>
      <c r="G54" s="7">
        <v>86541</v>
      </c>
      <c r="H54" s="7">
        <v>175888</v>
      </c>
      <c r="I54" s="7">
        <v>312572</v>
      </c>
      <c r="J54" s="7">
        <v>872</v>
      </c>
    </row>
    <row r="55" spans="2:10" x14ac:dyDescent="0.25">
      <c r="B55" s="1">
        <v>1</v>
      </c>
      <c r="C55" s="2" t="s">
        <v>7</v>
      </c>
      <c r="D55" s="3">
        <v>92246</v>
      </c>
      <c r="E55" s="4">
        <f>(D55/$D$54)*100</f>
        <v>18.851413764070202</v>
      </c>
      <c r="F55" s="3">
        <v>77100</v>
      </c>
      <c r="G55" s="3">
        <v>15146</v>
      </c>
      <c r="H55" s="3">
        <v>35412</v>
      </c>
      <c r="I55" s="3">
        <v>56695</v>
      </c>
      <c r="J55" s="3">
        <v>139</v>
      </c>
    </row>
    <row r="56" spans="2:10" x14ac:dyDescent="0.25">
      <c r="B56" s="1">
        <v>2</v>
      </c>
      <c r="C56" s="2" t="s">
        <v>6</v>
      </c>
      <c r="D56" s="3">
        <v>59134</v>
      </c>
      <c r="E56" s="4">
        <f t="shared" ref="E56:E65" si="4">(D56/$D$54)*100</f>
        <v>12.084637832800635</v>
      </c>
      <c r="F56" s="3">
        <v>47758</v>
      </c>
      <c r="G56" s="3">
        <v>11376</v>
      </c>
      <c r="H56" s="3">
        <v>22303</v>
      </c>
      <c r="I56" s="3">
        <v>36746</v>
      </c>
      <c r="J56" s="3">
        <v>85</v>
      </c>
    </row>
    <row r="57" spans="2:10" x14ac:dyDescent="0.25">
      <c r="B57" s="1">
        <v>3</v>
      </c>
      <c r="C57" s="2" t="s">
        <v>13</v>
      </c>
      <c r="D57" s="3">
        <v>41309</v>
      </c>
      <c r="E57" s="4">
        <f t="shared" si="4"/>
        <v>8.4419167354679434</v>
      </c>
      <c r="F57" s="3">
        <v>31898</v>
      </c>
      <c r="G57" s="3">
        <v>9411</v>
      </c>
      <c r="H57" s="3">
        <v>433</v>
      </c>
      <c r="I57" s="3">
        <v>40832</v>
      </c>
      <c r="J57" s="3">
        <v>44</v>
      </c>
    </row>
    <row r="58" spans="2:10" x14ac:dyDescent="0.25">
      <c r="B58" s="1">
        <v>4</v>
      </c>
      <c r="C58" s="2" t="s">
        <v>14</v>
      </c>
      <c r="D58" s="3">
        <v>22729</v>
      </c>
      <c r="E58" s="4">
        <f t="shared" si="4"/>
        <v>4.644903664587642</v>
      </c>
      <c r="F58" s="3">
        <v>19721</v>
      </c>
      <c r="G58" s="3">
        <v>3008</v>
      </c>
      <c r="H58" s="3">
        <v>10298</v>
      </c>
      <c r="I58" s="3">
        <v>12403</v>
      </c>
      <c r="J58" s="3">
        <v>28</v>
      </c>
    </row>
    <row r="59" spans="2:10" x14ac:dyDescent="0.25">
      <c r="B59" s="1">
        <v>5</v>
      </c>
      <c r="C59" s="2" t="s">
        <v>10</v>
      </c>
      <c r="D59" s="3">
        <v>19602</v>
      </c>
      <c r="E59" s="4">
        <f t="shared" si="4"/>
        <v>4.005869225801705</v>
      </c>
      <c r="F59" s="3">
        <v>16706</v>
      </c>
      <c r="G59" s="3">
        <v>2896</v>
      </c>
      <c r="H59" s="3">
        <v>7207</v>
      </c>
      <c r="I59" s="3">
        <v>12342</v>
      </c>
      <c r="J59" s="3">
        <v>53</v>
      </c>
    </row>
    <row r="60" spans="2:10" x14ac:dyDescent="0.25">
      <c r="B60" s="1">
        <v>6</v>
      </c>
      <c r="C60" s="2" t="s">
        <v>34</v>
      </c>
      <c r="D60" s="3">
        <v>14705</v>
      </c>
      <c r="E60" s="4">
        <f t="shared" si="4"/>
        <v>3.0051171801558043</v>
      </c>
      <c r="F60" s="3">
        <v>12498</v>
      </c>
      <c r="G60" s="3">
        <v>2207</v>
      </c>
      <c r="H60" s="3">
        <v>8147</v>
      </c>
      <c r="I60" s="3">
        <v>6511</v>
      </c>
      <c r="J60" s="3">
        <v>47</v>
      </c>
    </row>
    <row r="61" spans="2:10" x14ac:dyDescent="0.25">
      <c r="B61" s="1">
        <v>7</v>
      </c>
      <c r="C61" s="2" t="s">
        <v>35</v>
      </c>
      <c r="D61" s="3">
        <v>14016</v>
      </c>
      <c r="E61" s="4">
        <f>(D61/$D$54)*100</f>
        <v>2.8643129817792419</v>
      </c>
      <c r="F61" s="3">
        <v>11551</v>
      </c>
      <c r="G61" s="3">
        <v>2465</v>
      </c>
      <c r="H61" s="3">
        <v>4836</v>
      </c>
      <c r="I61" s="3">
        <v>9151</v>
      </c>
      <c r="J61" s="3">
        <v>29</v>
      </c>
    </row>
    <row r="62" spans="2:10" x14ac:dyDescent="0.25">
      <c r="B62" s="1">
        <v>8</v>
      </c>
      <c r="C62" s="2" t="s">
        <v>30</v>
      </c>
      <c r="D62" s="3">
        <v>9590</v>
      </c>
      <c r="E62" s="4">
        <f t="shared" si="4"/>
        <v>1.9598146043994669</v>
      </c>
      <c r="F62" s="3">
        <v>8113</v>
      </c>
      <c r="G62" s="3">
        <v>1477</v>
      </c>
      <c r="H62" s="3">
        <v>4162</v>
      </c>
      <c r="I62" s="3">
        <v>5396</v>
      </c>
      <c r="J62" s="3">
        <v>32</v>
      </c>
    </row>
    <row r="63" spans="2:10" x14ac:dyDescent="0.25">
      <c r="B63" s="1">
        <v>9</v>
      </c>
      <c r="C63" s="2" t="s">
        <v>18</v>
      </c>
      <c r="D63" s="3">
        <v>8706</v>
      </c>
      <c r="E63" s="4">
        <f t="shared" si="4"/>
        <v>1.7791601611993495</v>
      </c>
      <c r="F63" s="3">
        <v>6861</v>
      </c>
      <c r="G63" s="3">
        <v>1845</v>
      </c>
      <c r="H63" s="3">
        <v>1973</v>
      </c>
      <c r="I63" s="3">
        <v>6721</v>
      </c>
      <c r="J63" s="3">
        <v>12</v>
      </c>
    </row>
    <row r="64" spans="2:10" x14ac:dyDescent="0.25">
      <c r="B64" s="1">
        <v>10</v>
      </c>
      <c r="C64" s="2" t="s">
        <v>51</v>
      </c>
      <c r="D64" s="3">
        <v>8459</v>
      </c>
      <c r="E64" s="4">
        <f t="shared" si="4"/>
        <v>1.7286831844228456</v>
      </c>
      <c r="F64" s="3">
        <v>7071</v>
      </c>
      <c r="G64" s="3">
        <v>1388</v>
      </c>
      <c r="H64" s="3">
        <v>2490</v>
      </c>
      <c r="I64" s="3">
        <v>5957</v>
      </c>
      <c r="J64" s="3">
        <v>12</v>
      </c>
    </row>
    <row r="65" spans="2:10" x14ac:dyDescent="0.25">
      <c r="C65" s="2" t="s">
        <v>41</v>
      </c>
      <c r="D65" s="3">
        <f>D54-SUM(D55:D64)</f>
        <v>198836</v>
      </c>
      <c r="E65" s="4">
        <f t="shared" si="4"/>
        <v>40.634170665315168</v>
      </c>
      <c r="F65" s="3">
        <f>F54-SUM(F55:F64)</f>
        <v>163514</v>
      </c>
      <c r="G65" s="3">
        <f>G54-SUM(G55:G64)</f>
        <v>35322</v>
      </c>
      <c r="H65" s="3">
        <f>H54-SUM(H55:H64)</f>
        <v>78627</v>
      </c>
      <c r="I65" s="3">
        <f>I54-SUM(I55:I64)</f>
        <v>119818</v>
      </c>
      <c r="J65" s="3">
        <f>J54-SUM(J55:J64)</f>
        <v>391</v>
      </c>
    </row>
    <row r="66" spans="2:10" x14ac:dyDescent="0.25">
      <c r="B66" s="6"/>
      <c r="C66" s="6" t="s">
        <v>36</v>
      </c>
      <c r="D66" s="7">
        <f>SUM(F66:G66)</f>
        <v>1696256</v>
      </c>
      <c r="E66" s="7"/>
      <c r="F66" s="7">
        <v>1598727</v>
      </c>
      <c r="G66" s="7">
        <v>97529</v>
      </c>
      <c r="H66" s="7">
        <v>553074</v>
      </c>
      <c r="I66" s="7">
        <v>1137944</v>
      </c>
      <c r="J66" s="7">
        <v>5238</v>
      </c>
    </row>
    <row r="67" spans="2:10" x14ac:dyDescent="0.25">
      <c r="B67" s="1">
        <v>1</v>
      </c>
      <c r="C67" s="2" t="s">
        <v>7</v>
      </c>
      <c r="D67" s="3">
        <v>344040</v>
      </c>
      <c r="E67" s="4">
        <f>(D67/$D$66)*100</f>
        <v>20.282315876848777</v>
      </c>
      <c r="F67" s="3">
        <v>338891</v>
      </c>
      <c r="G67" s="3">
        <v>5149</v>
      </c>
      <c r="H67" s="3">
        <v>115382</v>
      </c>
      <c r="I67" s="3">
        <v>227518</v>
      </c>
      <c r="J67" s="3">
        <v>1140</v>
      </c>
    </row>
    <row r="68" spans="2:10" x14ac:dyDescent="0.25">
      <c r="B68" s="1">
        <v>2</v>
      </c>
      <c r="C68" s="2" t="s">
        <v>6</v>
      </c>
      <c r="D68" s="3">
        <v>183597</v>
      </c>
      <c r="E68" s="4">
        <f t="shared" ref="E68:E77" si="5">(D68/$D$66)*100</f>
        <v>10.823661051162087</v>
      </c>
      <c r="F68" s="3">
        <v>174672</v>
      </c>
      <c r="G68" s="3">
        <v>8925</v>
      </c>
      <c r="H68" s="3">
        <v>57940</v>
      </c>
      <c r="I68" s="3">
        <v>125143</v>
      </c>
      <c r="J68" s="3">
        <v>514</v>
      </c>
    </row>
    <row r="69" spans="2:10" x14ac:dyDescent="0.25">
      <c r="B69" s="1">
        <v>3</v>
      </c>
      <c r="C69" s="2" t="s">
        <v>13</v>
      </c>
      <c r="D69" s="3">
        <v>178557</v>
      </c>
      <c r="E69" s="4">
        <f t="shared" si="5"/>
        <v>10.526536088892243</v>
      </c>
      <c r="F69" s="3">
        <v>156541</v>
      </c>
      <c r="G69" s="3">
        <v>22016</v>
      </c>
      <c r="H69" s="3">
        <v>1641</v>
      </c>
      <c r="I69" s="3">
        <v>176666</v>
      </c>
      <c r="J69" s="3">
        <v>250</v>
      </c>
    </row>
    <row r="70" spans="2:10" x14ac:dyDescent="0.25">
      <c r="B70" s="1">
        <v>4</v>
      </c>
      <c r="C70" s="2" t="s">
        <v>30</v>
      </c>
      <c r="D70" s="3">
        <v>83351</v>
      </c>
      <c r="E70" s="4">
        <f t="shared" si="5"/>
        <v>4.9138219702686383</v>
      </c>
      <c r="F70" s="3">
        <v>78966</v>
      </c>
      <c r="G70" s="3">
        <v>4385</v>
      </c>
      <c r="H70" s="3">
        <v>38458</v>
      </c>
      <c r="I70" s="3">
        <v>44584</v>
      </c>
      <c r="J70" s="3">
        <v>309</v>
      </c>
    </row>
    <row r="71" spans="2:10" x14ac:dyDescent="0.25">
      <c r="B71" s="1">
        <v>5</v>
      </c>
      <c r="C71" s="2" t="s">
        <v>10</v>
      </c>
      <c r="D71" s="3">
        <v>80336</v>
      </c>
      <c r="E71" s="4">
        <f t="shared" si="5"/>
        <v>4.736077573196499</v>
      </c>
      <c r="F71" s="3">
        <v>76627</v>
      </c>
      <c r="G71" s="3">
        <v>3709</v>
      </c>
      <c r="H71" s="3">
        <v>28544</v>
      </c>
      <c r="I71" s="3">
        <v>51505</v>
      </c>
      <c r="J71" s="3">
        <v>287</v>
      </c>
    </row>
    <row r="72" spans="2:10" x14ac:dyDescent="0.25">
      <c r="B72" s="1">
        <v>6</v>
      </c>
      <c r="C72" s="2" t="s">
        <v>14</v>
      </c>
      <c r="D72" s="3">
        <v>58785</v>
      </c>
      <c r="E72" s="4">
        <f t="shared" si="5"/>
        <v>3.4655735926652582</v>
      </c>
      <c r="F72" s="3">
        <v>55153</v>
      </c>
      <c r="G72" s="3">
        <v>3632</v>
      </c>
      <c r="H72" s="3">
        <v>23182</v>
      </c>
      <c r="I72" s="3">
        <v>35407</v>
      </c>
      <c r="J72" s="3">
        <v>196</v>
      </c>
    </row>
    <row r="73" spans="2:10" x14ac:dyDescent="0.25">
      <c r="B73" s="1">
        <v>7</v>
      </c>
      <c r="C73" s="2" t="s">
        <v>18</v>
      </c>
      <c r="D73" s="3">
        <v>32136</v>
      </c>
      <c r="E73" s="4">
        <f t="shared" si="5"/>
        <v>1.8945253546634468</v>
      </c>
      <c r="F73" s="3">
        <v>28774</v>
      </c>
      <c r="G73" s="3">
        <v>3362</v>
      </c>
      <c r="H73" s="3">
        <v>7656</v>
      </c>
      <c r="I73" s="3">
        <v>24403</v>
      </c>
      <c r="J73" s="3">
        <v>77</v>
      </c>
    </row>
    <row r="74" spans="2:10" x14ac:dyDescent="0.25">
      <c r="B74" s="1">
        <v>8</v>
      </c>
      <c r="C74" s="2" t="s">
        <v>35</v>
      </c>
      <c r="D74" s="3">
        <v>27425</v>
      </c>
      <c r="E74" s="4">
        <f t="shared" si="5"/>
        <v>1.6167960496528826</v>
      </c>
      <c r="F74" s="3">
        <v>25851</v>
      </c>
      <c r="G74" s="3">
        <v>1574</v>
      </c>
      <c r="H74" s="3">
        <v>10739</v>
      </c>
      <c r="I74" s="3">
        <v>16572</v>
      </c>
      <c r="J74" s="3">
        <v>114</v>
      </c>
    </row>
    <row r="75" spans="2:10" x14ac:dyDescent="0.25">
      <c r="B75" s="1">
        <v>9</v>
      </c>
      <c r="C75" s="2" t="s">
        <v>20</v>
      </c>
      <c r="D75" s="3">
        <v>27069</v>
      </c>
      <c r="E75" s="4">
        <f t="shared" si="5"/>
        <v>1.5958086515242984</v>
      </c>
      <c r="F75" s="3">
        <v>25834</v>
      </c>
      <c r="G75" s="3">
        <v>1235</v>
      </c>
      <c r="H75" s="3">
        <v>8160</v>
      </c>
      <c r="I75" s="3">
        <v>18841</v>
      </c>
      <c r="J75" s="3">
        <v>68</v>
      </c>
    </row>
    <row r="76" spans="2:10" x14ac:dyDescent="0.25">
      <c r="B76" s="1">
        <v>10</v>
      </c>
      <c r="C76" s="2" t="s">
        <v>52</v>
      </c>
      <c r="D76" s="3">
        <v>26070</v>
      </c>
      <c r="E76" s="4">
        <f t="shared" si="5"/>
        <v>1.5369142393600967</v>
      </c>
      <c r="F76" s="3">
        <v>25567</v>
      </c>
      <c r="G76" s="3">
        <v>503</v>
      </c>
      <c r="H76" s="3">
        <v>8464</v>
      </c>
      <c r="I76" s="3">
        <v>17523</v>
      </c>
      <c r="J76" s="3">
        <v>83</v>
      </c>
    </row>
    <row r="77" spans="2:10" x14ac:dyDescent="0.25">
      <c r="C77" s="2" t="s">
        <v>41</v>
      </c>
      <c r="D77" s="3">
        <f>D66-SUM(D67:D76)</f>
        <v>654890</v>
      </c>
      <c r="E77" s="4">
        <f t="shared" si="5"/>
        <v>38.60796955176577</v>
      </c>
      <c r="F77" s="3">
        <f>F66-SUM(F67:F76)</f>
        <v>611851</v>
      </c>
      <c r="G77" s="3">
        <f>G66-SUM(G67:G76)</f>
        <v>43039</v>
      </c>
      <c r="H77" s="3">
        <f>H66-SUM(H67:H76)</f>
        <v>252908</v>
      </c>
      <c r="I77" s="3">
        <f>I66-SUM(I67:I76)</f>
        <v>399782</v>
      </c>
      <c r="J77" s="3">
        <f>J66-SUM(J67:J76)</f>
        <v>2200</v>
      </c>
    </row>
    <row r="78" spans="2:10" x14ac:dyDescent="0.25">
      <c r="B78" s="6"/>
      <c r="C78" s="6" t="s">
        <v>37</v>
      </c>
      <c r="D78" s="7">
        <f>SUM(F78:G78)</f>
        <v>4348214</v>
      </c>
      <c r="E78" s="7"/>
      <c r="F78" s="7">
        <v>3659664</v>
      </c>
      <c r="G78" s="7">
        <v>688550</v>
      </c>
      <c r="H78" s="7">
        <v>1515517</v>
      </c>
      <c r="I78" s="7">
        <v>2831021</v>
      </c>
      <c r="J78" s="7">
        <v>1676</v>
      </c>
    </row>
    <row r="79" spans="2:10" x14ac:dyDescent="0.25">
      <c r="B79" s="1">
        <v>1</v>
      </c>
      <c r="C79" s="2" t="s">
        <v>7</v>
      </c>
      <c r="D79" s="3">
        <v>909786</v>
      </c>
      <c r="E79" s="4">
        <f>(D79/$D$78)*100</f>
        <v>20.923211231093962</v>
      </c>
      <c r="F79" s="3">
        <v>756672</v>
      </c>
      <c r="G79" s="3">
        <v>153114</v>
      </c>
      <c r="H79" s="3">
        <v>306420</v>
      </c>
      <c r="I79" s="3">
        <v>603019</v>
      </c>
      <c r="J79" s="3">
        <v>347</v>
      </c>
    </row>
    <row r="80" spans="2:10" x14ac:dyDescent="0.25">
      <c r="B80" s="1">
        <v>2</v>
      </c>
      <c r="C80" s="2" t="s">
        <v>6</v>
      </c>
      <c r="D80" s="3">
        <v>451065</v>
      </c>
      <c r="E80" s="4">
        <f t="shared" ref="E80:E89" si="6">(D80/$D$78)*100</f>
        <v>10.373569470131875</v>
      </c>
      <c r="F80" s="3">
        <v>382354</v>
      </c>
      <c r="G80" s="3">
        <v>68711</v>
      </c>
      <c r="H80" s="3">
        <v>142047</v>
      </c>
      <c r="I80" s="3">
        <v>308838</v>
      </c>
      <c r="J80" s="3">
        <v>180</v>
      </c>
    </row>
    <row r="81" spans="2:10" x14ac:dyDescent="0.25">
      <c r="B81" s="1">
        <v>3</v>
      </c>
      <c r="C81" s="2" t="s">
        <v>13</v>
      </c>
      <c r="D81" s="3">
        <v>220654</v>
      </c>
      <c r="E81" s="4">
        <f t="shared" si="6"/>
        <v>5.0745892451475481</v>
      </c>
      <c r="F81" s="3">
        <v>181645</v>
      </c>
      <c r="G81" s="3">
        <v>39009</v>
      </c>
      <c r="H81" s="3">
        <v>3060</v>
      </c>
      <c r="I81" s="3">
        <v>217495</v>
      </c>
      <c r="J81" s="3">
        <v>99</v>
      </c>
    </row>
    <row r="82" spans="2:10" x14ac:dyDescent="0.25">
      <c r="B82" s="1">
        <v>4</v>
      </c>
      <c r="C82" s="2" t="s">
        <v>30</v>
      </c>
      <c r="D82" s="3">
        <v>209838</v>
      </c>
      <c r="E82" s="4">
        <f t="shared" si="6"/>
        <v>4.8258434382484392</v>
      </c>
      <c r="F82" s="3">
        <v>178365</v>
      </c>
      <c r="G82" s="3">
        <v>31473</v>
      </c>
      <c r="H82" s="3">
        <v>104803</v>
      </c>
      <c r="I82" s="3">
        <v>104905</v>
      </c>
      <c r="J82" s="3">
        <v>130</v>
      </c>
    </row>
    <row r="83" spans="2:10" x14ac:dyDescent="0.25">
      <c r="B83" s="1">
        <v>5</v>
      </c>
      <c r="C83" s="2" t="s">
        <v>10</v>
      </c>
      <c r="D83" s="3">
        <v>208830</v>
      </c>
      <c r="E83" s="4">
        <f t="shared" si="6"/>
        <v>4.8026615065403861</v>
      </c>
      <c r="F83" s="3">
        <v>188568</v>
      </c>
      <c r="G83" s="3">
        <v>20262</v>
      </c>
      <c r="H83" s="3">
        <v>76234</v>
      </c>
      <c r="I83" s="3">
        <v>132509</v>
      </c>
      <c r="J83" s="3">
        <v>87</v>
      </c>
    </row>
    <row r="84" spans="2:10" x14ac:dyDescent="0.25">
      <c r="B84" s="1">
        <v>6</v>
      </c>
      <c r="C84" s="2" t="s">
        <v>14</v>
      </c>
      <c r="D84" s="3">
        <v>140500</v>
      </c>
      <c r="E84" s="4">
        <f t="shared" si="6"/>
        <v>3.2312117112911189</v>
      </c>
      <c r="F84" s="3">
        <v>120653</v>
      </c>
      <c r="G84" s="3">
        <v>19847</v>
      </c>
      <c r="H84" s="3">
        <v>57843</v>
      </c>
      <c r="I84" s="3">
        <v>82552</v>
      </c>
      <c r="J84" s="3">
        <v>105</v>
      </c>
    </row>
    <row r="85" spans="2:10" x14ac:dyDescent="0.25">
      <c r="B85" s="1">
        <v>7</v>
      </c>
      <c r="C85" s="2" t="s">
        <v>19</v>
      </c>
      <c r="D85" s="3">
        <v>103344</v>
      </c>
      <c r="E85" s="4">
        <f t="shared" si="6"/>
        <v>2.3766999508303868</v>
      </c>
      <c r="F85" s="3">
        <v>86354</v>
      </c>
      <c r="G85" s="3">
        <v>16990</v>
      </c>
      <c r="H85" s="3">
        <v>50040</v>
      </c>
      <c r="I85" s="3">
        <v>53240</v>
      </c>
      <c r="J85" s="3">
        <v>64</v>
      </c>
    </row>
    <row r="86" spans="2:10" x14ac:dyDescent="0.25">
      <c r="B86" s="1">
        <v>8</v>
      </c>
      <c r="C86" s="2" t="s">
        <v>22</v>
      </c>
      <c r="D86" s="3">
        <v>75546</v>
      </c>
      <c r="E86" s="4">
        <f t="shared" si="6"/>
        <v>1.73740298890533</v>
      </c>
      <c r="F86" s="3">
        <v>63341</v>
      </c>
      <c r="G86" s="3">
        <v>12205</v>
      </c>
      <c r="H86" s="3">
        <v>30987</v>
      </c>
      <c r="I86" s="3">
        <v>44516</v>
      </c>
      <c r="J86" s="3">
        <v>43</v>
      </c>
    </row>
    <row r="87" spans="2:10" x14ac:dyDescent="0.25">
      <c r="B87" s="1">
        <v>9</v>
      </c>
      <c r="C87" s="2" t="s">
        <v>18</v>
      </c>
      <c r="D87" s="3">
        <v>73942</v>
      </c>
      <c r="E87" s="4">
        <f t="shared" si="6"/>
        <v>1.7005142801159283</v>
      </c>
      <c r="F87" s="3">
        <v>61091</v>
      </c>
      <c r="G87" s="3">
        <v>12851</v>
      </c>
      <c r="H87" s="3">
        <v>17613</v>
      </c>
      <c r="I87" s="3">
        <v>56308</v>
      </c>
      <c r="J87" s="3">
        <v>21</v>
      </c>
    </row>
    <row r="88" spans="2:10" x14ac:dyDescent="0.25">
      <c r="B88" s="1">
        <v>10</v>
      </c>
      <c r="C88" s="2" t="s">
        <v>20</v>
      </c>
      <c r="D88" s="3">
        <v>73152</v>
      </c>
      <c r="E88" s="4">
        <f t="shared" si="6"/>
        <v>1.6823459010987041</v>
      </c>
      <c r="F88" s="3">
        <v>62471</v>
      </c>
      <c r="G88" s="3">
        <v>10681</v>
      </c>
      <c r="H88" s="3">
        <v>22662</v>
      </c>
      <c r="I88" s="3">
        <v>50483</v>
      </c>
      <c r="J88" s="3">
        <v>7</v>
      </c>
    </row>
    <row r="89" spans="2:10" x14ac:dyDescent="0.25">
      <c r="C89" s="2" t="s">
        <v>41</v>
      </c>
      <c r="D89" s="3">
        <f>D78-SUM(D79:D88)</f>
        <v>1881557</v>
      </c>
      <c r="E89" s="4">
        <f t="shared" si="6"/>
        <v>43.271950276596321</v>
      </c>
      <c r="F89" s="3">
        <f>F78-SUM(F79:F88)</f>
        <v>1578150</v>
      </c>
      <c r="G89" s="3">
        <f>G78-SUM(G79:G88)</f>
        <v>303407</v>
      </c>
      <c r="H89" s="3">
        <f>H78-SUM(H79:H88)</f>
        <v>703808</v>
      </c>
      <c r="I89" s="3">
        <f>I78-SUM(I79:I88)</f>
        <v>1177156</v>
      </c>
      <c r="J89" s="3">
        <f>J78-SUM(J79:J88)</f>
        <v>593</v>
      </c>
    </row>
    <row r="90" spans="2:10" x14ac:dyDescent="0.25">
      <c r="B90" s="6"/>
      <c r="C90" s="6" t="s">
        <v>38</v>
      </c>
      <c r="D90" s="7">
        <f>SUM(F90:G90)</f>
        <v>3408518</v>
      </c>
      <c r="E90" s="7"/>
      <c r="F90" s="7">
        <v>2699169</v>
      </c>
      <c r="G90" s="7">
        <v>709349</v>
      </c>
      <c r="H90" s="7">
        <v>1209253</v>
      </c>
      <c r="I90" s="7">
        <v>2198816</v>
      </c>
      <c r="J90" s="7">
        <v>449</v>
      </c>
    </row>
    <row r="91" spans="2:10" x14ac:dyDescent="0.25">
      <c r="B91" s="1">
        <v>1</v>
      </c>
      <c r="C91" s="2" t="s">
        <v>7</v>
      </c>
      <c r="D91" s="3">
        <v>610079</v>
      </c>
      <c r="E91" s="4">
        <f>(D91/$D$90)*100</f>
        <v>17.898658595905903</v>
      </c>
      <c r="F91" s="3">
        <v>473360</v>
      </c>
      <c r="G91" s="3">
        <v>136719</v>
      </c>
      <c r="H91" s="3">
        <v>196213</v>
      </c>
      <c r="I91" s="3">
        <v>413780</v>
      </c>
      <c r="J91" s="3">
        <v>86</v>
      </c>
    </row>
    <row r="92" spans="2:10" x14ac:dyDescent="0.25">
      <c r="B92" s="1">
        <v>2</v>
      </c>
      <c r="C92" s="2" t="s">
        <v>6</v>
      </c>
      <c r="D92" s="3">
        <v>327837</v>
      </c>
      <c r="E92" s="4">
        <f t="shared" ref="E92:E102" si="7">(D92/$D$90)*100</f>
        <v>9.618168365254343</v>
      </c>
      <c r="F92" s="3">
        <v>260032</v>
      </c>
      <c r="G92" s="3">
        <v>67805</v>
      </c>
      <c r="H92" s="3">
        <v>105469</v>
      </c>
      <c r="I92" s="3">
        <v>222327</v>
      </c>
      <c r="J92" s="3">
        <v>41</v>
      </c>
    </row>
    <row r="93" spans="2:10" x14ac:dyDescent="0.25">
      <c r="B93" s="1">
        <v>3</v>
      </c>
      <c r="C93" s="2" t="s">
        <v>21</v>
      </c>
      <c r="D93" s="3">
        <v>235176</v>
      </c>
      <c r="E93" s="4">
        <f t="shared" si="7"/>
        <v>6.8996555101073245</v>
      </c>
      <c r="F93" s="3">
        <v>184759</v>
      </c>
      <c r="G93" s="3">
        <v>50417</v>
      </c>
      <c r="H93" s="3">
        <v>88108</v>
      </c>
      <c r="I93" s="3">
        <v>147030</v>
      </c>
      <c r="J93" s="3">
        <v>38</v>
      </c>
    </row>
    <row r="94" spans="2:10" x14ac:dyDescent="0.25">
      <c r="B94" s="1">
        <v>4</v>
      </c>
      <c r="C94" s="2" t="s">
        <v>30</v>
      </c>
      <c r="D94" s="3">
        <v>144521</v>
      </c>
      <c r="E94" s="4">
        <f t="shared" si="7"/>
        <v>4.2399952119953603</v>
      </c>
      <c r="F94" s="3">
        <v>114615</v>
      </c>
      <c r="G94" s="3">
        <v>29906</v>
      </c>
      <c r="H94" s="3">
        <v>69397</v>
      </c>
      <c r="I94" s="3">
        <v>75114</v>
      </c>
      <c r="J94" s="3">
        <v>10</v>
      </c>
    </row>
    <row r="95" spans="2:10" x14ac:dyDescent="0.25">
      <c r="B95" s="1">
        <v>5</v>
      </c>
      <c r="C95" s="2" t="s">
        <v>10</v>
      </c>
      <c r="D95" s="3">
        <v>128122</v>
      </c>
      <c r="E95" s="4">
        <f t="shared" si="7"/>
        <v>3.7588770251469992</v>
      </c>
      <c r="F95" s="3">
        <v>108772</v>
      </c>
      <c r="G95" s="3">
        <v>19350</v>
      </c>
      <c r="H95" s="3">
        <v>46330</v>
      </c>
      <c r="I95" s="3">
        <v>81772</v>
      </c>
      <c r="J95" s="3">
        <v>20</v>
      </c>
    </row>
    <row r="96" spans="2:10" x14ac:dyDescent="0.25">
      <c r="B96" s="1">
        <v>6</v>
      </c>
      <c r="C96" s="2" t="s">
        <v>23</v>
      </c>
      <c r="D96" s="3">
        <v>101271</v>
      </c>
      <c r="E96" s="4">
        <f t="shared" si="7"/>
        <v>2.9711153058308626</v>
      </c>
      <c r="F96" s="3">
        <v>80433</v>
      </c>
      <c r="G96" s="3">
        <v>20838</v>
      </c>
      <c r="H96" s="3">
        <v>29060</v>
      </c>
      <c r="I96" s="3">
        <v>72199</v>
      </c>
      <c r="J96" s="3">
        <v>12</v>
      </c>
    </row>
    <row r="97" spans="2:10" x14ac:dyDescent="0.25">
      <c r="B97" s="1">
        <v>7</v>
      </c>
      <c r="C97" s="2" t="s">
        <v>14</v>
      </c>
      <c r="D97" s="3">
        <v>100267</v>
      </c>
      <c r="E97" s="4">
        <f t="shared" si="7"/>
        <v>2.9416596890496103</v>
      </c>
      <c r="F97" s="3">
        <v>81288</v>
      </c>
      <c r="G97" s="3">
        <v>18979</v>
      </c>
      <c r="H97" s="3">
        <v>38423</v>
      </c>
      <c r="I97" s="3">
        <v>61830</v>
      </c>
      <c r="J97" s="3">
        <v>14</v>
      </c>
    </row>
    <row r="98" spans="2:10" x14ac:dyDescent="0.25">
      <c r="B98" s="1">
        <v>8</v>
      </c>
      <c r="C98" s="2" t="s">
        <v>19</v>
      </c>
      <c r="D98" s="3">
        <v>96649</v>
      </c>
      <c r="E98" s="4">
        <f t="shared" si="7"/>
        <v>2.835513850887688</v>
      </c>
      <c r="F98" s="3">
        <v>75969</v>
      </c>
      <c r="G98" s="3">
        <v>20680</v>
      </c>
      <c r="H98" s="3">
        <v>40384</v>
      </c>
      <c r="I98" s="3">
        <v>56250</v>
      </c>
      <c r="J98" s="3">
        <v>15</v>
      </c>
    </row>
    <row r="99" spans="2:10" x14ac:dyDescent="0.25">
      <c r="B99" s="1">
        <v>9</v>
      </c>
      <c r="C99" s="2" t="s">
        <v>22</v>
      </c>
      <c r="D99" s="3">
        <v>96493</v>
      </c>
      <c r="E99" s="4">
        <f t="shared" si="7"/>
        <v>2.8309370817463777</v>
      </c>
      <c r="F99" s="3">
        <v>76333</v>
      </c>
      <c r="G99" s="3">
        <v>20160</v>
      </c>
      <c r="H99" s="3">
        <v>31236</v>
      </c>
      <c r="I99" s="3">
        <v>65236</v>
      </c>
      <c r="J99" s="3">
        <v>21</v>
      </c>
    </row>
    <row r="100" spans="2:10" x14ac:dyDescent="0.25">
      <c r="B100" s="1">
        <v>10</v>
      </c>
      <c r="C100" s="2" t="s">
        <v>24</v>
      </c>
      <c r="D100" s="3">
        <v>93562</v>
      </c>
      <c r="E100" s="4">
        <f t="shared" si="7"/>
        <v>2.7449466307644554</v>
      </c>
      <c r="F100" s="3">
        <v>73941</v>
      </c>
      <c r="G100" s="3">
        <v>19621</v>
      </c>
      <c r="H100" s="3">
        <v>40090</v>
      </c>
      <c r="I100" s="3">
        <v>53456</v>
      </c>
      <c r="J100" s="3">
        <v>16</v>
      </c>
    </row>
    <row r="101" spans="2:10" x14ac:dyDescent="0.25">
      <c r="C101" s="2" t="s">
        <v>41</v>
      </c>
      <c r="D101" s="3">
        <f>D90-SUM(D91:D100)</f>
        <v>1474541</v>
      </c>
      <c r="E101" s="4">
        <f t="shared" si="7"/>
        <v>43.260472733311076</v>
      </c>
      <c r="F101" s="3">
        <f>F90-SUM(F91:F100)</f>
        <v>1169667</v>
      </c>
      <c r="G101" s="3">
        <f>G90-SUM(G91:G100)</f>
        <v>304874</v>
      </c>
      <c r="H101" s="3">
        <f>H90-SUM(H91:H100)</f>
        <v>524543</v>
      </c>
      <c r="I101" s="3">
        <f>I90-SUM(I91:I100)</f>
        <v>949822</v>
      </c>
      <c r="J101" s="3">
        <f>J90-SUM(J91:J100)</f>
        <v>176</v>
      </c>
    </row>
    <row r="102" spans="2:10" x14ac:dyDescent="0.25">
      <c r="B102" s="6"/>
      <c r="C102" s="6" t="s">
        <v>39</v>
      </c>
      <c r="D102" s="7">
        <f>SUM(F102:G102)</f>
        <v>4659197</v>
      </c>
      <c r="E102" s="7">
        <f t="shared" si="7"/>
        <v>136.69275033900362</v>
      </c>
      <c r="F102" s="7">
        <v>3553145</v>
      </c>
      <c r="G102" s="7">
        <v>1106052</v>
      </c>
      <c r="H102" s="7">
        <v>1789829</v>
      </c>
      <c r="I102" s="7">
        <v>2868916</v>
      </c>
      <c r="J102" s="7">
        <v>452</v>
      </c>
    </row>
    <row r="103" spans="2:10" x14ac:dyDescent="0.25">
      <c r="B103" s="1">
        <v>1</v>
      </c>
      <c r="C103" s="2" t="s">
        <v>21</v>
      </c>
      <c r="D103" s="3">
        <v>704171</v>
      </c>
      <c r="E103" s="4">
        <f>(D103/$D$102)*100</f>
        <v>15.113569999293869</v>
      </c>
      <c r="F103" s="3">
        <v>539392</v>
      </c>
      <c r="G103" s="3">
        <v>164779</v>
      </c>
      <c r="H103" s="3">
        <v>261692</v>
      </c>
      <c r="I103" s="3">
        <v>442451</v>
      </c>
      <c r="J103" s="3">
        <v>28</v>
      </c>
    </row>
    <row r="104" spans="2:10" x14ac:dyDescent="0.25">
      <c r="B104" s="1">
        <v>2</v>
      </c>
      <c r="C104" s="2" t="s">
        <v>7</v>
      </c>
      <c r="D104" s="3">
        <v>537462</v>
      </c>
      <c r="E104" s="4">
        <f t="shared" ref="E104:E113" si="8">(D104/$D$102)*100</f>
        <v>11.53550708416064</v>
      </c>
      <c r="F104" s="3">
        <v>402135</v>
      </c>
      <c r="G104" s="3">
        <v>135327</v>
      </c>
      <c r="H104" s="3">
        <v>193001</v>
      </c>
      <c r="I104" s="3">
        <v>344385</v>
      </c>
      <c r="J104" s="3">
        <v>76</v>
      </c>
    </row>
    <row r="105" spans="2:10" x14ac:dyDescent="0.25">
      <c r="B105" s="1">
        <v>3</v>
      </c>
      <c r="C105" s="2" t="s">
        <v>6</v>
      </c>
      <c r="D105" s="3">
        <v>326361</v>
      </c>
      <c r="E105" s="4">
        <f t="shared" si="8"/>
        <v>7.0046619621363941</v>
      </c>
      <c r="F105" s="3">
        <v>247742</v>
      </c>
      <c r="G105" s="3">
        <v>78619</v>
      </c>
      <c r="H105" s="3">
        <v>119875</v>
      </c>
      <c r="I105" s="3">
        <v>206447</v>
      </c>
      <c r="J105" s="3">
        <v>39</v>
      </c>
    </row>
    <row r="106" spans="2:10" x14ac:dyDescent="0.25">
      <c r="B106" s="1">
        <v>4</v>
      </c>
      <c r="C106" s="2" t="s">
        <v>24</v>
      </c>
      <c r="D106" s="3">
        <v>218368</v>
      </c>
      <c r="E106" s="4">
        <f t="shared" si="8"/>
        <v>4.686816204594912</v>
      </c>
      <c r="F106" s="3">
        <v>167764</v>
      </c>
      <c r="G106" s="3">
        <v>50604</v>
      </c>
      <c r="H106" s="3">
        <v>87759</v>
      </c>
      <c r="I106" s="3">
        <v>130569</v>
      </c>
      <c r="J106" s="3">
        <v>40</v>
      </c>
    </row>
    <row r="107" spans="2:10" x14ac:dyDescent="0.25">
      <c r="B107" s="1">
        <v>5</v>
      </c>
      <c r="C107" s="2" t="s">
        <v>30</v>
      </c>
      <c r="D107" s="3">
        <v>178287</v>
      </c>
      <c r="E107" s="4">
        <f t="shared" si="8"/>
        <v>3.8265606712916407</v>
      </c>
      <c r="F107" s="3">
        <v>139572</v>
      </c>
      <c r="G107" s="3">
        <v>38715</v>
      </c>
      <c r="H107" s="3">
        <v>76026</v>
      </c>
      <c r="I107" s="3">
        <v>102249</v>
      </c>
      <c r="J107" s="3">
        <v>12</v>
      </c>
    </row>
    <row r="108" spans="2:10" x14ac:dyDescent="0.25">
      <c r="B108" s="1">
        <v>6</v>
      </c>
      <c r="C108" s="2" t="s">
        <v>10</v>
      </c>
      <c r="D108" s="3">
        <v>139998</v>
      </c>
      <c r="E108" s="4">
        <f t="shared" si="8"/>
        <v>3.0047667012148231</v>
      </c>
      <c r="F108" s="3">
        <v>112177</v>
      </c>
      <c r="G108" s="3">
        <v>27821</v>
      </c>
      <c r="H108" s="3">
        <v>52373</v>
      </c>
      <c r="I108" s="3">
        <v>87604</v>
      </c>
      <c r="J108" s="3">
        <v>21</v>
      </c>
    </row>
    <row r="109" spans="2:10" x14ac:dyDescent="0.25">
      <c r="B109" s="1">
        <v>7</v>
      </c>
      <c r="C109" s="2" t="s">
        <v>23</v>
      </c>
      <c r="D109" s="3">
        <v>134551</v>
      </c>
      <c r="E109" s="4">
        <f t="shared" si="8"/>
        <v>2.8878581437960231</v>
      </c>
      <c r="F109" s="3">
        <v>103098</v>
      </c>
      <c r="G109" s="3">
        <v>31453</v>
      </c>
      <c r="H109" s="3">
        <v>34526</v>
      </c>
      <c r="I109" s="3">
        <v>100014</v>
      </c>
      <c r="J109" s="3">
        <v>11</v>
      </c>
    </row>
    <row r="110" spans="2:10" x14ac:dyDescent="0.25">
      <c r="B110" s="1">
        <v>8</v>
      </c>
      <c r="C110" s="2" t="s">
        <v>16</v>
      </c>
      <c r="D110" s="3">
        <v>123997</v>
      </c>
      <c r="E110" s="4">
        <f t="shared" si="8"/>
        <v>2.6613384237670141</v>
      </c>
      <c r="F110" s="3">
        <v>95402</v>
      </c>
      <c r="G110" s="3">
        <v>28595</v>
      </c>
      <c r="H110" s="3">
        <v>47450</v>
      </c>
      <c r="I110" s="3">
        <v>76544</v>
      </c>
      <c r="J110" s="3">
        <v>3</v>
      </c>
    </row>
    <row r="111" spans="2:10" x14ac:dyDescent="0.25">
      <c r="B111" s="1">
        <v>9</v>
      </c>
      <c r="C111" s="2" t="s">
        <v>53</v>
      </c>
      <c r="D111" s="3">
        <v>88724</v>
      </c>
      <c r="E111" s="4">
        <f t="shared" si="8"/>
        <v>1.9042766382275744</v>
      </c>
      <c r="F111" s="3">
        <v>65940</v>
      </c>
      <c r="G111" s="3">
        <v>22784</v>
      </c>
      <c r="H111" s="3">
        <v>44465</v>
      </c>
      <c r="I111" s="3">
        <v>44245</v>
      </c>
      <c r="J111" s="3">
        <v>14</v>
      </c>
    </row>
    <row r="112" spans="2:10" x14ac:dyDescent="0.25">
      <c r="B112" s="1">
        <v>10</v>
      </c>
      <c r="C112" s="2" t="s">
        <v>19</v>
      </c>
      <c r="D112" s="3">
        <v>81319</v>
      </c>
      <c r="E112" s="4">
        <f t="shared" si="8"/>
        <v>1.7453436718816568</v>
      </c>
      <c r="F112" s="3">
        <v>62131</v>
      </c>
      <c r="G112" s="3">
        <v>19188</v>
      </c>
      <c r="H112" s="3">
        <v>31563</v>
      </c>
      <c r="I112" s="3">
        <v>49744</v>
      </c>
      <c r="J112" s="3">
        <v>12</v>
      </c>
    </row>
    <row r="113" spans="2:10" x14ac:dyDescent="0.25">
      <c r="C113" s="2" t="s">
        <v>41</v>
      </c>
      <c r="D113" s="3">
        <f>D102-SUM(D103:D112)</f>
        <v>2125959</v>
      </c>
      <c r="E113" s="4">
        <f t="shared" si="8"/>
        <v>45.629300499635448</v>
      </c>
      <c r="F113" s="3">
        <f>F102-SUM(F103:F112)</f>
        <v>1617792</v>
      </c>
      <c r="G113" s="3">
        <f>G102-SUM(G103:G112)</f>
        <v>508167</v>
      </c>
      <c r="H113" s="3">
        <f>H102-SUM(H103:H112)</f>
        <v>841099</v>
      </c>
      <c r="I113" s="3">
        <f>I102-SUM(I103:I112)</f>
        <v>1284664</v>
      </c>
      <c r="J113" s="3">
        <f>J102-SUM(J103:J112)</f>
        <v>196</v>
      </c>
    </row>
    <row r="114" spans="2:10" x14ac:dyDescent="0.25">
      <c r="B114" s="6"/>
      <c r="C114" s="6" t="s">
        <v>42</v>
      </c>
      <c r="D114" s="7"/>
      <c r="E114" s="7"/>
      <c r="F114" s="7">
        <v>15352</v>
      </c>
      <c r="G114" s="7">
        <v>29036</v>
      </c>
      <c r="H114" s="7">
        <v>254</v>
      </c>
      <c r="I114" s="7">
        <v>68</v>
      </c>
      <c r="J114" s="7">
        <v>44066</v>
      </c>
    </row>
    <row r="115" spans="2:10" ht="15.75" thickBot="1" x14ac:dyDescent="0.3">
      <c r="B115" s="8"/>
      <c r="C115" s="8" t="s">
        <v>25</v>
      </c>
      <c r="D115" s="9">
        <v>16327939</v>
      </c>
      <c r="E115" s="9"/>
      <c r="F115" s="9">
        <v>13493433</v>
      </c>
      <c r="G115" s="9">
        <v>2834506</v>
      </c>
      <c r="H115" s="9">
        <v>6101766</v>
      </c>
      <c r="I115" s="9">
        <v>10163731</v>
      </c>
      <c r="J115" s="9">
        <v>62442</v>
      </c>
    </row>
    <row r="116" spans="2:10" ht="15.75" thickTop="1" x14ac:dyDescent="0.25"/>
    <row r="117" spans="2:10" ht="15.75" thickBot="1" x14ac:dyDescent="0.3"/>
    <row r="118" spans="2:10" ht="45.75" customHeight="1" thickBot="1" x14ac:dyDescent="0.3">
      <c r="B118" s="12" t="s">
        <v>45</v>
      </c>
      <c r="C118" s="13"/>
      <c r="D118" s="13"/>
      <c r="E118" s="13"/>
      <c r="F118" s="13"/>
      <c r="G118" s="13"/>
      <c r="H118" s="14"/>
    </row>
  </sheetData>
  <mergeCells count="3">
    <mergeCell ref="B2:I2"/>
    <mergeCell ref="B3:I3"/>
    <mergeCell ref="B118:H11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4.4.1_Consulta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LOPERA QUICENO</dc:creator>
  <cp:lastModifiedBy>SANDRA MILENA VARGAS URREGO</cp:lastModifiedBy>
  <dcterms:created xsi:type="dcterms:W3CDTF">2018-11-27T11:56:15Z</dcterms:created>
  <dcterms:modified xsi:type="dcterms:W3CDTF">2022-03-16T16:48:21Z</dcterms:modified>
</cp:coreProperties>
</file>