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\Documents\Sandra\Trabajo\2021\RIPS\Página\2019\"/>
    </mc:Choice>
  </mc:AlternateContent>
  <bookViews>
    <workbookView xWindow="120" yWindow="90" windowWidth="21300" windowHeight="9705"/>
  </bookViews>
  <sheets>
    <sheet name="4.4.5Hospitalizacion" sheetId="12" r:id="rId1"/>
  </sheets>
  <calcPr calcId="152511"/>
</workbook>
</file>

<file path=xl/calcChain.xml><?xml version="1.0" encoding="utf-8"?>
<calcChain xmlns="http://schemas.openxmlformats.org/spreadsheetml/2006/main">
  <c r="B82" i="12" l="1"/>
  <c r="B81" i="12"/>
  <c r="B80" i="12"/>
  <c r="C80" i="12" s="1"/>
  <c r="B79" i="12"/>
  <c r="C79" i="12" s="1"/>
  <c r="B78" i="12"/>
  <c r="B77" i="12"/>
  <c r="B76" i="12"/>
  <c r="C76" i="12" s="1"/>
  <c r="B75" i="12"/>
  <c r="C75" i="12" s="1"/>
  <c r="B74" i="12"/>
  <c r="B73" i="12"/>
  <c r="B69" i="12"/>
  <c r="C69" i="12" s="1"/>
  <c r="B68" i="12"/>
  <c r="C68" i="12" s="1"/>
  <c r="B67" i="12"/>
  <c r="B66" i="12"/>
  <c r="B65" i="12"/>
  <c r="C65" i="12" s="1"/>
  <c r="B64" i="12"/>
  <c r="C64" i="12" s="1"/>
  <c r="B63" i="12"/>
  <c r="B62" i="12"/>
  <c r="B61" i="12"/>
  <c r="C61" i="12" s="1"/>
  <c r="B60" i="12"/>
  <c r="C60" i="12" s="1"/>
  <c r="B56" i="12"/>
  <c r="B55" i="12"/>
  <c r="B54" i="12"/>
  <c r="C54" i="12" s="1"/>
  <c r="B53" i="12"/>
  <c r="C53" i="12" s="1"/>
  <c r="B52" i="12"/>
  <c r="B51" i="12"/>
  <c r="B50" i="12"/>
  <c r="C50" i="12" s="1"/>
  <c r="B49" i="12"/>
  <c r="C49" i="12" s="1"/>
  <c r="B48" i="12"/>
  <c r="B47" i="12"/>
  <c r="B43" i="12"/>
  <c r="C43" i="12" s="1"/>
  <c r="B42" i="12"/>
  <c r="C42" i="12" s="1"/>
  <c r="B41" i="12"/>
  <c r="B40" i="12"/>
  <c r="B39" i="12"/>
  <c r="C39" i="12" s="1"/>
  <c r="B38" i="12"/>
  <c r="C38" i="12" s="1"/>
  <c r="B37" i="12"/>
  <c r="B36" i="12"/>
  <c r="B35" i="12"/>
  <c r="C35" i="12" s="1"/>
  <c r="B34" i="12"/>
  <c r="C34" i="12" s="1"/>
  <c r="B30" i="12"/>
  <c r="B29" i="12"/>
  <c r="B28" i="12"/>
  <c r="C28" i="12" s="1"/>
  <c r="B27" i="12"/>
  <c r="C27" i="12" s="1"/>
  <c r="B26" i="12"/>
  <c r="B25" i="12"/>
  <c r="B24" i="12"/>
  <c r="C24" i="12" s="1"/>
  <c r="B23" i="12"/>
  <c r="C23" i="12" s="1"/>
  <c r="B22" i="12"/>
  <c r="B21" i="12"/>
  <c r="B84" i="12"/>
  <c r="C84" i="12" s="1"/>
  <c r="H83" i="12"/>
  <c r="G83" i="12"/>
  <c r="F83" i="12"/>
  <c r="E83" i="12"/>
  <c r="D83" i="12"/>
  <c r="B83" i="12" s="1"/>
  <c r="C83" i="12" s="1"/>
  <c r="B71" i="12"/>
  <c r="H70" i="12"/>
  <c r="G70" i="12"/>
  <c r="F70" i="12"/>
  <c r="E70" i="12"/>
  <c r="D70" i="12"/>
  <c r="B58" i="12"/>
  <c r="C58" i="12" s="1"/>
  <c r="H57" i="12"/>
  <c r="G57" i="12"/>
  <c r="F57" i="12"/>
  <c r="E57" i="12"/>
  <c r="D57" i="12"/>
  <c r="B45" i="12"/>
  <c r="H44" i="12"/>
  <c r="G44" i="12"/>
  <c r="F44" i="12"/>
  <c r="E44" i="12"/>
  <c r="D44" i="12"/>
  <c r="B44" i="12" s="1"/>
  <c r="C44" i="12" s="1"/>
  <c r="B32" i="12"/>
  <c r="H31" i="12"/>
  <c r="G31" i="12"/>
  <c r="F31" i="12"/>
  <c r="E31" i="12"/>
  <c r="D31" i="12"/>
  <c r="B19" i="12"/>
  <c r="C19" i="12" s="1"/>
  <c r="H18" i="12"/>
  <c r="G18" i="12"/>
  <c r="F18" i="12"/>
  <c r="E18" i="12"/>
  <c r="D18" i="12"/>
  <c r="B18" i="12" s="1"/>
  <c r="C18" i="12" s="1"/>
  <c r="B17" i="12"/>
  <c r="C17" i="12" s="1"/>
  <c r="B16" i="12"/>
  <c r="B15" i="12"/>
  <c r="C15" i="12" s="1"/>
  <c r="B14" i="12"/>
  <c r="C14" i="12" s="1"/>
  <c r="B13" i="12"/>
  <c r="C13" i="12" s="1"/>
  <c r="B12" i="12"/>
  <c r="C12" i="12" s="1"/>
  <c r="B11" i="12"/>
  <c r="C11" i="12" s="1"/>
  <c r="B10" i="12"/>
  <c r="C10" i="12" s="1"/>
  <c r="B9" i="12"/>
  <c r="C9" i="12" s="1"/>
  <c r="B8" i="12"/>
  <c r="C8" i="12" s="1"/>
  <c r="C16" i="12" l="1"/>
  <c r="C21" i="12"/>
  <c r="C25" i="12"/>
  <c r="C29" i="12"/>
  <c r="C36" i="12"/>
  <c r="C40" i="12"/>
  <c r="C47" i="12"/>
  <c r="C51" i="12"/>
  <c r="C55" i="12"/>
  <c r="C62" i="12"/>
  <c r="C66" i="12"/>
  <c r="C73" i="12"/>
  <c r="C77" i="12"/>
  <c r="C81" i="12"/>
  <c r="C22" i="12"/>
  <c r="C26" i="12"/>
  <c r="C30" i="12"/>
  <c r="C37" i="12"/>
  <c r="C41" i="12"/>
  <c r="C48" i="12"/>
  <c r="C52" i="12"/>
  <c r="C56" i="12"/>
  <c r="C63" i="12"/>
  <c r="C67" i="12"/>
  <c r="C74" i="12"/>
  <c r="C78" i="12"/>
  <c r="C82" i="12"/>
  <c r="B31" i="12"/>
  <c r="C31" i="12" s="1"/>
  <c r="B57" i="12"/>
  <c r="C57" i="12" s="1"/>
  <c r="C32" i="12"/>
  <c r="C45" i="12"/>
  <c r="C71" i="12"/>
  <c r="B70" i="12"/>
  <c r="C70" i="12" s="1"/>
</calcChain>
</file>

<file path=xl/sharedStrings.xml><?xml version="1.0" encoding="utf-8"?>
<sst xmlns="http://schemas.openxmlformats.org/spreadsheetml/2006/main" count="89" uniqueCount="53">
  <si>
    <t>Total</t>
  </si>
  <si>
    <t>OTROS DX</t>
  </si>
  <si>
    <t>Causas</t>
  </si>
  <si>
    <t>%</t>
  </si>
  <si>
    <t>Hombre</t>
  </si>
  <si>
    <t>Mujer</t>
  </si>
  <si>
    <t>Total &lt; 1 año</t>
  </si>
  <si>
    <t>1 a 4  años</t>
  </si>
  <si>
    <t>5 a 14 años</t>
  </si>
  <si>
    <t>15 a 44 años</t>
  </si>
  <si>
    <t>45 a 59 años</t>
  </si>
  <si>
    <t>60 años y más</t>
  </si>
  <si>
    <t>Total 1 a 4  años</t>
  </si>
  <si>
    <t>Total 5 a 14 años</t>
  </si>
  <si>
    <t>Total 15 a 44 años</t>
  </si>
  <si>
    <t>Total 45 a 59 años</t>
  </si>
  <si>
    <t>Total 60 años y más</t>
  </si>
  <si>
    <t>4.4.5 Diez primeras causas de egreso en el servicio de hospitalización en Antioquia, según grupos de edad, zona y sexo</t>
  </si>
  <si>
    <t>Año 2019</t>
  </si>
  <si>
    <t>Cabecera</t>
  </si>
  <si>
    <t>Resto</t>
  </si>
  <si>
    <t>No definido / No reportado</t>
  </si>
  <si>
    <t>Menor de 1 año</t>
  </si>
  <si>
    <t>R50-R69 SINTOMAS Y SIGNOS GENERALES</t>
  </si>
  <si>
    <t>J00-J06 INFECCIONES AGUDAS DE LAS VIAS RESPIRATORIAS SUPERIORES</t>
  </si>
  <si>
    <t>J20-J22 OTRAS INFECCIONES AGUDAS DE LAS VIAS RESPIRATORIAS INFERIORES</t>
  </si>
  <si>
    <t>R10-R19 SISNTOMAS Y SIGNOS QUE INVOLUCRAN EL SISTEMA DIGESTIVO Y EL ABDOMEN</t>
  </si>
  <si>
    <t>A00-A09 ENFERMEDADES INFECCIOSAS INTESTINALES</t>
  </si>
  <si>
    <t>S00-S09 TRAUMATISMOS DE CABEZA</t>
  </si>
  <si>
    <t>J40-J47 ENFERMEDADES CRONICAS DE LAS VIAS RESPIRATORIAS INFERIORES</t>
  </si>
  <si>
    <t>N30-N39 OTRAS ENFERMEDADES DEL SISTEMA URINARIO</t>
  </si>
  <si>
    <t>J09-J18 INFLUENZA (GRIPE) Y NEUMONIA</t>
  </si>
  <si>
    <t>S50-S59 TRAUMATISMOS DEL ANTEBRAZO Y DEL CODO</t>
  </si>
  <si>
    <t>O30-O48 ATENCION MATERNA RELACIONADA CON EL FETO Y LA CAVIDAD AMNIOTICA Y CON POSIBLES PROBLEMAS DEL PARTO</t>
  </si>
  <si>
    <t>I30-I52    OTRAS FORMAS DE ENFERMEDAD DEL CORAZON</t>
  </si>
  <si>
    <r>
      <t xml:space="preserve">Fuente:
</t>
    </r>
    <r>
      <rPr>
        <sz val="10"/>
        <color theme="1"/>
        <rFont val="Arial"/>
        <family val="2"/>
      </rPr>
      <t>Cubos3.sispro.gov.co SGD_CUBOS_RIPS_CU - Prestación de servicios de salud. Fecha de generación: 15/06/2021</t>
    </r>
  </si>
  <si>
    <t>O80-O84 PARTO</t>
  </si>
  <si>
    <t>P50-P61 TRASTORNOS HEMORRAGICOS Y HEMATOLOGICOS DEL FETO Y DEL RECIEN NACIDO</t>
  </si>
  <si>
    <t>P20-P29 TRASTORNOS RESPIRATORIOS Y CARDIOVASCULARES ESPECIFICOS DEL PERIODO PERINATAL</t>
  </si>
  <si>
    <t>P05-P08 TRASTORNOS RELACIONADOS CON LA DURACION DE LA GESTACION Y EL CRECIMIENTO FETAL</t>
  </si>
  <si>
    <t>L00-L08 INFECCIONES DE LA PIEL Y DEL TEJIDO SUBCUTANEO</t>
  </si>
  <si>
    <t>K35-K38 ENFERMEDADES DEL APENDICE</t>
  </si>
  <si>
    <t>A90-A99 FIEBRES VIRALES TRANSMITIDAS POR ARTROPODOS Y FIEBRES VIRALES HEMORRAGICAS</t>
  </si>
  <si>
    <t>O00-O08 EMBARAZO TERMINADO EN ABORTO</t>
  </si>
  <si>
    <t>F30-F39 TRASTORNOS DEL HUMOR</t>
  </si>
  <si>
    <t>O20-O29 OTROS TRASTORNOS MATERNOS RELACIONADOS PRINCIPALMENTE CON EL EMBARAZO</t>
  </si>
  <si>
    <t>O10-O16 EDEMA, PROTEINURIA Y TRASTORNOS HIPERTENSIVOS EN EL EMBARAZO, EL PARTO Y EL PUERPERIO</t>
  </si>
  <si>
    <t>I20-I25    ENFERMEDADES ISQUEMICAS DEL CORAZON</t>
  </si>
  <si>
    <t>K80-K87 TRASTORNOS DE LA VESICULA BILIAR, DE LAS VIAS BILIARES Y DEL PANCREAS</t>
  </si>
  <si>
    <t>N80-N98 TRASTORNOS NO INFLAMATORIOS DE LOS ORGANOS GENITALES FEMENINOS</t>
  </si>
  <si>
    <t>I60-I69    ENFERMEDADES CEREBROVASCULARES</t>
  </si>
  <si>
    <t>C15-C26 TUMORES MALIGNOS DE LOS ROGANOS DIGESTIVOS</t>
  </si>
  <si>
    <t>K90-K93 OTRAS ENFERMEDADES DEL SISTEMA DIGESTIVO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</si>
</sst>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4" fontId="0" fillId="0" borderId="1" xfId="0" applyNumberFormat="1" applyBorder="1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" fontId="5" fillId="3" borderId="1" xfId="0" applyNumberFormat="1" applyFont="1" applyFill="1" applyBorder="1"/>
    <xf numFmtId="4" fontId="5" fillId="3" borderId="1" xfId="0" applyNumberFormat="1" applyFont="1" applyFill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0" fillId="0" borderId="2" xfId="0" applyBorder="1" applyAlignment="1"/>
    <xf numFmtId="0" fontId="5" fillId="3" borderId="2" xfId="0" quotePrefix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0" xfId="2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center" wrapText="1"/>
    </xf>
  </cellXfs>
  <cellStyles count="3">
    <cellStyle name="Normal" xfId="0" builtinId="0"/>
    <cellStyle name="Normal 2 4" xfId="2"/>
    <cellStyle name="Normal 4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00.85546875" customWidth="1"/>
    <col min="4" max="4" width="11.42578125" style="2"/>
    <col min="8" max="8" width="12" customWidth="1"/>
  </cols>
  <sheetData>
    <row r="1" spans="1:8" x14ac:dyDescent="0.25">
      <c r="A1" s="2"/>
      <c r="B1" s="2"/>
      <c r="C1" s="2"/>
      <c r="E1" s="2"/>
      <c r="F1" s="2"/>
      <c r="G1" s="2"/>
      <c r="H1" s="2"/>
    </row>
    <row r="2" spans="1:8" ht="15.75" x14ac:dyDescent="0.25">
      <c r="A2" s="12" t="s">
        <v>17</v>
      </c>
      <c r="B2" s="13"/>
      <c r="C2" s="13"/>
      <c r="D2" s="13"/>
      <c r="E2" s="13"/>
      <c r="F2" s="13"/>
      <c r="G2" s="13"/>
      <c r="H2" s="13"/>
    </row>
    <row r="3" spans="1:8" ht="15.75" x14ac:dyDescent="0.25">
      <c r="A3" s="13" t="s">
        <v>18</v>
      </c>
      <c r="B3" s="13"/>
      <c r="C3" s="13"/>
      <c r="D3" s="13"/>
      <c r="E3" s="13"/>
      <c r="F3" s="13"/>
      <c r="G3" s="13"/>
      <c r="H3" s="13"/>
    </row>
    <row r="4" spans="1:8" x14ac:dyDescent="0.25">
      <c r="A4" s="2"/>
      <c r="B4" s="2"/>
      <c r="C4" s="2"/>
      <c r="E4" s="2"/>
      <c r="F4" s="2"/>
      <c r="G4" s="2"/>
      <c r="H4" s="2"/>
    </row>
    <row r="5" spans="1:8" s="2" customFormat="1" ht="40.5" customHeight="1" x14ac:dyDescent="0.25">
      <c r="A5" s="5" t="s">
        <v>2</v>
      </c>
      <c r="B5" s="5" t="s">
        <v>0</v>
      </c>
      <c r="C5" s="5" t="s">
        <v>3</v>
      </c>
      <c r="D5" s="5" t="s">
        <v>19</v>
      </c>
      <c r="E5" s="5" t="s">
        <v>20</v>
      </c>
      <c r="F5" s="5" t="s">
        <v>4</v>
      </c>
      <c r="G5" s="5" t="s">
        <v>5</v>
      </c>
      <c r="H5" s="14" t="s">
        <v>21</v>
      </c>
    </row>
    <row r="6" spans="1:8" s="2" customFormat="1" x14ac:dyDescent="0.25">
      <c r="A6" s="6"/>
      <c r="B6" s="7"/>
      <c r="C6" s="8"/>
      <c r="D6" s="7"/>
      <c r="E6" s="7"/>
      <c r="F6" s="7"/>
      <c r="G6" s="7"/>
      <c r="H6" s="7"/>
    </row>
    <row r="7" spans="1:8" s="2" customFormat="1" x14ac:dyDescent="0.25">
      <c r="A7" s="10" t="s">
        <v>22</v>
      </c>
      <c r="B7" s="10"/>
      <c r="C7" s="10"/>
      <c r="D7" s="10"/>
      <c r="E7" s="10"/>
      <c r="F7" s="10"/>
      <c r="G7" s="11"/>
      <c r="H7" s="15"/>
    </row>
    <row r="8" spans="1:8" s="2" customFormat="1" x14ac:dyDescent="0.25">
      <c r="A8" s="3" t="s">
        <v>25</v>
      </c>
      <c r="B8" s="4">
        <f>D8+E8</f>
        <v>5901</v>
      </c>
      <c r="C8" s="1">
        <f>(B8/$B$19)*100</f>
        <v>16.186635944700463</v>
      </c>
      <c r="D8" s="4">
        <v>5465</v>
      </c>
      <c r="E8" s="4">
        <v>436</v>
      </c>
      <c r="F8" s="4">
        <v>3455</v>
      </c>
      <c r="G8" s="4">
        <v>2446</v>
      </c>
      <c r="H8" s="4"/>
    </row>
    <row r="9" spans="1:8" s="2" customFormat="1" x14ac:dyDescent="0.25">
      <c r="A9" s="3" t="s">
        <v>31</v>
      </c>
      <c r="B9" s="4">
        <f t="shared" ref="B9:B19" si="0">D9+E9</f>
        <v>2078</v>
      </c>
      <c r="C9" s="1">
        <f t="shared" ref="C9:C19" si="1">(B9/$B$19)*100</f>
        <v>5.7000219442615752</v>
      </c>
      <c r="D9" s="4">
        <v>1668</v>
      </c>
      <c r="E9" s="4">
        <v>410</v>
      </c>
      <c r="F9" s="4">
        <v>1126</v>
      </c>
      <c r="G9" s="4">
        <v>952</v>
      </c>
      <c r="H9" s="4"/>
    </row>
    <row r="10" spans="1:8" s="2" customFormat="1" x14ac:dyDescent="0.25">
      <c r="A10" s="3" t="s">
        <v>30</v>
      </c>
      <c r="B10" s="4">
        <f t="shared" si="0"/>
        <v>1797</v>
      </c>
      <c r="C10" s="1">
        <f t="shared" si="1"/>
        <v>4.9292297564186969</v>
      </c>
      <c r="D10" s="4">
        <v>1469</v>
      </c>
      <c r="E10" s="4">
        <v>328</v>
      </c>
      <c r="F10" s="4">
        <v>762</v>
      </c>
      <c r="G10" s="4">
        <v>1035</v>
      </c>
      <c r="H10" s="4"/>
    </row>
    <row r="11" spans="1:8" s="2" customFormat="1" x14ac:dyDescent="0.25">
      <c r="A11" s="3" t="s">
        <v>23</v>
      </c>
      <c r="B11" s="4">
        <f t="shared" si="0"/>
        <v>1428</v>
      </c>
      <c r="C11" s="1">
        <f t="shared" si="1"/>
        <v>3.9170506912442393</v>
      </c>
      <c r="D11" s="4">
        <v>1159</v>
      </c>
      <c r="E11" s="4">
        <v>269</v>
      </c>
      <c r="F11" s="4">
        <v>662</v>
      </c>
      <c r="G11" s="4">
        <v>766</v>
      </c>
      <c r="H11" s="4"/>
    </row>
    <row r="12" spans="1:8" s="2" customFormat="1" x14ac:dyDescent="0.25">
      <c r="A12" s="3" t="s">
        <v>36</v>
      </c>
      <c r="B12" s="4">
        <f t="shared" si="0"/>
        <v>1402</v>
      </c>
      <c r="C12" s="1">
        <f t="shared" si="1"/>
        <v>3.8457318411235462</v>
      </c>
      <c r="D12" s="4">
        <v>939</v>
      </c>
      <c r="E12" s="4">
        <v>463</v>
      </c>
      <c r="F12" s="4">
        <v>10</v>
      </c>
      <c r="G12" s="4">
        <v>1390</v>
      </c>
      <c r="H12" s="4">
        <v>2</v>
      </c>
    </row>
    <row r="13" spans="1:8" s="2" customFormat="1" x14ac:dyDescent="0.25">
      <c r="A13" s="3" t="s">
        <v>29</v>
      </c>
      <c r="B13" s="4">
        <f t="shared" si="0"/>
        <v>1310</v>
      </c>
      <c r="C13" s="1">
        <f t="shared" si="1"/>
        <v>3.5933728330041692</v>
      </c>
      <c r="D13" s="4">
        <v>973</v>
      </c>
      <c r="E13" s="4">
        <v>337</v>
      </c>
      <c r="F13" s="4">
        <v>696</v>
      </c>
      <c r="G13" s="4">
        <v>614</v>
      </c>
      <c r="H13" s="4"/>
    </row>
    <row r="14" spans="1:8" s="2" customFormat="1" x14ac:dyDescent="0.25">
      <c r="A14" s="3" t="s">
        <v>37</v>
      </c>
      <c r="B14" s="4">
        <f t="shared" si="0"/>
        <v>1218</v>
      </c>
      <c r="C14" s="1">
        <f t="shared" si="1"/>
        <v>3.3410138248847927</v>
      </c>
      <c r="D14" s="4">
        <v>1166</v>
      </c>
      <c r="E14" s="4">
        <v>52</v>
      </c>
      <c r="F14" s="4">
        <v>620</v>
      </c>
      <c r="G14" s="4">
        <v>598</v>
      </c>
      <c r="H14" s="4"/>
    </row>
    <row r="15" spans="1:8" s="2" customFormat="1" x14ac:dyDescent="0.25">
      <c r="A15" s="3" t="s">
        <v>38</v>
      </c>
      <c r="B15" s="4">
        <f t="shared" si="0"/>
        <v>1116</v>
      </c>
      <c r="C15" s="1">
        <f t="shared" si="1"/>
        <v>3.0612244897959182</v>
      </c>
      <c r="D15" s="4">
        <v>1003</v>
      </c>
      <c r="E15" s="4">
        <v>113</v>
      </c>
      <c r="F15" s="4">
        <v>670</v>
      </c>
      <c r="G15" s="4">
        <v>446</v>
      </c>
      <c r="H15" s="4"/>
    </row>
    <row r="16" spans="1:8" s="2" customFormat="1" x14ac:dyDescent="0.25">
      <c r="A16" s="3" t="s">
        <v>39</v>
      </c>
      <c r="B16" s="4">
        <f t="shared" si="0"/>
        <v>876</v>
      </c>
      <c r="C16" s="1">
        <f t="shared" si="1"/>
        <v>2.402896642527979</v>
      </c>
      <c r="D16" s="4">
        <v>810</v>
      </c>
      <c r="E16" s="4">
        <v>66</v>
      </c>
      <c r="F16" s="4">
        <v>458</v>
      </c>
      <c r="G16" s="4">
        <v>418</v>
      </c>
      <c r="H16" s="4"/>
    </row>
    <row r="17" spans="1:8" s="2" customFormat="1" x14ac:dyDescent="0.25">
      <c r="A17" s="3" t="s">
        <v>26</v>
      </c>
      <c r="B17" s="4">
        <f t="shared" si="0"/>
        <v>806</v>
      </c>
      <c r="C17" s="1">
        <f t="shared" si="1"/>
        <v>2.2108843537414966</v>
      </c>
      <c r="D17" s="4">
        <v>551</v>
      </c>
      <c r="E17" s="4">
        <v>255</v>
      </c>
      <c r="F17" s="4">
        <v>266</v>
      </c>
      <c r="G17" s="4">
        <v>539</v>
      </c>
      <c r="H17" s="4">
        <v>1</v>
      </c>
    </row>
    <row r="18" spans="1:8" s="2" customFormat="1" x14ac:dyDescent="0.25">
      <c r="A18" s="16" t="s">
        <v>1</v>
      </c>
      <c r="B18" s="4">
        <f t="shared" si="0"/>
        <v>18524</v>
      </c>
      <c r="C18" s="1">
        <f t="shared" si="1"/>
        <v>50.811937678297127</v>
      </c>
      <c r="D18" s="4">
        <f>D19-SUM(D8:D17)</f>
        <v>14001</v>
      </c>
      <c r="E18" s="4">
        <f t="shared" ref="E18:H18" si="2">E19-SUM(E8:E17)</f>
        <v>4523</v>
      </c>
      <c r="F18" s="4">
        <f t="shared" si="2"/>
        <v>8675</v>
      </c>
      <c r="G18" s="4">
        <f t="shared" si="2"/>
        <v>9839</v>
      </c>
      <c r="H18" s="4">
        <f t="shared" si="2"/>
        <v>10</v>
      </c>
    </row>
    <row r="19" spans="1:8" s="2" customFormat="1" x14ac:dyDescent="0.25">
      <c r="A19" s="17" t="s">
        <v>6</v>
      </c>
      <c r="B19" s="18">
        <f t="shared" si="0"/>
        <v>36456</v>
      </c>
      <c r="C19" s="19">
        <f t="shared" si="1"/>
        <v>100</v>
      </c>
      <c r="D19" s="24">
        <v>29204</v>
      </c>
      <c r="E19" s="24">
        <v>7252</v>
      </c>
      <c r="F19" s="18">
        <v>17400</v>
      </c>
      <c r="G19" s="18">
        <v>19043</v>
      </c>
      <c r="H19" s="18">
        <v>13</v>
      </c>
    </row>
    <row r="20" spans="1:8" s="2" customFormat="1" x14ac:dyDescent="0.25">
      <c r="A20" s="9" t="s">
        <v>7</v>
      </c>
      <c r="B20" s="10"/>
      <c r="C20" s="10"/>
      <c r="D20" s="10"/>
      <c r="E20" s="10"/>
      <c r="F20" s="10"/>
      <c r="G20" s="10"/>
      <c r="H20" s="10"/>
    </row>
    <row r="21" spans="1:8" s="2" customFormat="1" x14ac:dyDescent="0.25">
      <c r="A21" s="3" t="s">
        <v>31</v>
      </c>
      <c r="B21" s="4">
        <f>D21+E21</f>
        <v>3834</v>
      </c>
      <c r="C21" s="1">
        <f>(B21/$B$19)*100</f>
        <v>10.516787360105333</v>
      </c>
      <c r="D21" s="4">
        <v>3402</v>
      </c>
      <c r="E21" s="4">
        <v>432</v>
      </c>
      <c r="F21" s="4">
        <v>2042</v>
      </c>
      <c r="G21" s="4">
        <v>1792</v>
      </c>
      <c r="H21" s="4"/>
    </row>
    <row r="22" spans="1:8" s="2" customFormat="1" x14ac:dyDescent="0.25">
      <c r="A22" s="3" t="s">
        <v>29</v>
      </c>
      <c r="B22" s="4">
        <f t="shared" ref="B22:B30" si="3">D22+E22</f>
        <v>2130</v>
      </c>
      <c r="C22" s="1">
        <f t="shared" ref="C22:C30" si="4">(B22/$B$19)*100</f>
        <v>5.8426596445029624</v>
      </c>
      <c r="D22" s="4">
        <v>2006</v>
      </c>
      <c r="E22" s="4">
        <v>124</v>
      </c>
      <c r="F22" s="4">
        <v>1222</v>
      </c>
      <c r="G22" s="4">
        <v>908</v>
      </c>
      <c r="H22" s="4"/>
    </row>
    <row r="23" spans="1:8" s="2" customFormat="1" x14ac:dyDescent="0.25">
      <c r="A23" s="3" t="s">
        <v>25</v>
      </c>
      <c r="B23" s="4">
        <f t="shared" si="3"/>
        <v>2057</v>
      </c>
      <c r="C23" s="1">
        <f t="shared" si="4"/>
        <v>5.6424182576256312</v>
      </c>
      <c r="D23" s="4">
        <v>1888</v>
      </c>
      <c r="E23" s="4">
        <v>169</v>
      </c>
      <c r="F23" s="4">
        <v>1128</v>
      </c>
      <c r="G23" s="4">
        <v>929</v>
      </c>
      <c r="H23" s="4"/>
    </row>
    <row r="24" spans="1:8" s="2" customFormat="1" x14ac:dyDescent="0.25">
      <c r="A24" s="3" t="s">
        <v>30</v>
      </c>
      <c r="B24" s="4">
        <f t="shared" si="3"/>
        <v>1558</v>
      </c>
      <c r="C24" s="1">
        <f t="shared" si="4"/>
        <v>4.2736449418477065</v>
      </c>
      <c r="D24" s="4">
        <v>1414</v>
      </c>
      <c r="E24" s="4">
        <v>144</v>
      </c>
      <c r="F24" s="4">
        <v>398</v>
      </c>
      <c r="G24" s="4">
        <v>1160</v>
      </c>
      <c r="H24" s="4"/>
    </row>
    <row r="25" spans="1:8" s="2" customFormat="1" x14ac:dyDescent="0.25">
      <c r="A25" s="3" t="s">
        <v>23</v>
      </c>
      <c r="B25" s="4">
        <f t="shared" si="3"/>
        <v>1462</v>
      </c>
      <c r="C25" s="1">
        <f t="shared" si="4"/>
        <v>4.010313802940531</v>
      </c>
      <c r="D25" s="4">
        <v>1340</v>
      </c>
      <c r="E25" s="4">
        <v>122</v>
      </c>
      <c r="F25" s="4">
        <v>747</v>
      </c>
      <c r="G25" s="4">
        <v>715</v>
      </c>
      <c r="H25" s="4"/>
    </row>
    <row r="26" spans="1:8" s="2" customFormat="1" x14ac:dyDescent="0.25">
      <c r="A26" s="3" t="s">
        <v>24</v>
      </c>
      <c r="B26" s="4">
        <f t="shared" si="3"/>
        <v>1145</v>
      </c>
      <c r="C26" s="1">
        <f t="shared" si="4"/>
        <v>3.1407724380074606</v>
      </c>
      <c r="D26" s="4">
        <v>1081</v>
      </c>
      <c r="E26" s="4">
        <v>64</v>
      </c>
      <c r="F26" s="4">
        <v>640</v>
      </c>
      <c r="G26" s="4">
        <v>505</v>
      </c>
      <c r="H26" s="4"/>
    </row>
    <row r="27" spans="1:8" s="2" customFormat="1" x14ac:dyDescent="0.25">
      <c r="A27" s="3" t="s">
        <v>27</v>
      </c>
      <c r="B27" s="4">
        <f t="shared" si="3"/>
        <v>968</v>
      </c>
      <c r="C27" s="1">
        <f t="shared" si="4"/>
        <v>2.6552556506473555</v>
      </c>
      <c r="D27" s="4">
        <v>937</v>
      </c>
      <c r="E27" s="4">
        <v>31</v>
      </c>
      <c r="F27" s="4">
        <v>547</v>
      </c>
      <c r="G27" s="4">
        <v>421</v>
      </c>
      <c r="H27" s="4"/>
    </row>
    <row r="28" spans="1:8" s="2" customFormat="1" x14ac:dyDescent="0.25">
      <c r="A28" s="3" t="s">
        <v>40</v>
      </c>
      <c r="B28" s="4">
        <f t="shared" si="3"/>
        <v>857</v>
      </c>
      <c r="C28" s="1">
        <f t="shared" si="4"/>
        <v>2.3507790212859336</v>
      </c>
      <c r="D28" s="4">
        <v>749</v>
      </c>
      <c r="E28" s="4">
        <v>108</v>
      </c>
      <c r="F28" s="4">
        <v>474</v>
      </c>
      <c r="G28" s="4">
        <v>383</v>
      </c>
      <c r="H28" s="4"/>
    </row>
    <row r="29" spans="1:8" s="2" customFormat="1" x14ac:dyDescent="0.25">
      <c r="A29" s="3" t="s">
        <v>26</v>
      </c>
      <c r="B29" s="4">
        <f t="shared" si="3"/>
        <v>329</v>
      </c>
      <c r="C29" s="1">
        <f t="shared" si="4"/>
        <v>0.90245775729646693</v>
      </c>
      <c r="D29" s="4">
        <v>311</v>
      </c>
      <c r="E29" s="4">
        <v>18</v>
      </c>
      <c r="F29" s="4">
        <v>160</v>
      </c>
      <c r="G29" s="4">
        <v>169</v>
      </c>
      <c r="H29" s="4"/>
    </row>
    <row r="30" spans="1:8" s="2" customFormat="1" x14ac:dyDescent="0.25">
      <c r="A30" s="3" t="s">
        <v>28</v>
      </c>
      <c r="B30" s="4">
        <f t="shared" si="3"/>
        <v>314</v>
      </c>
      <c r="C30" s="1">
        <f t="shared" si="4"/>
        <v>0.86131226684222073</v>
      </c>
      <c r="D30" s="4">
        <v>280</v>
      </c>
      <c r="E30" s="4">
        <v>34</v>
      </c>
      <c r="F30" s="4">
        <v>212</v>
      </c>
      <c r="G30" s="4">
        <v>102</v>
      </c>
      <c r="H30" s="4"/>
    </row>
    <row r="31" spans="1:8" s="2" customFormat="1" x14ac:dyDescent="0.25">
      <c r="A31" s="16" t="s">
        <v>1</v>
      </c>
      <c r="B31" s="4">
        <f t="shared" ref="B22:B32" si="5">D31+E31</f>
        <v>5800</v>
      </c>
      <c r="C31" s="1">
        <f t="shared" ref="C22:C31" si="6">(B31/$B$19)*100</f>
        <v>15.909589642308536</v>
      </c>
      <c r="D31" s="4">
        <f>D32-SUM(D21:D30)</f>
        <v>5142</v>
      </c>
      <c r="E31" s="4">
        <f t="shared" ref="E31:H31" si="7">E32-SUM(E21:E30)</f>
        <v>658</v>
      </c>
      <c r="F31" s="4">
        <f t="shared" si="7"/>
        <v>3114</v>
      </c>
      <c r="G31" s="4">
        <f t="shared" si="7"/>
        <v>2685</v>
      </c>
      <c r="H31" s="4">
        <f t="shared" si="7"/>
        <v>1</v>
      </c>
    </row>
    <row r="32" spans="1:8" s="2" customFormat="1" x14ac:dyDescent="0.25">
      <c r="A32" s="17" t="s">
        <v>12</v>
      </c>
      <c r="B32" s="18">
        <f t="shared" si="5"/>
        <v>20454</v>
      </c>
      <c r="C32" s="19">
        <f t="shared" ref="C32" si="8">(B32/$B$84)*100</f>
        <v>20.91133080469876</v>
      </c>
      <c r="D32" s="18">
        <v>18550</v>
      </c>
      <c r="E32" s="18">
        <v>1904</v>
      </c>
      <c r="F32" s="18">
        <v>10684</v>
      </c>
      <c r="G32" s="18">
        <v>9769</v>
      </c>
      <c r="H32" s="18">
        <v>1</v>
      </c>
    </row>
    <row r="33" spans="1:8" s="2" customFormat="1" x14ac:dyDescent="0.25">
      <c r="A33" s="9" t="s">
        <v>8</v>
      </c>
      <c r="B33" s="10"/>
      <c r="C33" s="10"/>
      <c r="D33" s="10"/>
      <c r="E33" s="10"/>
      <c r="F33" s="10"/>
      <c r="G33" s="10"/>
      <c r="H33" s="10"/>
    </row>
    <row r="34" spans="1:8" s="2" customFormat="1" x14ac:dyDescent="0.25">
      <c r="A34" s="3" t="s">
        <v>29</v>
      </c>
      <c r="B34" s="4">
        <f>D34+E34</f>
        <v>1476</v>
      </c>
      <c r="C34" s="1">
        <f>(B34/$B$19)*100</f>
        <v>4.0487162606978275</v>
      </c>
      <c r="D34" s="4">
        <v>1349</v>
      </c>
      <c r="E34" s="4">
        <v>127</v>
      </c>
      <c r="F34" s="4">
        <v>817</v>
      </c>
      <c r="G34" s="4">
        <v>658</v>
      </c>
      <c r="H34" s="4">
        <v>1</v>
      </c>
    </row>
    <row r="35" spans="1:8" s="2" customFormat="1" x14ac:dyDescent="0.25">
      <c r="A35" s="3" t="s">
        <v>23</v>
      </c>
      <c r="B35" s="4">
        <f t="shared" ref="B35:B43" si="9">D35+E35</f>
        <v>1117</v>
      </c>
      <c r="C35" s="1">
        <f t="shared" ref="C35:C43" si="10">(B35/$B$19)*100</f>
        <v>3.063967522492868</v>
      </c>
      <c r="D35" s="4">
        <v>931</v>
      </c>
      <c r="E35" s="4">
        <v>186</v>
      </c>
      <c r="F35" s="4">
        <v>594</v>
      </c>
      <c r="G35" s="4">
        <v>522</v>
      </c>
      <c r="H35" s="4">
        <v>1</v>
      </c>
    </row>
    <row r="36" spans="1:8" s="2" customFormat="1" x14ac:dyDescent="0.25">
      <c r="A36" s="3" t="s">
        <v>31</v>
      </c>
      <c r="B36" s="4">
        <f t="shared" si="9"/>
        <v>1031</v>
      </c>
      <c r="C36" s="1">
        <f t="shared" si="10"/>
        <v>2.82806671055519</v>
      </c>
      <c r="D36" s="4">
        <v>856</v>
      </c>
      <c r="E36" s="4">
        <v>175</v>
      </c>
      <c r="F36" s="4">
        <v>528</v>
      </c>
      <c r="G36" s="4">
        <v>501</v>
      </c>
      <c r="H36" s="4">
        <v>2</v>
      </c>
    </row>
    <row r="37" spans="1:8" s="2" customFormat="1" x14ac:dyDescent="0.25">
      <c r="A37" s="3" t="s">
        <v>26</v>
      </c>
      <c r="B37" s="4">
        <f t="shared" si="9"/>
        <v>981</v>
      </c>
      <c r="C37" s="1">
        <f t="shared" si="10"/>
        <v>2.6909150757077027</v>
      </c>
      <c r="D37" s="4">
        <v>824</v>
      </c>
      <c r="E37" s="4">
        <v>157</v>
      </c>
      <c r="F37" s="4">
        <v>445</v>
      </c>
      <c r="G37" s="4">
        <v>536</v>
      </c>
      <c r="H37" s="4"/>
    </row>
    <row r="38" spans="1:8" s="2" customFormat="1" x14ac:dyDescent="0.25">
      <c r="A38" s="3" t="s">
        <v>32</v>
      </c>
      <c r="B38" s="4">
        <f t="shared" si="9"/>
        <v>949</v>
      </c>
      <c r="C38" s="1">
        <f t="shared" si="10"/>
        <v>2.6031380294053106</v>
      </c>
      <c r="D38" s="4">
        <v>699</v>
      </c>
      <c r="E38" s="4">
        <v>250</v>
      </c>
      <c r="F38" s="4">
        <v>701</v>
      </c>
      <c r="G38" s="4">
        <v>247</v>
      </c>
      <c r="H38" s="4">
        <v>1</v>
      </c>
    </row>
    <row r="39" spans="1:8" s="2" customFormat="1" x14ac:dyDescent="0.25">
      <c r="A39" s="3" t="s">
        <v>30</v>
      </c>
      <c r="B39" s="4">
        <f t="shared" si="9"/>
        <v>843</v>
      </c>
      <c r="C39" s="1">
        <f t="shared" si="10"/>
        <v>2.3123765635286375</v>
      </c>
      <c r="D39" s="4">
        <v>731</v>
      </c>
      <c r="E39" s="4">
        <v>112</v>
      </c>
      <c r="F39" s="4">
        <v>221</v>
      </c>
      <c r="G39" s="4">
        <v>622</v>
      </c>
      <c r="H39" s="4"/>
    </row>
    <row r="40" spans="1:8" s="2" customFormat="1" x14ac:dyDescent="0.25">
      <c r="A40" s="3" t="s">
        <v>40</v>
      </c>
      <c r="B40" s="4">
        <f t="shared" si="9"/>
        <v>801</v>
      </c>
      <c r="C40" s="1">
        <f t="shared" si="10"/>
        <v>2.1971691902567478</v>
      </c>
      <c r="D40" s="4">
        <v>622</v>
      </c>
      <c r="E40" s="4">
        <v>179</v>
      </c>
      <c r="F40" s="4">
        <v>474</v>
      </c>
      <c r="G40" s="4">
        <v>327</v>
      </c>
      <c r="H40" s="4"/>
    </row>
    <row r="41" spans="1:8" s="2" customFormat="1" x14ac:dyDescent="0.25">
      <c r="A41" s="3" t="s">
        <v>41</v>
      </c>
      <c r="B41" s="4">
        <f t="shared" si="9"/>
        <v>698</v>
      </c>
      <c r="C41" s="1">
        <f t="shared" si="10"/>
        <v>1.9146368224709238</v>
      </c>
      <c r="D41" s="4">
        <v>592</v>
      </c>
      <c r="E41" s="4">
        <v>106</v>
      </c>
      <c r="F41" s="4">
        <v>395</v>
      </c>
      <c r="G41" s="4">
        <v>301</v>
      </c>
      <c r="H41" s="4">
        <v>2</v>
      </c>
    </row>
    <row r="42" spans="1:8" s="2" customFormat="1" x14ac:dyDescent="0.25">
      <c r="A42" s="3" t="s">
        <v>42</v>
      </c>
      <c r="B42" s="4">
        <f t="shared" si="9"/>
        <v>634</v>
      </c>
      <c r="C42" s="1">
        <f t="shared" si="10"/>
        <v>1.7390827298661398</v>
      </c>
      <c r="D42" s="4">
        <v>515</v>
      </c>
      <c r="E42" s="4">
        <v>119</v>
      </c>
      <c r="F42" s="4">
        <v>319</v>
      </c>
      <c r="G42" s="4">
        <v>315</v>
      </c>
      <c r="H42" s="4"/>
    </row>
    <row r="43" spans="1:8" s="2" customFormat="1" x14ac:dyDescent="0.25">
      <c r="A43" s="3" t="s">
        <v>27</v>
      </c>
      <c r="B43" s="4">
        <f t="shared" si="9"/>
        <v>511</v>
      </c>
      <c r="C43" s="1">
        <f t="shared" si="10"/>
        <v>1.4016897081413209</v>
      </c>
      <c r="D43" s="4">
        <v>467</v>
      </c>
      <c r="E43" s="4">
        <v>44</v>
      </c>
      <c r="F43" s="4">
        <v>265</v>
      </c>
      <c r="G43" s="4">
        <v>246</v>
      </c>
      <c r="H43" s="4"/>
    </row>
    <row r="44" spans="1:8" s="2" customFormat="1" x14ac:dyDescent="0.25">
      <c r="A44" s="16" t="s">
        <v>1</v>
      </c>
      <c r="B44" s="4">
        <f t="shared" ref="B35:B45" si="11">D44+E44</f>
        <v>10003</v>
      </c>
      <c r="C44" s="1">
        <f t="shared" ref="C35:C44" si="12">(B44/$B$19)*100</f>
        <v>27.438556067588326</v>
      </c>
      <c r="D44" s="4">
        <f>D45-SUM(D34:D43)</f>
        <v>8332</v>
      </c>
      <c r="E44" s="4">
        <f t="shared" ref="E44:H44" si="13">E45-SUM(E34:E43)</f>
        <v>1671</v>
      </c>
      <c r="F44" s="4">
        <f t="shared" si="13"/>
        <v>5136</v>
      </c>
      <c r="G44" s="4">
        <f t="shared" si="13"/>
        <v>4845</v>
      </c>
      <c r="H44" s="4">
        <f t="shared" si="13"/>
        <v>22</v>
      </c>
    </row>
    <row r="45" spans="1:8" s="2" customFormat="1" x14ac:dyDescent="0.25">
      <c r="A45" s="17" t="s">
        <v>13</v>
      </c>
      <c r="B45" s="18">
        <f t="shared" si="11"/>
        <v>19044</v>
      </c>
      <c r="C45" s="19">
        <f t="shared" ref="C45" si="14">(B45/$B$84)*100</f>
        <v>19.469804627196794</v>
      </c>
      <c r="D45" s="18">
        <v>15918</v>
      </c>
      <c r="E45" s="18">
        <v>3126</v>
      </c>
      <c r="F45" s="18">
        <v>9895</v>
      </c>
      <c r="G45" s="18">
        <v>9120</v>
      </c>
      <c r="H45" s="18">
        <v>29</v>
      </c>
    </row>
    <row r="46" spans="1:8" s="2" customFormat="1" x14ac:dyDescent="0.25">
      <c r="A46" s="9" t="s">
        <v>9</v>
      </c>
      <c r="B46" s="10"/>
      <c r="C46" s="10"/>
      <c r="D46" s="10"/>
      <c r="E46" s="10"/>
      <c r="F46" s="10"/>
      <c r="G46" s="10"/>
      <c r="H46" s="10"/>
    </row>
    <row r="47" spans="1:8" s="2" customFormat="1" x14ac:dyDescent="0.25">
      <c r="A47" s="3" t="s">
        <v>36</v>
      </c>
      <c r="B47" s="4">
        <f>D47+E47</f>
        <v>24982</v>
      </c>
      <c r="C47" s="1">
        <f>(B47/$B$19)*100</f>
        <v>68.526442835198594</v>
      </c>
      <c r="D47" s="4">
        <v>19751</v>
      </c>
      <c r="E47" s="4">
        <v>5231</v>
      </c>
      <c r="F47" s="4">
        <v>31</v>
      </c>
      <c r="G47" s="4">
        <v>24944</v>
      </c>
      <c r="H47" s="4">
        <v>7</v>
      </c>
    </row>
    <row r="48" spans="1:8" s="2" customFormat="1" x14ac:dyDescent="0.25">
      <c r="A48" s="3" t="s">
        <v>33</v>
      </c>
      <c r="B48" s="4">
        <f t="shared" ref="B48:B56" si="15">D48+E48</f>
        <v>7344</v>
      </c>
      <c r="C48" s="1">
        <f t="shared" ref="C48:C56" si="16">(B48/$B$19)*100</f>
        <v>20.144832126398946</v>
      </c>
      <c r="D48" s="4">
        <v>5901</v>
      </c>
      <c r="E48" s="4">
        <v>1443</v>
      </c>
      <c r="F48" s="4">
        <v>6</v>
      </c>
      <c r="G48" s="4">
        <v>7335</v>
      </c>
      <c r="H48" s="4">
        <v>3</v>
      </c>
    </row>
    <row r="49" spans="1:8" s="2" customFormat="1" x14ac:dyDescent="0.25">
      <c r="A49" s="3" t="s">
        <v>30</v>
      </c>
      <c r="B49" s="4">
        <f t="shared" si="15"/>
        <v>4518</v>
      </c>
      <c r="C49" s="1">
        <f t="shared" si="16"/>
        <v>12.39302172481896</v>
      </c>
      <c r="D49" s="4">
        <v>3652</v>
      </c>
      <c r="E49" s="4">
        <v>866</v>
      </c>
      <c r="F49" s="4">
        <v>786</v>
      </c>
      <c r="G49" s="4">
        <v>3732</v>
      </c>
      <c r="H49" s="4"/>
    </row>
    <row r="50" spans="1:8" s="2" customFormat="1" x14ac:dyDescent="0.25">
      <c r="A50" s="3" t="s">
        <v>26</v>
      </c>
      <c r="B50" s="4">
        <f t="shared" si="15"/>
        <v>4277</v>
      </c>
      <c r="C50" s="1">
        <f t="shared" si="16"/>
        <v>11.731950844854071</v>
      </c>
      <c r="D50" s="4">
        <v>3507</v>
      </c>
      <c r="E50" s="4">
        <v>770</v>
      </c>
      <c r="F50" s="4">
        <v>1229</v>
      </c>
      <c r="G50" s="4">
        <v>3048</v>
      </c>
      <c r="H50" s="4"/>
    </row>
    <row r="51" spans="1:8" s="2" customFormat="1" x14ac:dyDescent="0.25">
      <c r="A51" s="3" t="s">
        <v>23</v>
      </c>
      <c r="B51" s="4">
        <f t="shared" si="15"/>
        <v>2895</v>
      </c>
      <c r="C51" s="1">
        <f t="shared" si="16"/>
        <v>7.94107965766952</v>
      </c>
      <c r="D51" s="4">
        <v>2434</v>
      </c>
      <c r="E51" s="4">
        <v>461</v>
      </c>
      <c r="F51" s="4">
        <v>1084</v>
      </c>
      <c r="G51" s="4">
        <v>1810</v>
      </c>
      <c r="H51" s="4">
        <v>1</v>
      </c>
    </row>
    <row r="52" spans="1:8" s="2" customFormat="1" x14ac:dyDescent="0.25">
      <c r="A52" s="3" t="s">
        <v>40</v>
      </c>
      <c r="B52" s="4">
        <f t="shared" si="15"/>
        <v>2803</v>
      </c>
      <c r="C52" s="1">
        <f t="shared" si="16"/>
        <v>7.6887206495501434</v>
      </c>
      <c r="D52" s="4">
        <v>2213</v>
      </c>
      <c r="E52" s="4">
        <v>590</v>
      </c>
      <c r="F52" s="4">
        <v>1639</v>
      </c>
      <c r="G52" s="4">
        <v>1164</v>
      </c>
      <c r="H52" s="4"/>
    </row>
    <row r="53" spans="1:8" s="2" customFormat="1" x14ac:dyDescent="0.25">
      <c r="A53" s="3" t="s">
        <v>43</v>
      </c>
      <c r="B53" s="4">
        <f t="shared" si="15"/>
        <v>2773</v>
      </c>
      <c r="C53" s="1">
        <f t="shared" si="16"/>
        <v>7.6064296686416499</v>
      </c>
      <c r="D53" s="4">
        <v>2210</v>
      </c>
      <c r="E53" s="4">
        <v>563</v>
      </c>
      <c r="F53" s="4">
        <v>3</v>
      </c>
      <c r="G53" s="4">
        <v>2770</v>
      </c>
      <c r="H53" s="4"/>
    </row>
    <row r="54" spans="1:8" s="2" customFormat="1" x14ac:dyDescent="0.25">
      <c r="A54" s="3" t="s">
        <v>44</v>
      </c>
      <c r="B54" s="4">
        <f t="shared" si="15"/>
        <v>2768</v>
      </c>
      <c r="C54" s="1">
        <f t="shared" si="16"/>
        <v>7.5927145051569012</v>
      </c>
      <c r="D54" s="4">
        <v>2341</v>
      </c>
      <c r="E54" s="4">
        <v>427</v>
      </c>
      <c r="F54" s="4">
        <v>1279</v>
      </c>
      <c r="G54" s="4">
        <v>1487</v>
      </c>
      <c r="H54" s="4">
        <v>2</v>
      </c>
    </row>
    <row r="55" spans="1:8" s="2" customFormat="1" x14ac:dyDescent="0.25">
      <c r="A55" s="3" t="s">
        <v>45</v>
      </c>
      <c r="B55" s="4">
        <f t="shared" si="15"/>
        <v>2397</v>
      </c>
      <c r="C55" s="1">
        <f t="shared" si="16"/>
        <v>6.5750493745885459</v>
      </c>
      <c r="D55" s="4">
        <v>1981</v>
      </c>
      <c r="E55" s="4">
        <v>416</v>
      </c>
      <c r="F55" s="4">
        <v>1</v>
      </c>
      <c r="G55" s="4">
        <v>2396</v>
      </c>
      <c r="H55" s="4"/>
    </row>
    <row r="56" spans="1:8" s="2" customFormat="1" x14ac:dyDescent="0.25">
      <c r="A56" s="3" t="s">
        <v>46</v>
      </c>
      <c r="B56" s="4">
        <f t="shared" si="15"/>
        <v>2330</v>
      </c>
      <c r="C56" s="1">
        <f t="shared" si="16"/>
        <v>6.3912661838929115</v>
      </c>
      <c r="D56" s="4">
        <v>1947</v>
      </c>
      <c r="E56" s="4">
        <v>383</v>
      </c>
      <c r="F56" s="4">
        <v>1</v>
      </c>
      <c r="G56" s="4">
        <v>2328</v>
      </c>
      <c r="H56" s="4">
        <v>1</v>
      </c>
    </row>
    <row r="57" spans="1:8" s="2" customFormat="1" x14ac:dyDescent="0.25">
      <c r="A57" s="16" t="s">
        <v>1</v>
      </c>
      <c r="B57" s="4">
        <f t="shared" ref="B48:B58" si="17">D57+E57</f>
        <v>66205</v>
      </c>
      <c r="C57" s="1">
        <f t="shared" ref="C48:C57" si="18">(B57/$B$19)*100</f>
        <v>181.60247970155805</v>
      </c>
      <c r="D57" s="4">
        <f>D58-SUM(D47:D56)</f>
        <v>54743</v>
      </c>
      <c r="E57" s="4">
        <f t="shared" ref="E57:H57" si="19">E58-SUM(E47:E56)</f>
        <v>11462</v>
      </c>
      <c r="F57" s="4">
        <f t="shared" si="19"/>
        <v>31515</v>
      </c>
      <c r="G57" s="4">
        <f t="shared" si="19"/>
        <v>34674</v>
      </c>
      <c r="H57" s="4">
        <f t="shared" si="19"/>
        <v>16</v>
      </c>
    </row>
    <row r="58" spans="1:8" s="2" customFormat="1" ht="15" customHeight="1" x14ac:dyDescent="0.25">
      <c r="A58" s="17" t="s">
        <v>14</v>
      </c>
      <c r="B58" s="18">
        <f t="shared" si="17"/>
        <v>123292</v>
      </c>
      <c r="C58" s="19">
        <f t="shared" ref="C58" si="20">(B58/$B$84)*100</f>
        <v>126.04868473515791</v>
      </c>
      <c r="D58" s="18">
        <v>100680</v>
      </c>
      <c r="E58" s="18">
        <v>22612</v>
      </c>
      <c r="F58" s="18">
        <v>37574</v>
      </c>
      <c r="G58" s="18">
        <v>85688</v>
      </c>
      <c r="H58" s="18">
        <v>30</v>
      </c>
    </row>
    <row r="59" spans="1:8" s="2" customFormat="1" x14ac:dyDescent="0.25">
      <c r="A59" s="9" t="s">
        <v>10</v>
      </c>
      <c r="B59" s="10"/>
      <c r="C59" s="10"/>
      <c r="D59" s="10"/>
      <c r="E59" s="10"/>
      <c r="F59" s="10"/>
      <c r="G59" s="10"/>
      <c r="H59" s="10"/>
    </row>
    <row r="60" spans="1:8" s="2" customFormat="1" x14ac:dyDescent="0.25">
      <c r="A60" s="3" t="s">
        <v>30</v>
      </c>
      <c r="B60" s="4">
        <f>D60+E60</f>
        <v>2397</v>
      </c>
      <c r="C60" s="1">
        <f>(B60/$B$19)*100</f>
        <v>6.5750493745885459</v>
      </c>
      <c r="D60" s="4">
        <v>1856</v>
      </c>
      <c r="E60" s="4">
        <v>541</v>
      </c>
      <c r="F60" s="4">
        <v>914</v>
      </c>
      <c r="G60" s="4">
        <v>1483</v>
      </c>
      <c r="H60" s="4"/>
    </row>
    <row r="61" spans="1:8" s="2" customFormat="1" x14ac:dyDescent="0.25">
      <c r="A61" s="3" t="s">
        <v>47</v>
      </c>
      <c r="B61" s="4">
        <f t="shared" ref="B61:B69" si="21">D61+E61</f>
        <v>1610</v>
      </c>
      <c r="C61" s="1">
        <f t="shared" ref="C61:C69" si="22">(B61/$B$19)*100</f>
        <v>4.4162826420890937</v>
      </c>
      <c r="D61" s="4">
        <v>1233</v>
      </c>
      <c r="E61" s="4">
        <v>377</v>
      </c>
      <c r="F61" s="4">
        <v>1110</v>
      </c>
      <c r="G61" s="4">
        <v>500</v>
      </c>
      <c r="H61" s="4"/>
    </row>
    <row r="62" spans="1:8" s="2" customFormat="1" x14ac:dyDescent="0.25">
      <c r="A62" s="3" t="s">
        <v>29</v>
      </c>
      <c r="B62" s="4">
        <f t="shared" si="21"/>
        <v>1570</v>
      </c>
      <c r="C62" s="1">
        <f t="shared" si="22"/>
        <v>4.3065613342111035</v>
      </c>
      <c r="D62" s="4">
        <v>1195</v>
      </c>
      <c r="E62" s="4">
        <v>375</v>
      </c>
      <c r="F62" s="4">
        <v>639</v>
      </c>
      <c r="G62" s="4">
        <v>931</v>
      </c>
      <c r="H62" s="4"/>
    </row>
    <row r="63" spans="1:8" s="2" customFormat="1" x14ac:dyDescent="0.25">
      <c r="A63" s="3" t="s">
        <v>48</v>
      </c>
      <c r="B63" s="4">
        <f t="shared" si="21"/>
        <v>1502</v>
      </c>
      <c r="C63" s="1">
        <f t="shared" si="22"/>
        <v>4.1200351108185203</v>
      </c>
      <c r="D63" s="4">
        <v>1145</v>
      </c>
      <c r="E63" s="4">
        <v>357</v>
      </c>
      <c r="F63" s="4">
        <v>514</v>
      </c>
      <c r="G63" s="4">
        <v>988</v>
      </c>
      <c r="H63" s="4"/>
    </row>
    <row r="64" spans="1:8" s="2" customFormat="1" x14ac:dyDescent="0.25">
      <c r="A64" s="3" t="s">
        <v>34</v>
      </c>
      <c r="B64" s="4">
        <f t="shared" si="21"/>
        <v>1501</v>
      </c>
      <c r="C64" s="1">
        <f t="shared" si="22"/>
        <v>4.1172920781215714</v>
      </c>
      <c r="D64" s="4">
        <v>1130</v>
      </c>
      <c r="E64" s="4">
        <v>371</v>
      </c>
      <c r="F64" s="4">
        <v>858</v>
      </c>
      <c r="G64" s="4">
        <v>643</v>
      </c>
      <c r="H64" s="4"/>
    </row>
    <row r="65" spans="1:8" s="2" customFormat="1" x14ac:dyDescent="0.25">
      <c r="A65" s="3" t="s">
        <v>40</v>
      </c>
      <c r="B65" s="4">
        <f t="shared" si="21"/>
        <v>1451</v>
      </c>
      <c r="C65" s="1">
        <f t="shared" si="22"/>
        <v>3.9801404432740841</v>
      </c>
      <c r="D65" s="4">
        <v>1056</v>
      </c>
      <c r="E65" s="4">
        <v>395</v>
      </c>
      <c r="F65" s="4">
        <v>765</v>
      </c>
      <c r="G65" s="4">
        <v>686</v>
      </c>
      <c r="H65" s="4"/>
    </row>
    <row r="66" spans="1:8" s="2" customFormat="1" x14ac:dyDescent="0.25">
      <c r="A66" s="3" t="s">
        <v>26</v>
      </c>
      <c r="B66" s="4">
        <f t="shared" si="21"/>
        <v>1359</v>
      </c>
      <c r="C66" s="1">
        <f t="shared" si="22"/>
        <v>3.7277814351547067</v>
      </c>
      <c r="D66" s="4">
        <v>1046</v>
      </c>
      <c r="E66" s="4">
        <v>313</v>
      </c>
      <c r="F66" s="4">
        <v>506</v>
      </c>
      <c r="G66" s="4">
        <v>853</v>
      </c>
      <c r="H66" s="4"/>
    </row>
    <row r="67" spans="1:8" s="2" customFormat="1" x14ac:dyDescent="0.25">
      <c r="A67" s="3" t="s">
        <v>49</v>
      </c>
      <c r="B67" s="4">
        <f t="shared" si="21"/>
        <v>1134</v>
      </c>
      <c r="C67" s="1">
        <f t="shared" si="22"/>
        <v>3.1105990783410138</v>
      </c>
      <c r="D67" s="4">
        <v>900</v>
      </c>
      <c r="E67" s="4">
        <v>234</v>
      </c>
      <c r="F67" s="4"/>
      <c r="G67" s="4">
        <v>1134</v>
      </c>
      <c r="H67" s="4"/>
    </row>
    <row r="68" spans="1:8" s="2" customFormat="1" x14ac:dyDescent="0.25">
      <c r="A68" s="3" t="s">
        <v>31</v>
      </c>
      <c r="B68" s="4">
        <f t="shared" si="21"/>
        <v>1128</v>
      </c>
      <c r="C68" s="1">
        <f t="shared" si="22"/>
        <v>3.0941408821593153</v>
      </c>
      <c r="D68" s="4">
        <v>845</v>
      </c>
      <c r="E68" s="4">
        <v>283</v>
      </c>
      <c r="F68" s="4">
        <v>542</v>
      </c>
      <c r="G68" s="4">
        <v>586</v>
      </c>
      <c r="H68" s="4"/>
    </row>
    <row r="69" spans="1:8" s="2" customFormat="1" x14ac:dyDescent="0.25">
      <c r="A69" s="3" t="s">
        <v>23</v>
      </c>
      <c r="B69" s="4">
        <f t="shared" si="21"/>
        <v>1028</v>
      </c>
      <c r="C69" s="1">
        <f t="shared" si="22"/>
        <v>2.8198376124643407</v>
      </c>
      <c r="D69" s="4">
        <v>789</v>
      </c>
      <c r="E69" s="4">
        <v>239</v>
      </c>
      <c r="F69" s="4">
        <v>463</v>
      </c>
      <c r="G69" s="4">
        <v>565</v>
      </c>
      <c r="H69" s="4"/>
    </row>
    <row r="70" spans="1:8" s="2" customFormat="1" x14ac:dyDescent="0.25">
      <c r="A70" s="16" t="s">
        <v>1</v>
      </c>
      <c r="B70" s="4">
        <f t="shared" ref="B61:B71" si="23">D70+E70</f>
        <v>30663</v>
      </c>
      <c r="C70" s="1">
        <f t="shared" ref="C61:C70" si="24">(B70/$B$19)*100</f>
        <v>84.109611586570111</v>
      </c>
      <c r="D70" s="4">
        <f>D71-SUM(D60:D69)</f>
        <v>23555</v>
      </c>
      <c r="E70" s="4">
        <f t="shared" ref="E70:H70" si="25">E71-SUM(E60:E69)</f>
        <v>7108</v>
      </c>
      <c r="F70" s="4">
        <f t="shared" si="25"/>
        <v>14777</v>
      </c>
      <c r="G70" s="4">
        <f t="shared" si="25"/>
        <v>15885</v>
      </c>
      <c r="H70" s="4">
        <f t="shared" si="25"/>
        <v>1</v>
      </c>
    </row>
    <row r="71" spans="1:8" s="2" customFormat="1" ht="15" customHeight="1" x14ac:dyDescent="0.25">
      <c r="A71" s="17" t="s">
        <v>15</v>
      </c>
      <c r="B71" s="18">
        <f t="shared" si="23"/>
        <v>45343</v>
      </c>
      <c r="C71" s="19">
        <f t="shared" ref="C71" si="26">(B71/$B$84)*100</f>
        <v>46.356823735086337</v>
      </c>
      <c r="D71" s="18">
        <v>34750</v>
      </c>
      <c r="E71" s="18">
        <v>10593</v>
      </c>
      <c r="F71" s="18">
        <v>21088</v>
      </c>
      <c r="G71" s="18">
        <v>24254</v>
      </c>
      <c r="H71" s="18">
        <v>1</v>
      </c>
    </row>
    <row r="72" spans="1:8" s="2" customFormat="1" x14ac:dyDescent="0.25">
      <c r="A72" s="9" t="s">
        <v>11</v>
      </c>
      <c r="B72" s="10"/>
      <c r="C72" s="10"/>
      <c r="D72" s="10"/>
      <c r="E72" s="10"/>
      <c r="F72" s="10"/>
      <c r="G72" s="10"/>
      <c r="H72" s="10"/>
    </row>
    <row r="73" spans="1:8" s="2" customFormat="1" x14ac:dyDescent="0.25">
      <c r="A73" s="3" t="s">
        <v>29</v>
      </c>
      <c r="B73" s="4">
        <f>D73+E73</f>
        <v>9493</v>
      </c>
      <c r="C73" s="1">
        <f>(B73/$B$19)*100</f>
        <v>26.039609392143952</v>
      </c>
      <c r="D73" s="4">
        <v>6658</v>
      </c>
      <c r="E73" s="4">
        <v>2835</v>
      </c>
      <c r="F73" s="4">
        <v>4312</v>
      </c>
      <c r="G73" s="4">
        <v>5180</v>
      </c>
      <c r="H73" s="4">
        <v>1</v>
      </c>
    </row>
    <row r="74" spans="1:8" s="2" customFormat="1" x14ac:dyDescent="0.25">
      <c r="A74" s="3" t="s">
        <v>34</v>
      </c>
      <c r="B74" s="4">
        <f t="shared" ref="B74:B82" si="27">D74+E74</f>
        <v>6988</v>
      </c>
      <c r="C74" s="1">
        <f t="shared" ref="C74:C82" si="28">(B74/$B$19)*100</f>
        <v>19.168312486284837</v>
      </c>
      <c r="D74" s="4">
        <v>4905</v>
      </c>
      <c r="E74" s="4">
        <v>2083</v>
      </c>
      <c r="F74" s="4">
        <v>3424</v>
      </c>
      <c r="G74" s="4">
        <v>3564</v>
      </c>
      <c r="H74" s="4"/>
    </row>
    <row r="75" spans="1:8" s="2" customFormat="1" x14ac:dyDescent="0.25">
      <c r="A75" s="3" t="s">
        <v>30</v>
      </c>
      <c r="B75" s="4">
        <f t="shared" si="27"/>
        <v>6048</v>
      </c>
      <c r="C75" s="1">
        <f t="shared" si="28"/>
        <v>16.589861751152075</v>
      </c>
      <c r="D75" s="4">
        <v>4337</v>
      </c>
      <c r="E75" s="4">
        <v>1711</v>
      </c>
      <c r="F75" s="4">
        <v>2948</v>
      </c>
      <c r="G75" s="4">
        <v>3100</v>
      </c>
      <c r="H75" s="4"/>
    </row>
    <row r="76" spans="1:8" s="2" customFormat="1" x14ac:dyDescent="0.25">
      <c r="A76" s="3" t="s">
        <v>31</v>
      </c>
      <c r="B76" s="4">
        <f t="shared" si="27"/>
        <v>5236</v>
      </c>
      <c r="C76" s="1">
        <f t="shared" si="28"/>
        <v>14.36251920122888</v>
      </c>
      <c r="D76" s="4">
        <v>3606</v>
      </c>
      <c r="E76" s="4">
        <v>1630</v>
      </c>
      <c r="F76" s="4">
        <v>2248</v>
      </c>
      <c r="G76" s="4">
        <v>2987</v>
      </c>
      <c r="H76" s="4">
        <v>1</v>
      </c>
    </row>
    <row r="77" spans="1:8" s="2" customFormat="1" x14ac:dyDescent="0.25">
      <c r="A77" s="3" t="s">
        <v>47</v>
      </c>
      <c r="B77" s="4">
        <f t="shared" si="27"/>
        <v>3975</v>
      </c>
      <c r="C77" s="1">
        <f t="shared" si="28"/>
        <v>10.903554970375247</v>
      </c>
      <c r="D77" s="4">
        <v>2898</v>
      </c>
      <c r="E77" s="4">
        <v>1077</v>
      </c>
      <c r="F77" s="4">
        <v>2293</v>
      </c>
      <c r="G77" s="4">
        <v>1682</v>
      </c>
      <c r="H77" s="4"/>
    </row>
    <row r="78" spans="1:8" s="2" customFormat="1" x14ac:dyDescent="0.25">
      <c r="A78" s="3" t="s">
        <v>50</v>
      </c>
      <c r="B78" s="4">
        <f t="shared" si="27"/>
        <v>3096</v>
      </c>
      <c r="C78" s="1">
        <f t="shared" si="28"/>
        <v>8.4924292297564179</v>
      </c>
      <c r="D78" s="4">
        <v>2156</v>
      </c>
      <c r="E78" s="4">
        <v>940</v>
      </c>
      <c r="F78" s="4">
        <v>1480</v>
      </c>
      <c r="G78" s="4">
        <v>1616</v>
      </c>
      <c r="H78" s="4"/>
    </row>
    <row r="79" spans="1:8" s="2" customFormat="1" x14ac:dyDescent="0.25">
      <c r="A79" s="3" t="s">
        <v>51</v>
      </c>
      <c r="B79" s="4">
        <f t="shared" si="27"/>
        <v>2326</v>
      </c>
      <c r="C79" s="1">
        <f t="shared" si="28"/>
        <v>6.3802940531051133</v>
      </c>
      <c r="D79" s="4">
        <v>1562</v>
      </c>
      <c r="E79" s="4">
        <v>764</v>
      </c>
      <c r="F79" s="4">
        <v>1179</v>
      </c>
      <c r="G79" s="4">
        <v>1147</v>
      </c>
      <c r="H79" s="4"/>
    </row>
    <row r="80" spans="1:8" s="2" customFormat="1" x14ac:dyDescent="0.25">
      <c r="A80" s="3" t="s">
        <v>40</v>
      </c>
      <c r="B80" s="4">
        <f t="shared" si="27"/>
        <v>2316</v>
      </c>
      <c r="C80" s="1">
        <f t="shared" si="28"/>
        <v>6.3528637261356158</v>
      </c>
      <c r="D80" s="4">
        <v>1645</v>
      </c>
      <c r="E80" s="4">
        <v>671</v>
      </c>
      <c r="F80" s="4">
        <v>1076</v>
      </c>
      <c r="G80" s="4">
        <v>1240</v>
      </c>
      <c r="H80" s="4"/>
    </row>
    <row r="81" spans="1:8" s="2" customFormat="1" x14ac:dyDescent="0.25">
      <c r="A81" s="3" t="s">
        <v>52</v>
      </c>
      <c r="B81" s="4">
        <f t="shared" si="27"/>
        <v>2201</v>
      </c>
      <c r="C81" s="1">
        <f t="shared" si="28"/>
        <v>6.037414965986394</v>
      </c>
      <c r="D81" s="4">
        <v>1560</v>
      </c>
      <c r="E81" s="4">
        <v>641</v>
      </c>
      <c r="F81" s="4">
        <v>1158</v>
      </c>
      <c r="G81" s="4">
        <v>1042</v>
      </c>
      <c r="H81" s="4">
        <v>1</v>
      </c>
    </row>
    <row r="82" spans="1:8" s="2" customFormat="1" x14ac:dyDescent="0.25">
      <c r="A82" s="3" t="s">
        <v>48</v>
      </c>
      <c r="B82" s="4">
        <f t="shared" si="27"/>
        <v>2171</v>
      </c>
      <c r="C82" s="1">
        <f t="shared" si="28"/>
        <v>5.9551239850779023</v>
      </c>
      <c r="D82" s="4">
        <v>1535</v>
      </c>
      <c r="E82" s="4">
        <v>636</v>
      </c>
      <c r="F82" s="4">
        <v>824</v>
      </c>
      <c r="G82" s="4">
        <v>1347</v>
      </c>
      <c r="H82" s="4"/>
    </row>
    <row r="83" spans="1:8" s="2" customFormat="1" x14ac:dyDescent="0.25">
      <c r="A83" s="16" t="s">
        <v>1</v>
      </c>
      <c r="B83" s="4">
        <f t="shared" ref="B74:B84" si="29">D83+E83</f>
        <v>53963</v>
      </c>
      <c r="C83" s="1">
        <f t="shared" ref="C74:C83" si="30">(B83/$B$19)*100</f>
        <v>148.02227342549924</v>
      </c>
      <c r="D83" s="4">
        <f>D84-SUM(D73:D82)</f>
        <v>38762</v>
      </c>
      <c r="E83" s="4">
        <f t="shared" ref="E83:H83" si="31">E84-SUM(E73:E82)</f>
        <v>15201</v>
      </c>
      <c r="F83" s="4">
        <f t="shared" si="31"/>
        <v>25485</v>
      </c>
      <c r="G83" s="4">
        <f t="shared" si="31"/>
        <v>28477</v>
      </c>
      <c r="H83" s="4">
        <f t="shared" si="31"/>
        <v>1</v>
      </c>
    </row>
    <row r="84" spans="1:8" s="2" customFormat="1" ht="15" customHeight="1" x14ac:dyDescent="0.25">
      <c r="A84" s="17" t="s">
        <v>16</v>
      </c>
      <c r="B84" s="18">
        <f t="shared" si="29"/>
        <v>97813</v>
      </c>
      <c r="C84" s="19">
        <f t="shared" ref="C84" si="32">(B84/$B$84)*100</f>
        <v>100</v>
      </c>
      <c r="D84" s="18">
        <v>69624</v>
      </c>
      <c r="E84" s="18">
        <v>28189</v>
      </c>
      <c r="F84" s="18">
        <v>46427</v>
      </c>
      <c r="G84" s="18">
        <v>51382</v>
      </c>
      <c r="H84" s="18">
        <v>4</v>
      </c>
    </row>
    <row r="85" spans="1:8" s="2" customFormat="1" x14ac:dyDescent="0.25"/>
    <row r="86" spans="1:8" s="2" customFormat="1" ht="41.25" customHeight="1" x14ac:dyDescent="0.25">
      <c r="A86" s="20" t="s">
        <v>35</v>
      </c>
      <c r="B86" s="21"/>
      <c r="C86" s="21"/>
      <c r="D86" s="21"/>
      <c r="E86" s="21"/>
      <c r="F86" s="21"/>
      <c r="G86" s="22"/>
      <c r="H86" s="23"/>
    </row>
  </sheetData>
  <mergeCells count="9">
    <mergeCell ref="A2:H2"/>
    <mergeCell ref="A3:H3"/>
    <mergeCell ref="A20:H20"/>
    <mergeCell ref="A33:H33"/>
    <mergeCell ref="A46:H46"/>
    <mergeCell ref="A59:H59"/>
    <mergeCell ref="A7:G7"/>
    <mergeCell ref="A72:H72"/>
    <mergeCell ref="A86:G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4.4.5Hospitalizacion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Sammy</cp:lastModifiedBy>
  <dcterms:created xsi:type="dcterms:W3CDTF">2018-11-27T11:56:15Z</dcterms:created>
  <dcterms:modified xsi:type="dcterms:W3CDTF">2021-06-15T21:51:24Z</dcterms:modified>
</cp:coreProperties>
</file>