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\Documents\Sandra\Trabajo\2021\RIPS\Página\2019\"/>
    </mc:Choice>
  </mc:AlternateContent>
  <bookViews>
    <workbookView xWindow="120" yWindow="90" windowWidth="21300" windowHeight="9705"/>
  </bookViews>
  <sheets>
    <sheet name="4.4.3Urgencias" sheetId="10" r:id="rId1"/>
  </sheets>
  <calcPr calcId="152511"/>
</workbook>
</file>

<file path=xl/calcChain.xml><?xml version="1.0" encoding="utf-8"?>
<calcChain xmlns="http://schemas.openxmlformats.org/spreadsheetml/2006/main">
  <c r="B84" i="10" l="1"/>
  <c r="B71" i="10"/>
  <c r="B58" i="10"/>
  <c r="B45" i="10"/>
  <c r="B32" i="10"/>
  <c r="B19" i="10"/>
  <c r="H83" i="10"/>
  <c r="G83" i="10"/>
  <c r="F83" i="10"/>
  <c r="E83" i="10"/>
  <c r="D83" i="10"/>
  <c r="B82" i="10"/>
  <c r="C82" i="10" s="1"/>
  <c r="B81" i="10"/>
  <c r="C81" i="10" s="1"/>
  <c r="B80" i="10"/>
  <c r="C80" i="10" s="1"/>
  <c r="B79" i="10"/>
  <c r="C79" i="10" s="1"/>
  <c r="C78" i="10"/>
  <c r="B78" i="10"/>
  <c r="B77" i="10"/>
  <c r="C77" i="10" s="1"/>
  <c r="B76" i="10"/>
  <c r="C76" i="10" s="1"/>
  <c r="B75" i="10"/>
  <c r="C75" i="10" s="1"/>
  <c r="B74" i="10"/>
  <c r="C74" i="10" s="1"/>
  <c r="B73" i="10"/>
  <c r="C73" i="10" s="1"/>
  <c r="H70" i="10"/>
  <c r="G70" i="10"/>
  <c r="F70" i="10"/>
  <c r="E70" i="10"/>
  <c r="D70" i="10"/>
  <c r="B69" i="10"/>
  <c r="C69" i="10" s="1"/>
  <c r="C68" i="10"/>
  <c r="B68" i="10"/>
  <c r="B67" i="10"/>
  <c r="C67" i="10" s="1"/>
  <c r="C66" i="10"/>
  <c r="B66" i="10"/>
  <c r="B65" i="10"/>
  <c r="C65" i="10" s="1"/>
  <c r="C64" i="10"/>
  <c r="B64" i="10"/>
  <c r="B63" i="10"/>
  <c r="C63" i="10" s="1"/>
  <c r="C62" i="10"/>
  <c r="B62" i="10"/>
  <c r="B61" i="10"/>
  <c r="C61" i="10" s="1"/>
  <c r="C60" i="10"/>
  <c r="B60" i="10"/>
  <c r="H57" i="10"/>
  <c r="G57" i="10"/>
  <c r="F57" i="10"/>
  <c r="E57" i="10"/>
  <c r="D57" i="10"/>
  <c r="B56" i="10"/>
  <c r="C56" i="10" s="1"/>
  <c r="B55" i="10"/>
  <c r="C55" i="10" s="1"/>
  <c r="B54" i="10"/>
  <c r="C54" i="10" s="1"/>
  <c r="B53" i="10"/>
  <c r="C53" i="10" s="1"/>
  <c r="B52" i="10"/>
  <c r="C52" i="10" s="1"/>
  <c r="B51" i="10"/>
  <c r="C51" i="10" s="1"/>
  <c r="B50" i="10"/>
  <c r="C50" i="10" s="1"/>
  <c r="B49" i="10"/>
  <c r="C49" i="10" s="1"/>
  <c r="B48" i="10"/>
  <c r="C48" i="10" s="1"/>
  <c r="B47" i="10"/>
  <c r="C47" i="10" s="1"/>
  <c r="H44" i="10"/>
  <c r="G44" i="10"/>
  <c r="F44" i="10"/>
  <c r="E44" i="10"/>
  <c r="D44" i="10"/>
  <c r="C43" i="10"/>
  <c r="B43" i="10"/>
  <c r="B42" i="10"/>
  <c r="C42" i="10" s="1"/>
  <c r="C41" i="10"/>
  <c r="B41" i="10"/>
  <c r="B40" i="10"/>
  <c r="C40" i="10" s="1"/>
  <c r="C39" i="10"/>
  <c r="B39" i="10"/>
  <c r="B38" i="10"/>
  <c r="C38" i="10" s="1"/>
  <c r="C37" i="10"/>
  <c r="B37" i="10"/>
  <c r="B36" i="10"/>
  <c r="C36" i="10" s="1"/>
  <c r="C35" i="10"/>
  <c r="B35" i="10"/>
  <c r="B34" i="10"/>
  <c r="C34" i="10" s="1"/>
  <c r="H31" i="10"/>
  <c r="G31" i="10"/>
  <c r="F31" i="10"/>
  <c r="E31" i="10"/>
  <c r="D31" i="10"/>
  <c r="B30" i="10"/>
  <c r="C30" i="10" s="1"/>
  <c r="B29" i="10"/>
  <c r="C29" i="10" s="1"/>
  <c r="C28" i="10"/>
  <c r="B28" i="10"/>
  <c r="B27" i="10"/>
  <c r="C27" i="10" s="1"/>
  <c r="B26" i="10"/>
  <c r="C26" i="10" s="1"/>
  <c r="B25" i="10"/>
  <c r="C25" i="10" s="1"/>
  <c r="B24" i="10"/>
  <c r="C24" i="10" s="1"/>
  <c r="B23" i="10"/>
  <c r="C23" i="10" s="1"/>
  <c r="B22" i="10"/>
  <c r="C22" i="10" s="1"/>
  <c r="B21" i="10"/>
  <c r="C21" i="10" s="1"/>
  <c r="C84" i="10"/>
  <c r="C71" i="10"/>
  <c r="C58" i="10"/>
  <c r="C45" i="10"/>
  <c r="C32" i="10"/>
  <c r="C19" i="10"/>
  <c r="H18" i="10"/>
  <c r="G18" i="10"/>
  <c r="F18" i="10"/>
  <c r="E18" i="10"/>
  <c r="D18" i="10"/>
  <c r="B17" i="10"/>
  <c r="C17" i="10" s="1"/>
  <c r="B16" i="10"/>
  <c r="C16" i="10" s="1"/>
  <c r="B15" i="10"/>
  <c r="C15" i="10" s="1"/>
  <c r="B14" i="10"/>
  <c r="C14" i="10" s="1"/>
  <c r="B13" i="10"/>
  <c r="C13" i="10" s="1"/>
  <c r="B12" i="10"/>
  <c r="C12" i="10" s="1"/>
  <c r="B11" i="10"/>
  <c r="C11" i="10" s="1"/>
  <c r="B10" i="10"/>
  <c r="C10" i="10" s="1"/>
  <c r="B9" i="10"/>
  <c r="C9" i="10" s="1"/>
  <c r="B8" i="10"/>
  <c r="C8" i="10" s="1"/>
  <c r="B83" i="10" l="1"/>
  <c r="C83" i="10" s="1"/>
  <c r="B44" i="10"/>
  <c r="C44" i="10" s="1"/>
  <c r="B31" i="10"/>
  <c r="C31" i="10" s="1"/>
  <c r="B57" i="10"/>
  <c r="C57" i="10" s="1"/>
  <c r="B70" i="10"/>
  <c r="C70" i="10" s="1"/>
  <c r="B18" i="10"/>
  <c r="C18" i="10" s="1"/>
</calcChain>
</file>

<file path=xl/sharedStrings.xml><?xml version="1.0" encoding="utf-8"?>
<sst xmlns="http://schemas.openxmlformats.org/spreadsheetml/2006/main" count="89" uniqueCount="46">
  <si>
    <t>Total</t>
  </si>
  <si>
    <t>OTROS DX</t>
  </si>
  <si>
    <t>Causas</t>
  </si>
  <si>
    <t>%</t>
  </si>
  <si>
    <t>Hombre</t>
  </si>
  <si>
    <t>Mujer</t>
  </si>
  <si>
    <t>Total &lt; 1 año</t>
  </si>
  <si>
    <t>1 a 4  años</t>
  </si>
  <si>
    <t>5 a 14 años</t>
  </si>
  <si>
    <t>15 a 44 años</t>
  </si>
  <si>
    <t>45 a 59 años</t>
  </si>
  <si>
    <t>60 años y más</t>
  </si>
  <si>
    <t>Total 1 a 4  años</t>
  </si>
  <si>
    <t>Total 5 a 14 años</t>
  </si>
  <si>
    <t>Total 15 a 44 años</t>
  </si>
  <si>
    <t>Total 45 a 59 años</t>
  </si>
  <si>
    <t>Total 60 años y más</t>
  </si>
  <si>
    <t>4.4.3 Diez primeras causas de urgencias en Antioquia según grupos de edad, zona y sexo</t>
  </si>
  <si>
    <t>Año 2019</t>
  </si>
  <si>
    <t>Cabecera</t>
  </si>
  <si>
    <t>Resto</t>
  </si>
  <si>
    <t>No definido / No reportado</t>
  </si>
  <si>
    <t>Z70-Z76 PERSONAS EN CONTACTO CON LOS SERVICIOS DE SALUD POR OTRAS CIRCUNSTANCIAS</t>
  </si>
  <si>
    <t>J00-J06 INFECCIONES AGUDAS DE LAS VIAS RESPIRATORIAS SUPERIORES</t>
  </si>
  <si>
    <t>J20-J22 OTRAS INFECCIONES AGUDAS DE LAS VIAS RESPIRATORIAS INFERIORES</t>
  </si>
  <si>
    <t>R50-R69 SINTOMAS Y SIGNOS GENERALES</t>
  </si>
  <si>
    <t>A00-A09 ENFERMEDADES INFECCIOSAS INTESTINALES</t>
  </si>
  <si>
    <t>J09-J18 INFLUENZA (GRIPE) Y NEUMONIA</t>
  </si>
  <si>
    <t>J40-J47 ENFERMEDADES CRONICAS DE LAS VIAS RESPIRATORIAS INFERIORES</t>
  </si>
  <si>
    <t>H65-H75 ENFERMEDADES DEL OIDO MEDIO Y DE LA MASTOIDES</t>
  </si>
  <si>
    <t>R10-R19 SISNTOMAS Y SIGNOS QUE INVOLUCRAN EL SISTEMA DIGESTIVO Y EL ABDOMEN</t>
  </si>
  <si>
    <t>M40-M54 DORSOPATIAS</t>
  </si>
  <si>
    <t>G40-G47 TRASTORNOS EPISODICOS Y PAROXISTICOS</t>
  </si>
  <si>
    <t>I10-I15    ENFERMEDADES HIPERTENSIVAS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</si>
  <si>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15/06/2021</t>
    </r>
  </si>
  <si>
    <t>Menor de 1 año</t>
  </si>
  <si>
    <t>S00-S09 TRAUMATISMOS DE CABEZA</t>
  </si>
  <si>
    <t>R00-R09 SINTOMAS Y SIGNOS QUE INVOLUCRAN LOS SISTEMAS CIRCULATOTIO Y RESPIRATORIO</t>
  </si>
  <si>
    <t>N30-N39 OTRAS ENFERMEDADES DEL SISTEMA URINARIO</t>
  </si>
  <si>
    <t>S50-S59 TRAUMATISMOS DEL ANTEBRAZO Y DEL CODO</t>
  </si>
  <si>
    <t>S60-S69 TRAUMATISMOS DE LA MUÑECA Y DE LA MANO</t>
  </si>
  <si>
    <t>S90-S99 TRAUMATISMOS DEL TOBILLO Y DEL PIE</t>
  </si>
  <si>
    <t>O30-O48 ATENCION MATERNA RELACIONADA CON EL FETO Y LA CAVIDAD AMNIOTICA Y CON POSIBLES PROBLEMAS DEL PARTO</t>
  </si>
  <si>
    <t>N20-N23 LITIASIS URINARIA</t>
  </si>
  <si>
    <t>S80-S89 TRAUMATISMOS DE LA RODILLA Y DE LA PIERNA</t>
  </si>
  <si>
    <t>I30-I52    OTRAS FORMAS DE ENFERMEDAD DEL CORAZON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</si>
</sst>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4" fontId="0" fillId="0" borderId="1" xfId="0" applyNumberFormat="1" applyBorder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2" borderId="0" xfId="2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" fontId="5" fillId="3" borderId="1" xfId="0" applyNumberFormat="1" applyFont="1" applyFill="1" applyBorder="1"/>
    <xf numFmtId="4" fontId="5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0" fillId="0" borderId="2" xfId="0" applyBorder="1" applyAlignment="1"/>
    <xf numFmtId="0" fontId="5" fillId="3" borderId="2" xfId="0" quotePrefix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Normal" xfId="0" builtinId="0"/>
    <cellStyle name="Normal 2 4" xfId="2"/>
    <cellStyle name="Normal 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105" customWidth="1"/>
    <col min="4" max="4" width="11.42578125" style="2"/>
    <col min="8" max="8" width="12" customWidth="1"/>
  </cols>
  <sheetData>
    <row r="1" spans="1:8" x14ac:dyDescent="0.25">
      <c r="A1" s="2"/>
      <c r="B1" s="2"/>
      <c r="C1" s="2"/>
      <c r="E1" s="2"/>
      <c r="F1" s="2"/>
      <c r="G1" s="2"/>
      <c r="H1" s="2"/>
    </row>
    <row r="2" spans="1:8" ht="15.75" x14ac:dyDescent="0.25">
      <c r="A2" s="21" t="s">
        <v>17</v>
      </c>
      <c r="B2" s="22"/>
      <c r="C2" s="22"/>
      <c r="D2" s="22"/>
      <c r="E2" s="22"/>
      <c r="F2" s="22"/>
      <c r="G2" s="22"/>
      <c r="H2" s="22"/>
    </row>
    <row r="3" spans="1:8" s="2" customFormat="1" ht="15.75" x14ac:dyDescent="0.25">
      <c r="A3" s="22" t="s">
        <v>18</v>
      </c>
      <c r="B3" s="22"/>
      <c r="C3" s="22"/>
      <c r="D3" s="22"/>
      <c r="E3" s="22"/>
      <c r="F3" s="22"/>
      <c r="G3" s="22"/>
      <c r="H3" s="22"/>
    </row>
    <row r="4" spans="1:8" s="2" customFormat="1" x14ac:dyDescent="0.25"/>
    <row r="5" spans="1:8" s="2" customFormat="1" ht="40.5" customHeight="1" x14ac:dyDescent="0.25">
      <c r="A5" s="6" t="s">
        <v>2</v>
      </c>
      <c r="B5" s="6" t="s">
        <v>0</v>
      </c>
      <c r="C5" s="6" t="s">
        <v>3</v>
      </c>
      <c r="D5" s="6" t="s">
        <v>19</v>
      </c>
      <c r="E5" s="6" t="s">
        <v>20</v>
      </c>
      <c r="F5" s="6" t="s">
        <v>5</v>
      </c>
      <c r="G5" s="6" t="s">
        <v>4</v>
      </c>
      <c r="H5" s="10" t="s">
        <v>21</v>
      </c>
    </row>
    <row r="6" spans="1:8" s="2" customFormat="1" x14ac:dyDescent="0.25">
      <c r="A6" s="7"/>
      <c r="B6" s="8"/>
      <c r="C6" s="9"/>
      <c r="D6" s="8"/>
      <c r="E6" s="8"/>
      <c r="F6" s="8"/>
      <c r="G6" s="8"/>
      <c r="H6" s="8"/>
    </row>
    <row r="7" spans="1:8" s="2" customFormat="1" x14ac:dyDescent="0.25">
      <c r="A7" s="17" t="s">
        <v>35</v>
      </c>
      <c r="B7" s="17"/>
      <c r="C7" s="17"/>
      <c r="D7" s="17"/>
      <c r="E7" s="17"/>
      <c r="F7" s="17"/>
      <c r="G7" s="23"/>
      <c r="H7" s="11"/>
    </row>
    <row r="8" spans="1:8" s="2" customFormat="1" x14ac:dyDescent="0.25">
      <c r="A8" s="3" t="s">
        <v>22</v>
      </c>
      <c r="B8" s="4">
        <f>D8+E8</f>
        <v>18920</v>
      </c>
      <c r="C8" s="1">
        <f>(B8/$B$19)*100</f>
        <v>27.205797768319339</v>
      </c>
      <c r="D8" s="4">
        <v>17506</v>
      </c>
      <c r="E8" s="4">
        <v>1414</v>
      </c>
      <c r="F8" s="4">
        <v>9511</v>
      </c>
      <c r="G8" s="4">
        <v>9399</v>
      </c>
      <c r="H8" s="4">
        <v>10</v>
      </c>
    </row>
    <row r="9" spans="1:8" s="2" customFormat="1" x14ac:dyDescent="0.25">
      <c r="A9" s="3" t="s">
        <v>25</v>
      </c>
      <c r="B9" s="4">
        <f t="shared" ref="B9:B19" si="0">D9+E9</f>
        <v>6427</v>
      </c>
      <c r="C9" s="1">
        <f t="shared" ref="C9:C19" si="1">(B9/$B$19)*100</f>
        <v>9.2416311975152414</v>
      </c>
      <c r="D9" s="4">
        <v>5540</v>
      </c>
      <c r="E9" s="4">
        <v>887</v>
      </c>
      <c r="F9" s="4">
        <v>3343</v>
      </c>
      <c r="G9" s="4">
        <v>3082</v>
      </c>
      <c r="H9" s="4">
        <v>2</v>
      </c>
    </row>
    <row r="10" spans="1:8" s="2" customFormat="1" x14ac:dyDescent="0.25">
      <c r="A10" s="3" t="s">
        <v>23</v>
      </c>
      <c r="B10" s="4">
        <f t="shared" si="0"/>
        <v>4909</v>
      </c>
      <c r="C10" s="1">
        <f t="shared" si="1"/>
        <v>7.0588404463361325</v>
      </c>
      <c r="D10" s="4">
        <v>4695</v>
      </c>
      <c r="E10" s="4">
        <v>214</v>
      </c>
      <c r="F10" s="4">
        <v>2308</v>
      </c>
      <c r="G10" s="4">
        <v>2598</v>
      </c>
      <c r="H10" s="4">
        <v>3</v>
      </c>
    </row>
    <row r="11" spans="1:8" s="2" customFormat="1" x14ac:dyDescent="0.25">
      <c r="A11" s="3" t="s">
        <v>24</v>
      </c>
      <c r="B11" s="4">
        <f t="shared" si="0"/>
        <v>4767</v>
      </c>
      <c r="C11" s="1">
        <f t="shared" si="1"/>
        <v>6.8546531692166113</v>
      </c>
      <c r="D11" s="4">
        <v>4372</v>
      </c>
      <c r="E11" s="4">
        <v>395</v>
      </c>
      <c r="F11" s="4">
        <v>2014</v>
      </c>
      <c r="G11" s="4">
        <v>2753</v>
      </c>
      <c r="H11" s="4"/>
    </row>
    <row r="12" spans="1:8" s="2" customFormat="1" x14ac:dyDescent="0.25">
      <c r="A12" s="3" t="s">
        <v>30</v>
      </c>
      <c r="B12" s="4">
        <f t="shared" si="0"/>
        <v>3610</v>
      </c>
      <c r="C12" s="1">
        <f t="shared" si="1"/>
        <v>5.1909582422638909</v>
      </c>
      <c r="D12" s="4">
        <v>2851</v>
      </c>
      <c r="E12" s="4">
        <v>759</v>
      </c>
      <c r="F12" s="4">
        <v>2296</v>
      </c>
      <c r="G12" s="4">
        <v>1309</v>
      </c>
      <c r="H12" s="4">
        <v>5</v>
      </c>
    </row>
    <row r="13" spans="1:8" s="2" customFormat="1" x14ac:dyDescent="0.25">
      <c r="A13" s="3" t="s">
        <v>26</v>
      </c>
      <c r="B13" s="4">
        <f t="shared" si="0"/>
        <v>2019</v>
      </c>
      <c r="C13" s="1">
        <f t="shared" si="1"/>
        <v>2.9031979753824917</v>
      </c>
      <c r="D13" s="4">
        <v>1893</v>
      </c>
      <c r="E13" s="4">
        <v>126</v>
      </c>
      <c r="F13" s="4">
        <v>976</v>
      </c>
      <c r="G13" s="4">
        <v>1041</v>
      </c>
      <c r="H13" s="4">
        <v>2</v>
      </c>
    </row>
    <row r="14" spans="1:8" s="2" customFormat="1" x14ac:dyDescent="0.25">
      <c r="A14" s="3" t="s">
        <v>36</v>
      </c>
      <c r="B14" s="4">
        <f t="shared" si="0"/>
        <v>1635</v>
      </c>
      <c r="C14" s="1">
        <f t="shared" si="1"/>
        <v>2.3510295640170251</v>
      </c>
      <c r="D14" s="4">
        <v>1379</v>
      </c>
      <c r="E14" s="4">
        <v>256</v>
      </c>
      <c r="F14" s="4">
        <v>637</v>
      </c>
      <c r="G14" s="4">
        <v>996</v>
      </c>
      <c r="H14" s="4">
        <v>2</v>
      </c>
    </row>
    <row r="15" spans="1:8" s="2" customFormat="1" x14ac:dyDescent="0.25">
      <c r="A15" s="3" t="s">
        <v>37</v>
      </c>
      <c r="B15" s="4">
        <f t="shared" si="0"/>
        <v>1167</v>
      </c>
      <c r="C15" s="1">
        <f t="shared" si="1"/>
        <v>1.678074312665363</v>
      </c>
      <c r="D15" s="4">
        <v>931</v>
      </c>
      <c r="E15" s="4">
        <v>236</v>
      </c>
      <c r="F15" s="4">
        <v>558</v>
      </c>
      <c r="G15" s="4">
        <v>608</v>
      </c>
      <c r="H15" s="4">
        <v>1</v>
      </c>
    </row>
    <row r="16" spans="1:8" s="2" customFormat="1" x14ac:dyDescent="0.25">
      <c r="A16" s="3" t="s">
        <v>28</v>
      </c>
      <c r="B16" s="4">
        <f t="shared" si="0"/>
        <v>1138</v>
      </c>
      <c r="C16" s="1">
        <f t="shared" si="1"/>
        <v>1.6363740940987002</v>
      </c>
      <c r="D16" s="4">
        <v>857</v>
      </c>
      <c r="E16" s="4">
        <v>281</v>
      </c>
      <c r="F16" s="4">
        <v>573</v>
      </c>
      <c r="G16" s="4">
        <v>564</v>
      </c>
      <c r="H16" s="4">
        <v>1</v>
      </c>
    </row>
    <row r="17" spans="1:8" s="2" customFormat="1" x14ac:dyDescent="0.25">
      <c r="A17" s="3" t="s">
        <v>38</v>
      </c>
      <c r="B17" s="4">
        <f t="shared" si="0"/>
        <v>1009</v>
      </c>
      <c r="C17" s="1">
        <f t="shared" si="1"/>
        <v>1.4508800184056136</v>
      </c>
      <c r="D17" s="4">
        <v>760</v>
      </c>
      <c r="E17" s="4">
        <v>249</v>
      </c>
      <c r="F17" s="4">
        <v>662</v>
      </c>
      <c r="G17" s="4">
        <v>346</v>
      </c>
      <c r="H17" s="4">
        <v>1</v>
      </c>
    </row>
    <row r="18" spans="1:8" s="2" customFormat="1" x14ac:dyDescent="0.25">
      <c r="A18" s="12" t="s">
        <v>1</v>
      </c>
      <c r="B18" s="4">
        <f t="shared" si="0"/>
        <v>23943</v>
      </c>
      <c r="C18" s="1">
        <f t="shared" si="1"/>
        <v>34.428563211779597</v>
      </c>
      <c r="D18" s="4">
        <f>D19-SUM(D8:D17)</f>
        <v>18829</v>
      </c>
      <c r="E18" s="4">
        <f t="shared" ref="E18:H18" si="2">E19-SUM(E8:E17)</f>
        <v>5114</v>
      </c>
      <c r="F18" s="4">
        <f t="shared" si="2"/>
        <v>13125</v>
      </c>
      <c r="G18" s="4">
        <f t="shared" si="2"/>
        <v>10782</v>
      </c>
      <c r="H18" s="4">
        <f t="shared" si="2"/>
        <v>36</v>
      </c>
    </row>
    <row r="19" spans="1:8" s="2" customFormat="1" x14ac:dyDescent="0.25">
      <c r="A19" s="13" t="s">
        <v>6</v>
      </c>
      <c r="B19" s="14">
        <f t="shared" si="0"/>
        <v>69544</v>
      </c>
      <c r="C19" s="15">
        <f t="shared" si="1"/>
        <v>100</v>
      </c>
      <c r="D19" s="14">
        <v>59613</v>
      </c>
      <c r="E19" s="14">
        <v>9931</v>
      </c>
      <c r="F19" s="14">
        <v>36003</v>
      </c>
      <c r="G19" s="14">
        <v>33478</v>
      </c>
      <c r="H19" s="14">
        <v>63</v>
      </c>
    </row>
    <row r="20" spans="1:8" s="2" customFormat="1" x14ac:dyDescent="0.25">
      <c r="A20" s="16" t="s">
        <v>7</v>
      </c>
      <c r="B20" s="17"/>
      <c r="C20" s="17"/>
      <c r="D20" s="17"/>
      <c r="E20" s="17"/>
      <c r="F20" s="17"/>
      <c r="G20" s="17"/>
      <c r="H20" s="17"/>
    </row>
    <row r="21" spans="1:8" s="2" customFormat="1" x14ac:dyDescent="0.25">
      <c r="A21" s="3" t="s">
        <v>22</v>
      </c>
      <c r="B21" s="4">
        <f>D21+E21</f>
        <v>19314</v>
      </c>
      <c r="C21" s="1">
        <f>(B21/$B$19)*100</f>
        <v>27.772345565397444</v>
      </c>
      <c r="D21" s="4">
        <v>19093</v>
      </c>
      <c r="E21" s="4">
        <v>221</v>
      </c>
      <c r="F21" s="4">
        <v>9058</v>
      </c>
      <c r="G21" s="4">
        <v>10256</v>
      </c>
      <c r="H21" s="4"/>
    </row>
    <row r="22" spans="1:8" s="2" customFormat="1" x14ac:dyDescent="0.25">
      <c r="A22" s="3" t="s">
        <v>23</v>
      </c>
      <c r="B22" s="4">
        <f t="shared" ref="B22:B32" si="3">D22+E22</f>
        <v>9335</v>
      </c>
      <c r="C22" s="1">
        <f t="shared" ref="C22:C31" si="4">(B22/$B$19)*100</f>
        <v>13.42315656275164</v>
      </c>
      <c r="D22" s="4">
        <v>9100</v>
      </c>
      <c r="E22" s="4">
        <v>235</v>
      </c>
      <c r="F22" s="4">
        <v>4363</v>
      </c>
      <c r="G22" s="4">
        <v>4971</v>
      </c>
      <c r="H22" s="4">
        <v>1</v>
      </c>
    </row>
    <row r="23" spans="1:8" s="2" customFormat="1" x14ac:dyDescent="0.25">
      <c r="A23" s="3" t="s">
        <v>25</v>
      </c>
      <c r="B23" s="4">
        <f t="shared" si="3"/>
        <v>9150</v>
      </c>
      <c r="C23" s="1">
        <f t="shared" si="4"/>
        <v>13.157137927067755</v>
      </c>
      <c r="D23" s="4">
        <v>8583</v>
      </c>
      <c r="E23" s="4">
        <v>567</v>
      </c>
      <c r="F23" s="4">
        <v>4420</v>
      </c>
      <c r="G23" s="4">
        <v>4727</v>
      </c>
      <c r="H23" s="4">
        <v>3</v>
      </c>
    </row>
    <row r="24" spans="1:8" s="2" customFormat="1" x14ac:dyDescent="0.25">
      <c r="A24" s="3" t="s">
        <v>26</v>
      </c>
      <c r="B24" s="4">
        <f t="shared" si="3"/>
        <v>4575</v>
      </c>
      <c r="C24" s="1">
        <f t="shared" si="4"/>
        <v>6.5785689635338773</v>
      </c>
      <c r="D24" s="4">
        <v>4500</v>
      </c>
      <c r="E24" s="4">
        <v>75</v>
      </c>
      <c r="F24" s="4">
        <v>2163</v>
      </c>
      <c r="G24" s="4">
        <v>2412</v>
      </c>
      <c r="H24" s="4"/>
    </row>
    <row r="25" spans="1:8" s="2" customFormat="1" x14ac:dyDescent="0.25">
      <c r="A25" s="3" t="s">
        <v>36</v>
      </c>
      <c r="B25" s="4">
        <f t="shared" si="3"/>
        <v>3019</v>
      </c>
      <c r="C25" s="1">
        <f t="shared" si="4"/>
        <v>4.3411365466467275</v>
      </c>
      <c r="D25" s="4">
        <v>2840</v>
      </c>
      <c r="E25" s="4">
        <v>179</v>
      </c>
      <c r="F25" s="4">
        <v>1196</v>
      </c>
      <c r="G25" s="4">
        <v>1822</v>
      </c>
      <c r="H25" s="4">
        <v>1</v>
      </c>
    </row>
    <row r="26" spans="1:8" s="2" customFormat="1" x14ac:dyDescent="0.25">
      <c r="A26" s="3" t="s">
        <v>30</v>
      </c>
      <c r="B26" s="4">
        <f t="shared" si="3"/>
        <v>2882</v>
      </c>
      <c r="C26" s="1">
        <f t="shared" si="4"/>
        <v>4.1441389623835274</v>
      </c>
      <c r="D26" s="4">
        <v>2704</v>
      </c>
      <c r="E26" s="4">
        <v>178</v>
      </c>
      <c r="F26" s="4">
        <v>1439</v>
      </c>
      <c r="G26" s="4">
        <v>1442</v>
      </c>
      <c r="H26" s="4">
        <v>1</v>
      </c>
    </row>
    <row r="27" spans="1:8" s="2" customFormat="1" x14ac:dyDescent="0.25">
      <c r="A27" s="3" t="s">
        <v>24</v>
      </c>
      <c r="B27" s="4">
        <f t="shared" si="3"/>
        <v>2460</v>
      </c>
      <c r="C27" s="1">
        <f t="shared" si="4"/>
        <v>3.5373288853100195</v>
      </c>
      <c r="D27" s="4">
        <v>2303</v>
      </c>
      <c r="E27" s="4">
        <v>157</v>
      </c>
      <c r="F27" s="4">
        <v>1101</v>
      </c>
      <c r="G27" s="4">
        <v>1359</v>
      </c>
      <c r="H27" s="4"/>
    </row>
    <row r="28" spans="1:8" s="2" customFormat="1" x14ac:dyDescent="0.25">
      <c r="A28" s="3" t="s">
        <v>28</v>
      </c>
      <c r="B28" s="4">
        <f t="shared" si="3"/>
        <v>2167</v>
      </c>
      <c r="C28" s="1">
        <f t="shared" si="4"/>
        <v>3.1160128839295984</v>
      </c>
      <c r="D28" s="4">
        <v>1977</v>
      </c>
      <c r="E28" s="4">
        <v>190</v>
      </c>
      <c r="F28" s="4">
        <v>906</v>
      </c>
      <c r="G28" s="4">
        <v>1261</v>
      </c>
      <c r="H28" s="4"/>
    </row>
    <row r="29" spans="1:8" s="2" customFormat="1" x14ac:dyDescent="0.25">
      <c r="A29" s="3" t="s">
        <v>29</v>
      </c>
      <c r="B29" s="4">
        <f t="shared" si="3"/>
        <v>2075</v>
      </c>
      <c r="C29" s="1">
        <f t="shared" si="4"/>
        <v>2.983722535373289</v>
      </c>
      <c r="D29" s="4">
        <v>2036</v>
      </c>
      <c r="E29" s="4">
        <v>39</v>
      </c>
      <c r="F29" s="4">
        <v>962</v>
      </c>
      <c r="G29" s="4">
        <v>1113</v>
      </c>
      <c r="H29" s="4"/>
    </row>
    <row r="30" spans="1:8" s="2" customFormat="1" x14ac:dyDescent="0.25">
      <c r="A30" s="3" t="s">
        <v>27</v>
      </c>
      <c r="B30" s="4">
        <f t="shared" si="3"/>
        <v>1990</v>
      </c>
      <c r="C30" s="1">
        <f t="shared" si="4"/>
        <v>2.8614977568158286</v>
      </c>
      <c r="D30" s="4">
        <v>1807</v>
      </c>
      <c r="E30" s="4">
        <v>183</v>
      </c>
      <c r="F30" s="4">
        <v>925</v>
      </c>
      <c r="G30" s="4">
        <v>1064</v>
      </c>
      <c r="H30" s="4">
        <v>1</v>
      </c>
    </row>
    <row r="31" spans="1:8" s="2" customFormat="1" x14ac:dyDescent="0.25">
      <c r="A31" s="12" t="s">
        <v>1</v>
      </c>
      <c r="B31" s="4">
        <f t="shared" si="3"/>
        <v>14999</v>
      </c>
      <c r="C31" s="1">
        <f t="shared" si="4"/>
        <v>21.567640630392269</v>
      </c>
      <c r="D31" s="4">
        <f>D32-SUM(D21:D30)</f>
        <v>13913</v>
      </c>
      <c r="E31" s="4">
        <f t="shared" ref="E31:H31" si="5">E32-SUM(E21:E30)</f>
        <v>1086</v>
      </c>
      <c r="F31" s="4">
        <f t="shared" si="5"/>
        <v>7347</v>
      </c>
      <c r="G31" s="4">
        <f t="shared" si="5"/>
        <v>7649</v>
      </c>
      <c r="H31" s="4">
        <f t="shared" si="5"/>
        <v>3</v>
      </c>
    </row>
    <row r="32" spans="1:8" s="2" customFormat="1" x14ac:dyDescent="0.25">
      <c r="A32" s="13" t="s">
        <v>12</v>
      </c>
      <c r="B32" s="14">
        <f t="shared" si="3"/>
        <v>71966</v>
      </c>
      <c r="C32" s="15">
        <f t="shared" ref="C32" si="6">(B32/$B$84)*100</f>
        <v>48.863389462248783</v>
      </c>
      <c r="D32" s="14">
        <v>68856</v>
      </c>
      <c r="E32" s="14">
        <v>3110</v>
      </c>
      <c r="F32" s="14">
        <v>33880</v>
      </c>
      <c r="G32" s="14">
        <v>38076</v>
      </c>
      <c r="H32" s="14">
        <v>10</v>
      </c>
    </row>
    <row r="33" spans="1:8" s="2" customFormat="1" x14ac:dyDescent="0.25">
      <c r="A33" s="16" t="s">
        <v>8</v>
      </c>
      <c r="B33" s="17"/>
      <c r="C33" s="17"/>
      <c r="D33" s="17"/>
      <c r="E33" s="17"/>
      <c r="F33" s="17"/>
      <c r="G33" s="17"/>
      <c r="H33" s="17"/>
    </row>
    <row r="34" spans="1:8" s="2" customFormat="1" x14ac:dyDescent="0.25">
      <c r="A34" s="3" t="s">
        <v>22</v>
      </c>
      <c r="B34" s="4">
        <f>D34+E34</f>
        <v>22475</v>
      </c>
      <c r="C34" s="1">
        <f>(B34/$B$19)*100</f>
        <v>32.317669389163697</v>
      </c>
      <c r="D34" s="4">
        <v>21015</v>
      </c>
      <c r="E34" s="4">
        <v>1460</v>
      </c>
      <c r="F34" s="4">
        <v>10447</v>
      </c>
      <c r="G34" s="4">
        <v>12012</v>
      </c>
      <c r="H34" s="4">
        <v>16</v>
      </c>
    </row>
    <row r="35" spans="1:8" s="2" customFormat="1" x14ac:dyDescent="0.25">
      <c r="A35" s="3" t="s">
        <v>25</v>
      </c>
      <c r="B35" s="4">
        <f t="shared" ref="B35:B45" si="7">D35+E35</f>
        <v>9776</v>
      </c>
      <c r="C35" s="1">
        <f t="shared" ref="C35:C44" si="8">(B35/$B$19)*100</f>
        <v>14.057287472679167</v>
      </c>
      <c r="D35" s="4">
        <v>8569</v>
      </c>
      <c r="E35" s="4">
        <v>1207</v>
      </c>
      <c r="F35" s="4">
        <v>4544</v>
      </c>
      <c r="G35" s="4">
        <v>5220</v>
      </c>
      <c r="H35" s="4">
        <v>12</v>
      </c>
    </row>
    <row r="36" spans="1:8" s="2" customFormat="1" x14ac:dyDescent="0.25">
      <c r="A36" s="3" t="s">
        <v>30</v>
      </c>
      <c r="B36" s="4">
        <f t="shared" si="7"/>
        <v>7128</v>
      </c>
      <c r="C36" s="1">
        <f t="shared" si="8"/>
        <v>10.249626135971472</v>
      </c>
      <c r="D36" s="4">
        <v>6279</v>
      </c>
      <c r="E36" s="4">
        <v>849</v>
      </c>
      <c r="F36" s="4">
        <v>3996</v>
      </c>
      <c r="G36" s="4">
        <v>3123</v>
      </c>
      <c r="H36" s="4">
        <v>9</v>
      </c>
    </row>
    <row r="37" spans="1:8" s="2" customFormat="1" x14ac:dyDescent="0.25">
      <c r="A37" s="3" t="s">
        <v>23</v>
      </c>
      <c r="B37" s="4">
        <f t="shared" si="7"/>
        <v>3988</v>
      </c>
      <c r="C37" s="1">
        <f t="shared" si="8"/>
        <v>5.7344990222017715</v>
      </c>
      <c r="D37" s="4">
        <v>3710</v>
      </c>
      <c r="E37" s="4">
        <v>278</v>
      </c>
      <c r="F37" s="4">
        <v>1895</v>
      </c>
      <c r="G37" s="4">
        <v>2082</v>
      </c>
      <c r="H37" s="4">
        <v>11</v>
      </c>
    </row>
    <row r="38" spans="1:8" s="2" customFormat="1" x14ac:dyDescent="0.25">
      <c r="A38" s="3" t="s">
        <v>36</v>
      </c>
      <c r="B38" s="4">
        <f t="shared" si="7"/>
        <v>3747</v>
      </c>
      <c r="C38" s="1">
        <f t="shared" si="8"/>
        <v>5.387955826527091</v>
      </c>
      <c r="D38" s="4">
        <v>3356</v>
      </c>
      <c r="E38" s="4">
        <v>391</v>
      </c>
      <c r="F38" s="4">
        <v>1123</v>
      </c>
      <c r="G38" s="4">
        <v>2619</v>
      </c>
      <c r="H38" s="4">
        <v>5</v>
      </c>
    </row>
    <row r="39" spans="1:8" s="2" customFormat="1" x14ac:dyDescent="0.25">
      <c r="A39" s="3" t="s">
        <v>39</v>
      </c>
      <c r="B39" s="4">
        <f t="shared" si="7"/>
        <v>3067</v>
      </c>
      <c r="C39" s="1">
        <f t="shared" si="8"/>
        <v>4.4101575980674106</v>
      </c>
      <c r="D39" s="4">
        <v>2628</v>
      </c>
      <c r="E39" s="4">
        <v>439</v>
      </c>
      <c r="F39" s="4">
        <v>1008</v>
      </c>
      <c r="G39" s="4">
        <v>2055</v>
      </c>
      <c r="H39" s="4">
        <v>4</v>
      </c>
    </row>
    <row r="40" spans="1:8" s="2" customFormat="1" x14ac:dyDescent="0.25">
      <c r="A40" s="3" t="s">
        <v>26</v>
      </c>
      <c r="B40" s="4">
        <f t="shared" si="7"/>
        <v>2686</v>
      </c>
      <c r="C40" s="1">
        <f t="shared" si="8"/>
        <v>3.8623030024157368</v>
      </c>
      <c r="D40" s="4">
        <v>2509</v>
      </c>
      <c r="E40" s="4">
        <v>177</v>
      </c>
      <c r="F40" s="4">
        <v>1226</v>
      </c>
      <c r="G40" s="4">
        <v>1456</v>
      </c>
      <c r="H40" s="4">
        <v>4</v>
      </c>
    </row>
    <row r="41" spans="1:8" s="2" customFormat="1" x14ac:dyDescent="0.25">
      <c r="A41" s="3" t="s">
        <v>40</v>
      </c>
      <c r="B41" s="4">
        <f t="shared" si="7"/>
        <v>2478</v>
      </c>
      <c r="C41" s="1">
        <f t="shared" si="8"/>
        <v>3.563211779592776</v>
      </c>
      <c r="D41" s="4">
        <v>2175</v>
      </c>
      <c r="E41" s="4">
        <v>303</v>
      </c>
      <c r="F41" s="4">
        <v>877</v>
      </c>
      <c r="G41" s="4">
        <v>1595</v>
      </c>
      <c r="H41" s="4">
        <v>6</v>
      </c>
    </row>
    <row r="42" spans="1:8" s="2" customFormat="1" x14ac:dyDescent="0.25">
      <c r="A42" s="3" t="s">
        <v>28</v>
      </c>
      <c r="B42" s="4">
        <f t="shared" si="7"/>
        <v>2434</v>
      </c>
      <c r="C42" s="1">
        <f t="shared" si="8"/>
        <v>3.4999424824571497</v>
      </c>
      <c r="D42" s="4">
        <v>2143</v>
      </c>
      <c r="E42" s="4">
        <v>291</v>
      </c>
      <c r="F42" s="4">
        <v>1056</v>
      </c>
      <c r="G42" s="4">
        <v>1373</v>
      </c>
      <c r="H42" s="4">
        <v>5</v>
      </c>
    </row>
    <row r="43" spans="1:8" s="2" customFormat="1" x14ac:dyDescent="0.25">
      <c r="A43" s="3" t="s">
        <v>41</v>
      </c>
      <c r="B43" s="4">
        <f t="shared" si="7"/>
        <v>1624</v>
      </c>
      <c r="C43" s="1">
        <f t="shared" si="8"/>
        <v>2.3352122397331185</v>
      </c>
      <c r="D43" s="4">
        <v>1456</v>
      </c>
      <c r="E43" s="4">
        <v>168</v>
      </c>
      <c r="F43" s="4">
        <v>702</v>
      </c>
      <c r="G43" s="4">
        <v>920</v>
      </c>
      <c r="H43" s="4">
        <v>2</v>
      </c>
    </row>
    <row r="44" spans="1:8" s="2" customFormat="1" x14ac:dyDescent="0.25">
      <c r="A44" s="12" t="s">
        <v>1</v>
      </c>
      <c r="B44" s="4">
        <f t="shared" si="7"/>
        <v>22770</v>
      </c>
      <c r="C44" s="1">
        <f t="shared" si="8"/>
        <v>32.741861267686645</v>
      </c>
      <c r="D44" s="4">
        <f>D45-SUM(D34:D43)</f>
        <v>19848</v>
      </c>
      <c r="E44" s="4">
        <f t="shared" ref="E44:H44" si="9">E45-SUM(E34:E43)</f>
        <v>2922</v>
      </c>
      <c r="F44" s="4">
        <f t="shared" si="9"/>
        <v>11551</v>
      </c>
      <c r="G44" s="4">
        <f t="shared" si="9"/>
        <v>11182</v>
      </c>
      <c r="H44" s="4">
        <f t="shared" si="9"/>
        <v>37</v>
      </c>
    </row>
    <row r="45" spans="1:8" s="2" customFormat="1" x14ac:dyDescent="0.25">
      <c r="A45" s="13" t="s">
        <v>13</v>
      </c>
      <c r="B45" s="14">
        <f t="shared" si="7"/>
        <v>82173</v>
      </c>
      <c r="C45" s="15">
        <f t="shared" ref="C45" si="10">(B45/$B$84)*100</f>
        <v>55.793726235741445</v>
      </c>
      <c r="D45" s="14">
        <v>73688</v>
      </c>
      <c r="E45" s="14">
        <v>8485</v>
      </c>
      <c r="F45" s="14">
        <v>38425</v>
      </c>
      <c r="G45" s="14">
        <v>43637</v>
      </c>
      <c r="H45" s="14">
        <v>111</v>
      </c>
    </row>
    <row r="46" spans="1:8" s="2" customFormat="1" x14ac:dyDescent="0.25">
      <c r="A46" s="16" t="s">
        <v>9</v>
      </c>
      <c r="B46" s="17"/>
      <c r="C46" s="17"/>
      <c r="D46" s="17"/>
      <c r="E46" s="17"/>
      <c r="F46" s="17"/>
      <c r="G46" s="17"/>
      <c r="H46" s="17"/>
    </row>
    <row r="47" spans="1:8" s="2" customFormat="1" x14ac:dyDescent="0.25">
      <c r="A47" s="3" t="s">
        <v>22</v>
      </c>
      <c r="B47" s="4">
        <f>D47+E47</f>
        <v>106668</v>
      </c>
      <c r="C47" s="1">
        <f>(B47/$B$19)*100</f>
        <v>153.38203151961349</v>
      </c>
      <c r="D47" s="4">
        <v>91958</v>
      </c>
      <c r="E47" s="4">
        <v>14710</v>
      </c>
      <c r="F47" s="4">
        <v>68079</v>
      </c>
      <c r="G47" s="4">
        <v>38576</v>
      </c>
      <c r="H47" s="4">
        <v>13</v>
      </c>
    </row>
    <row r="48" spans="1:8" s="2" customFormat="1" x14ac:dyDescent="0.25">
      <c r="A48" s="3" t="s">
        <v>25</v>
      </c>
      <c r="B48" s="4">
        <f t="shared" ref="B48:B58" si="11">D48+E48</f>
        <v>35766</v>
      </c>
      <c r="C48" s="1">
        <f t="shared" ref="C48:C57" si="12">(B48/$B$19)*100</f>
        <v>51.429310939836647</v>
      </c>
      <c r="D48" s="4">
        <v>30317</v>
      </c>
      <c r="E48" s="4">
        <v>5449</v>
      </c>
      <c r="F48" s="4">
        <v>23234</v>
      </c>
      <c r="G48" s="4">
        <v>12525</v>
      </c>
      <c r="H48" s="4">
        <v>7</v>
      </c>
    </row>
    <row r="49" spans="1:8" s="2" customFormat="1" x14ac:dyDescent="0.25">
      <c r="A49" s="3" t="s">
        <v>30</v>
      </c>
      <c r="B49" s="4">
        <f t="shared" si="11"/>
        <v>34341</v>
      </c>
      <c r="C49" s="1">
        <f t="shared" si="12"/>
        <v>49.380248475785116</v>
      </c>
      <c r="D49" s="4">
        <v>28948</v>
      </c>
      <c r="E49" s="4">
        <v>5393</v>
      </c>
      <c r="F49" s="4">
        <v>25240</v>
      </c>
      <c r="G49" s="4">
        <v>9094</v>
      </c>
      <c r="H49" s="4">
        <v>7</v>
      </c>
    </row>
    <row r="50" spans="1:8" s="2" customFormat="1" x14ac:dyDescent="0.25">
      <c r="A50" s="3" t="s">
        <v>42</v>
      </c>
      <c r="B50" s="4">
        <f t="shared" si="11"/>
        <v>13752</v>
      </c>
      <c r="C50" s="1">
        <f t="shared" si="12"/>
        <v>19.774531232025769</v>
      </c>
      <c r="D50" s="4">
        <v>11273</v>
      </c>
      <c r="E50" s="4">
        <v>2479</v>
      </c>
      <c r="F50" s="4">
        <v>13729</v>
      </c>
      <c r="G50" s="4">
        <v>19</v>
      </c>
      <c r="H50" s="4">
        <v>4</v>
      </c>
    </row>
    <row r="51" spans="1:8" s="2" customFormat="1" x14ac:dyDescent="0.25">
      <c r="A51" s="3" t="s">
        <v>40</v>
      </c>
      <c r="B51" s="4">
        <f t="shared" si="11"/>
        <v>13433</v>
      </c>
      <c r="C51" s="1">
        <f t="shared" si="12"/>
        <v>19.315828827792476</v>
      </c>
      <c r="D51" s="4">
        <v>11388</v>
      </c>
      <c r="E51" s="4">
        <v>2045</v>
      </c>
      <c r="F51" s="4">
        <v>3436</v>
      </c>
      <c r="G51" s="4">
        <v>9996</v>
      </c>
      <c r="H51" s="4">
        <v>1</v>
      </c>
    </row>
    <row r="52" spans="1:8" s="2" customFormat="1" x14ac:dyDescent="0.25">
      <c r="A52" s="3" t="s">
        <v>43</v>
      </c>
      <c r="B52" s="4">
        <f t="shared" si="11"/>
        <v>12885</v>
      </c>
      <c r="C52" s="1">
        <f t="shared" si="12"/>
        <v>18.527838490739676</v>
      </c>
      <c r="D52" s="4">
        <v>10978</v>
      </c>
      <c r="E52" s="4">
        <v>1907</v>
      </c>
      <c r="F52" s="4">
        <v>5304</v>
      </c>
      <c r="G52" s="4">
        <v>7581</v>
      </c>
      <c r="H52" s="4"/>
    </row>
    <row r="53" spans="1:8" s="2" customFormat="1" x14ac:dyDescent="0.25">
      <c r="A53" s="3" t="s">
        <v>32</v>
      </c>
      <c r="B53" s="4">
        <f t="shared" si="11"/>
        <v>12214</v>
      </c>
      <c r="C53" s="1">
        <f t="shared" si="12"/>
        <v>17.562981709421376</v>
      </c>
      <c r="D53" s="4">
        <v>10687</v>
      </c>
      <c r="E53" s="4">
        <v>1527</v>
      </c>
      <c r="F53" s="4">
        <v>9614</v>
      </c>
      <c r="G53" s="4">
        <v>2599</v>
      </c>
      <c r="H53" s="4">
        <v>1</v>
      </c>
    </row>
    <row r="54" spans="1:8" s="2" customFormat="1" x14ac:dyDescent="0.25">
      <c r="A54" s="3" t="s">
        <v>41</v>
      </c>
      <c r="B54" s="4">
        <f t="shared" si="11"/>
        <v>11206</v>
      </c>
      <c r="C54" s="1">
        <f t="shared" si="12"/>
        <v>16.113539629587024</v>
      </c>
      <c r="D54" s="4">
        <v>9713</v>
      </c>
      <c r="E54" s="4">
        <v>1493</v>
      </c>
      <c r="F54" s="4">
        <v>4858</v>
      </c>
      <c r="G54" s="4">
        <v>6346</v>
      </c>
      <c r="H54" s="4">
        <v>2</v>
      </c>
    </row>
    <row r="55" spans="1:8" s="2" customFormat="1" x14ac:dyDescent="0.25">
      <c r="A55" s="3" t="s">
        <v>44</v>
      </c>
      <c r="B55" s="4">
        <f t="shared" si="11"/>
        <v>9423</v>
      </c>
      <c r="C55" s="1">
        <f t="shared" si="12"/>
        <v>13.549695157022892</v>
      </c>
      <c r="D55" s="4">
        <v>8102</v>
      </c>
      <c r="E55" s="4">
        <v>1321</v>
      </c>
      <c r="F55" s="4">
        <v>3161</v>
      </c>
      <c r="G55" s="4">
        <v>6261</v>
      </c>
      <c r="H55" s="4">
        <v>1</v>
      </c>
    </row>
    <row r="56" spans="1:8" s="2" customFormat="1" x14ac:dyDescent="0.25">
      <c r="A56" s="3" t="s">
        <v>38</v>
      </c>
      <c r="B56" s="4">
        <f t="shared" si="11"/>
        <v>9387</v>
      </c>
      <c r="C56" s="1">
        <f t="shared" si="12"/>
        <v>13.497929368457379</v>
      </c>
      <c r="D56" s="4">
        <v>8123</v>
      </c>
      <c r="E56" s="4">
        <v>1264</v>
      </c>
      <c r="F56" s="4">
        <v>8025</v>
      </c>
      <c r="G56" s="4">
        <v>1360</v>
      </c>
      <c r="H56" s="4">
        <v>2</v>
      </c>
    </row>
    <row r="57" spans="1:8" s="2" customFormat="1" x14ac:dyDescent="0.25">
      <c r="A57" s="12" t="s">
        <v>1</v>
      </c>
      <c r="B57" s="4">
        <f t="shared" si="11"/>
        <v>178893</v>
      </c>
      <c r="C57" s="1">
        <f t="shared" si="12"/>
        <v>257.23714482917291</v>
      </c>
      <c r="D57" s="4">
        <f>D58-SUM(D47:D56)</f>
        <v>153096</v>
      </c>
      <c r="E57" s="4">
        <f t="shared" ref="E57:H57" si="13">E58-SUM(E47:E56)</f>
        <v>25797</v>
      </c>
      <c r="F57" s="4">
        <f t="shared" si="13"/>
        <v>105989</v>
      </c>
      <c r="G57" s="4">
        <f t="shared" si="13"/>
        <v>72845</v>
      </c>
      <c r="H57" s="4">
        <f t="shared" si="13"/>
        <v>59</v>
      </c>
    </row>
    <row r="58" spans="1:8" s="2" customFormat="1" ht="15" customHeight="1" x14ac:dyDescent="0.25">
      <c r="A58" s="13" t="s">
        <v>14</v>
      </c>
      <c r="B58" s="14">
        <f t="shared" si="11"/>
        <v>437968</v>
      </c>
      <c r="C58" s="15">
        <f t="shared" ref="C58" si="14">(B58/$B$84)*100</f>
        <v>297.37099402498643</v>
      </c>
      <c r="D58" s="14">
        <v>374583</v>
      </c>
      <c r="E58" s="14">
        <v>63385</v>
      </c>
      <c r="F58" s="14">
        <v>270669</v>
      </c>
      <c r="G58" s="14">
        <v>167202</v>
      </c>
      <c r="H58" s="14">
        <v>97</v>
      </c>
    </row>
    <row r="59" spans="1:8" s="2" customFormat="1" x14ac:dyDescent="0.25">
      <c r="A59" s="16" t="s">
        <v>10</v>
      </c>
      <c r="B59" s="17"/>
      <c r="C59" s="17"/>
      <c r="D59" s="17"/>
      <c r="E59" s="17"/>
      <c r="F59" s="17"/>
      <c r="G59" s="17"/>
      <c r="H59" s="17"/>
    </row>
    <row r="60" spans="1:8" s="2" customFormat="1" x14ac:dyDescent="0.25">
      <c r="A60" s="3" t="s">
        <v>22</v>
      </c>
      <c r="B60" s="4">
        <f>D60+E60</f>
        <v>31396</v>
      </c>
      <c r="C60" s="1">
        <f>(B60/$B$19)*100</f>
        <v>45.145519383411944</v>
      </c>
      <c r="D60" s="4">
        <v>23757</v>
      </c>
      <c r="E60" s="4">
        <v>7639</v>
      </c>
      <c r="F60" s="4">
        <v>18774</v>
      </c>
      <c r="G60" s="4">
        <v>12622</v>
      </c>
      <c r="H60" s="4"/>
    </row>
    <row r="61" spans="1:8" s="2" customFormat="1" x14ac:dyDescent="0.25">
      <c r="A61" s="3" t="s">
        <v>25</v>
      </c>
      <c r="B61" s="4">
        <f t="shared" ref="B61:B71" si="15">D61+E61</f>
        <v>11536</v>
      </c>
      <c r="C61" s="1">
        <f t="shared" ref="C61:C70" si="16">(B61/$B$19)*100</f>
        <v>16.588059358104221</v>
      </c>
      <c r="D61" s="4">
        <v>9203</v>
      </c>
      <c r="E61" s="4">
        <v>2333</v>
      </c>
      <c r="F61" s="4">
        <v>7373</v>
      </c>
      <c r="G61" s="4">
        <v>4163</v>
      </c>
      <c r="H61" s="4"/>
    </row>
    <row r="62" spans="1:8" s="2" customFormat="1" x14ac:dyDescent="0.25">
      <c r="A62" s="3" t="s">
        <v>30</v>
      </c>
      <c r="B62" s="4">
        <f t="shared" si="15"/>
        <v>7954</v>
      </c>
      <c r="C62" s="1">
        <f t="shared" si="16"/>
        <v>11.43736339583573</v>
      </c>
      <c r="D62" s="4">
        <v>6121</v>
      </c>
      <c r="E62" s="4">
        <v>1833</v>
      </c>
      <c r="F62" s="4">
        <v>5086</v>
      </c>
      <c r="G62" s="4">
        <v>2865</v>
      </c>
      <c r="H62" s="4">
        <v>3</v>
      </c>
    </row>
    <row r="63" spans="1:8" s="2" customFormat="1" x14ac:dyDescent="0.25">
      <c r="A63" s="3" t="s">
        <v>37</v>
      </c>
      <c r="B63" s="4">
        <f t="shared" si="15"/>
        <v>5139</v>
      </c>
      <c r="C63" s="1">
        <f t="shared" si="16"/>
        <v>7.3895663177269064</v>
      </c>
      <c r="D63" s="4">
        <v>4023</v>
      </c>
      <c r="E63" s="4">
        <v>1116</v>
      </c>
      <c r="F63" s="4">
        <v>2810</v>
      </c>
      <c r="G63" s="4">
        <v>2329</v>
      </c>
      <c r="H63" s="4"/>
    </row>
    <row r="64" spans="1:8" s="2" customFormat="1" x14ac:dyDescent="0.25">
      <c r="A64" s="3" t="s">
        <v>31</v>
      </c>
      <c r="B64" s="4">
        <f t="shared" si="15"/>
        <v>3763</v>
      </c>
      <c r="C64" s="1">
        <f t="shared" si="16"/>
        <v>5.4109628436673187</v>
      </c>
      <c r="D64" s="4">
        <v>2996</v>
      </c>
      <c r="E64" s="4">
        <v>767</v>
      </c>
      <c r="F64" s="4">
        <v>1952</v>
      </c>
      <c r="G64" s="4">
        <v>1809</v>
      </c>
      <c r="H64" s="4">
        <v>2</v>
      </c>
    </row>
    <row r="65" spans="1:8" s="2" customFormat="1" x14ac:dyDescent="0.25">
      <c r="A65" s="3" t="s">
        <v>43</v>
      </c>
      <c r="B65" s="4">
        <f t="shared" si="15"/>
        <v>3678</v>
      </c>
      <c r="C65" s="1">
        <f t="shared" si="16"/>
        <v>5.2887380651098583</v>
      </c>
      <c r="D65" s="4">
        <v>2807</v>
      </c>
      <c r="E65" s="4">
        <v>871</v>
      </c>
      <c r="F65" s="4">
        <v>1441</v>
      </c>
      <c r="G65" s="4">
        <v>2237</v>
      </c>
      <c r="H65" s="4"/>
    </row>
    <row r="66" spans="1:8" s="2" customFormat="1" x14ac:dyDescent="0.25">
      <c r="A66" s="3" t="s">
        <v>40</v>
      </c>
      <c r="B66" s="4">
        <f t="shared" si="15"/>
        <v>3399</v>
      </c>
      <c r="C66" s="1">
        <f t="shared" si="16"/>
        <v>4.887553203727137</v>
      </c>
      <c r="D66" s="4">
        <v>2578</v>
      </c>
      <c r="E66" s="4">
        <v>821</v>
      </c>
      <c r="F66" s="4">
        <v>1265</v>
      </c>
      <c r="G66" s="4">
        <v>2134</v>
      </c>
      <c r="H66" s="4"/>
    </row>
    <row r="67" spans="1:8" s="2" customFormat="1" x14ac:dyDescent="0.25">
      <c r="A67" s="3" t="s">
        <v>38</v>
      </c>
      <c r="B67" s="4">
        <f t="shared" si="15"/>
        <v>2810</v>
      </c>
      <c r="C67" s="1">
        <f t="shared" si="16"/>
        <v>4.0406073852525024</v>
      </c>
      <c r="D67" s="4">
        <v>2220</v>
      </c>
      <c r="E67" s="4">
        <v>590</v>
      </c>
      <c r="F67" s="4">
        <v>1956</v>
      </c>
      <c r="G67" s="4">
        <v>854</v>
      </c>
      <c r="H67" s="4"/>
    </row>
    <row r="68" spans="1:8" s="2" customFormat="1" x14ac:dyDescent="0.25">
      <c r="A68" s="3" t="s">
        <v>41</v>
      </c>
      <c r="B68" s="4">
        <f t="shared" si="15"/>
        <v>2647</v>
      </c>
      <c r="C68" s="1">
        <f t="shared" si="16"/>
        <v>3.8062233981364315</v>
      </c>
      <c r="D68" s="4">
        <v>2057</v>
      </c>
      <c r="E68" s="4">
        <v>590</v>
      </c>
      <c r="F68" s="4">
        <v>1547</v>
      </c>
      <c r="G68" s="4">
        <v>1100</v>
      </c>
      <c r="H68" s="4"/>
    </row>
    <row r="69" spans="1:8" s="2" customFormat="1" x14ac:dyDescent="0.25">
      <c r="A69" s="3" t="s">
        <v>28</v>
      </c>
      <c r="B69" s="4">
        <f t="shared" si="15"/>
        <v>2610</v>
      </c>
      <c r="C69" s="1">
        <f t="shared" si="16"/>
        <v>3.7530196709996551</v>
      </c>
      <c r="D69" s="4">
        <v>2114</v>
      </c>
      <c r="E69" s="4">
        <v>496</v>
      </c>
      <c r="F69" s="4">
        <v>1548</v>
      </c>
      <c r="G69" s="4">
        <v>1062</v>
      </c>
      <c r="H69" s="4"/>
    </row>
    <row r="70" spans="1:8" s="2" customFormat="1" x14ac:dyDescent="0.25">
      <c r="A70" s="12" t="s">
        <v>1</v>
      </c>
      <c r="B70" s="4">
        <f t="shared" si="15"/>
        <v>53943</v>
      </c>
      <c r="C70" s="1">
        <f t="shared" si="16"/>
        <v>77.566720349706657</v>
      </c>
      <c r="D70" s="4">
        <f>D71-SUM(D60:D69)</f>
        <v>42595</v>
      </c>
      <c r="E70" s="4">
        <f t="shared" ref="E70:H70" si="17">E71-SUM(E60:E69)</f>
        <v>11348</v>
      </c>
      <c r="F70" s="4">
        <f t="shared" si="17"/>
        <v>29158</v>
      </c>
      <c r="G70" s="4">
        <f t="shared" si="17"/>
        <v>24783</v>
      </c>
      <c r="H70" s="4">
        <f t="shared" si="17"/>
        <v>2</v>
      </c>
    </row>
    <row r="71" spans="1:8" s="2" customFormat="1" ht="15" customHeight="1" x14ac:dyDescent="0.25">
      <c r="A71" s="13" t="s">
        <v>15</v>
      </c>
      <c r="B71" s="14">
        <f t="shared" si="15"/>
        <v>128875</v>
      </c>
      <c r="C71" s="15">
        <f t="shared" ref="C71" si="18">(B71/$B$84)*100</f>
        <v>87.503394894079307</v>
      </c>
      <c r="D71" s="14">
        <v>100471</v>
      </c>
      <c r="E71" s="14">
        <v>28404</v>
      </c>
      <c r="F71" s="14">
        <v>72910</v>
      </c>
      <c r="G71" s="14">
        <v>55958</v>
      </c>
      <c r="H71" s="14">
        <v>7</v>
      </c>
    </row>
    <row r="72" spans="1:8" s="2" customFormat="1" x14ac:dyDescent="0.25">
      <c r="A72" s="16" t="s">
        <v>11</v>
      </c>
      <c r="B72" s="17"/>
      <c r="C72" s="17"/>
      <c r="D72" s="17"/>
      <c r="E72" s="17"/>
      <c r="F72" s="17"/>
      <c r="G72" s="17"/>
      <c r="H72" s="17"/>
    </row>
    <row r="73" spans="1:8" s="2" customFormat="1" x14ac:dyDescent="0.25">
      <c r="A73" s="3" t="s">
        <v>22</v>
      </c>
      <c r="B73" s="4">
        <f>D73+E73</f>
        <v>28358</v>
      </c>
      <c r="C73" s="1">
        <f>(B73/$B$19)*100</f>
        <v>40.77706200391119</v>
      </c>
      <c r="D73" s="4">
        <v>19662</v>
      </c>
      <c r="E73" s="4">
        <v>8696</v>
      </c>
      <c r="F73" s="4">
        <v>16212</v>
      </c>
      <c r="G73" s="4">
        <v>12144</v>
      </c>
      <c r="H73" s="4">
        <v>2</v>
      </c>
    </row>
    <row r="74" spans="1:8" s="2" customFormat="1" x14ac:dyDescent="0.25">
      <c r="A74" s="3" t="s">
        <v>25</v>
      </c>
      <c r="B74" s="4">
        <f t="shared" ref="B74:B84" si="19">D74+E74</f>
        <v>12474</v>
      </c>
      <c r="C74" s="1">
        <f t="shared" ref="C74:C83" si="20">(B74/$B$19)*100</f>
        <v>17.936845737950076</v>
      </c>
      <c r="D74" s="4">
        <v>9304</v>
      </c>
      <c r="E74" s="4">
        <v>3170</v>
      </c>
      <c r="F74" s="4">
        <v>7332</v>
      </c>
      <c r="G74" s="4">
        <v>5142</v>
      </c>
      <c r="H74" s="4"/>
    </row>
    <row r="75" spans="1:8" s="2" customFormat="1" x14ac:dyDescent="0.25">
      <c r="A75" s="3" t="s">
        <v>28</v>
      </c>
      <c r="B75" s="4">
        <f t="shared" si="19"/>
        <v>9427</v>
      </c>
      <c r="C75" s="1">
        <f t="shared" si="20"/>
        <v>13.55544691130795</v>
      </c>
      <c r="D75" s="4">
        <v>7053</v>
      </c>
      <c r="E75" s="4">
        <v>2374</v>
      </c>
      <c r="F75" s="4">
        <v>4988</v>
      </c>
      <c r="G75" s="4">
        <v>4439</v>
      </c>
      <c r="H75" s="4"/>
    </row>
    <row r="76" spans="1:8" s="2" customFormat="1" x14ac:dyDescent="0.25">
      <c r="A76" s="3" t="s">
        <v>30</v>
      </c>
      <c r="B76" s="4">
        <f t="shared" si="19"/>
        <v>7971</v>
      </c>
      <c r="C76" s="1">
        <f t="shared" si="20"/>
        <v>11.461808351547221</v>
      </c>
      <c r="D76" s="4">
        <v>5700</v>
      </c>
      <c r="E76" s="4">
        <v>2271</v>
      </c>
      <c r="F76" s="4">
        <v>4852</v>
      </c>
      <c r="G76" s="4">
        <v>3119</v>
      </c>
      <c r="H76" s="4"/>
    </row>
    <row r="77" spans="1:8" s="2" customFormat="1" x14ac:dyDescent="0.25">
      <c r="A77" s="3" t="s">
        <v>37</v>
      </c>
      <c r="B77" s="4">
        <f t="shared" si="19"/>
        <v>6464</v>
      </c>
      <c r="C77" s="1">
        <f t="shared" si="20"/>
        <v>9.2948349246520188</v>
      </c>
      <c r="D77" s="4">
        <v>4730</v>
      </c>
      <c r="E77" s="4">
        <v>1734</v>
      </c>
      <c r="F77" s="4">
        <v>3493</v>
      </c>
      <c r="G77" s="4">
        <v>2971</v>
      </c>
      <c r="H77" s="4"/>
    </row>
    <row r="78" spans="1:8" s="2" customFormat="1" x14ac:dyDescent="0.25">
      <c r="A78" s="3" t="s">
        <v>38</v>
      </c>
      <c r="B78" s="4">
        <f t="shared" si="19"/>
        <v>4526</v>
      </c>
      <c r="C78" s="1">
        <f t="shared" si="20"/>
        <v>6.5081099735419299</v>
      </c>
      <c r="D78" s="4">
        <v>3390</v>
      </c>
      <c r="E78" s="4">
        <v>1136</v>
      </c>
      <c r="F78" s="4">
        <v>2502</v>
      </c>
      <c r="G78" s="4">
        <v>2024</v>
      </c>
      <c r="H78" s="4"/>
    </row>
    <row r="79" spans="1:8" s="2" customFormat="1" x14ac:dyDescent="0.25">
      <c r="A79" s="3" t="s">
        <v>33</v>
      </c>
      <c r="B79" s="4">
        <f t="shared" si="19"/>
        <v>3587</v>
      </c>
      <c r="C79" s="1">
        <f t="shared" si="20"/>
        <v>5.1578856551248133</v>
      </c>
      <c r="D79" s="4">
        <v>2718</v>
      </c>
      <c r="E79" s="4">
        <v>869</v>
      </c>
      <c r="F79" s="4">
        <v>2245</v>
      </c>
      <c r="G79" s="4">
        <v>1342</v>
      </c>
      <c r="H79" s="4"/>
    </row>
    <row r="80" spans="1:8" s="2" customFormat="1" x14ac:dyDescent="0.25">
      <c r="A80" s="3" t="s">
        <v>45</v>
      </c>
      <c r="B80" s="4">
        <f t="shared" si="19"/>
        <v>3228</v>
      </c>
      <c r="C80" s="1">
        <f t="shared" si="20"/>
        <v>4.6416657080409527</v>
      </c>
      <c r="D80" s="4">
        <v>2293</v>
      </c>
      <c r="E80" s="4">
        <v>935</v>
      </c>
      <c r="F80" s="4">
        <v>1622</v>
      </c>
      <c r="G80" s="4">
        <v>1606</v>
      </c>
      <c r="H80" s="4"/>
    </row>
    <row r="81" spans="1:8" s="2" customFormat="1" x14ac:dyDescent="0.25">
      <c r="A81" s="3" t="s">
        <v>36</v>
      </c>
      <c r="B81" s="4">
        <f t="shared" si="19"/>
        <v>3150</v>
      </c>
      <c r="C81" s="1">
        <f t="shared" si="20"/>
        <v>4.5295064994823422</v>
      </c>
      <c r="D81" s="4">
        <v>2352</v>
      </c>
      <c r="E81" s="4">
        <v>798</v>
      </c>
      <c r="F81" s="4">
        <v>1533</v>
      </c>
      <c r="G81" s="4">
        <v>1616</v>
      </c>
      <c r="H81" s="4">
        <v>1</v>
      </c>
    </row>
    <row r="82" spans="1:8" s="2" customFormat="1" x14ac:dyDescent="0.25">
      <c r="A82" s="3" t="s">
        <v>31</v>
      </c>
      <c r="B82" s="4">
        <f t="shared" si="19"/>
        <v>2955</v>
      </c>
      <c r="C82" s="1">
        <f t="shared" si="20"/>
        <v>4.2491084780858159</v>
      </c>
      <c r="D82" s="4">
        <v>2262</v>
      </c>
      <c r="E82" s="4">
        <v>693</v>
      </c>
      <c r="F82" s="4">
        <v>1771</v>
      </c>
      <c r="G82" s="4">
        <v>1184</v>
      </c>
      <c r="H82" s="4"/>
    </row>
    <row r="83" spans="1:8" s="2" customFormat="1" x14ac:dyDescent="0.25">
      <c r="A83" s="12" t="s">
        <v>1</v>
      </c>
      <c r="B83" s="4">
        <f t="shared" si="19"/>
        <v>65140</v>
      </c>
      <c r="C83" s="1">
        <f t="shared" si="20"/>
        <v>93.667318532152308</v>
      </c>
      <c r="D83" s="4">
        <f>D84-SUM(D73:D82)</f>
        <v>47813</v>
      </c>
      <c r="E83" s="4">
        <f t="shared" ref="E83:H83" si="21">E84-SUM(E73:E82)</f>
        <v>17327</v>
      </c>
      <c r="F83" s="4">
        <f t="shared" si="21"/>
        <v>35438</v>
      </c>
      <c r="G83" s="4">
        <f t="shared" si="21"/>
        <v>29701</v>
      </c>
      <c r="H83" s="4">
        <f t="shared" si="21"/>
        <v>1</v>
      </c>
    </row>
    <row r="84" spans="1:8" s="2" customFormat="1" ht="15" customHeight="1" x14ac:dyDescent="0.25">
      <c r="A84" s="13" t="s">
        <v>16</v>
      </c>
      <c r="B84" s="14">
        <f t="shared" si="19"/>
        <v>147280</v>
      </c>
      <c r="C84" s="15">
        <f t="shared" ref="C84" si="22">(B84/$B$84)*100</f>
        <v>100</v>
      </c>
      <c r="D84" s="14">
        <v>107277</v>
      </c>
      <c r="E84" s="14">
        <v>40003</v>
      </c>
      <c r="F84" s="14">
        <v>81988</v>
      </c>
      <c r="G84" s="14">
        <v>65288</v>
      </c>
      <c r="H84" s="14">
        <v>4</v>
      </c>
    </row>
    <row r="85" spans="1:8" s="2" customFormat="1" x14ac:dyDescent="0.25"/>
    <row r="86" spans="1:8" s="2" customFormat="1" ht="41.25" customHeight="1" x14ac:dyDescent="0.25">
      <c r="A86" s="18" t="s">
        <v>34</v>
      </c>
      <c r="B86" s="19"/>
      <c r="C86" s="19"/>
      <c r="D86" s="19"/>
      <c r="E86" s="19"/>
      <c r="F86" s="19"/>
      <c r="G86" s="20"/>
      <c r="H86" s="5"/>
    </row>
  </sheetData>
  <mergeCells count="9">
    <mergeCell ref="A20:H20"/>
    <mergeCell ref="A2:H2"/>
    <mergeCell ref="A3:H3"/>
    <mergeCell ref="A7:G7"/>
    <mergeCell ref="A72:H72"/>
    <mergeCell ref="A33:H33"/>
    <mergeCell ref="A46:H46"/>
    <mergeCell ref="A59:H59"/>
    <mergeCell ref="A86:G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4.4.3Urgencias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Sammy</cp:lastModifiedBy>
  <dcterms:created xsi:type="dcterms:W3CDTF">2018-11-27T11:56:15Z</dcterms:created>
  <dcterms:modified xsi:type="dcterms:W3CDTF">2021-07-08T19:24:41Z</dcterms:modified>
</cp:coreProperties>
</file>