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my\Documents\Sandra\Trabajo\2021\RIPS\Página\2019\"/>
    </mc:Choice>
  </mc:AlternateContent>
  <bookViews>
    <workbookView xWindow="120" yWindow="150" windowWidth="21300" windowHeight="9645"/>
  </bookViews>
  <sheets>
    <sheet name="4.4.1Consulta" sheetId="24" r:id="rId1"/>
  </sheets>
  <calcPr calcId="152511"/>
</workbook>
</file>

<file path=xl/calcChain.xml><?xml version="1.0" encoding="utf-8"?>
<calcChain xmlns="http://schemas.openxmlformats.org/spreadsheetml/2006/main">
  <c r="B84" i="24" l="1"/>
  <c r="B71" i="24"/>
  <c r="B58" i="24"/>
  <c r="B45" i="24"/>
  <c r="B32" i="24"/>
  <c r="B19" i="24"/>
  <c r="C32" i="24" l="1"/>
  <c r="C45" i="24"/>
  <c r="C58" i="24"/>
  <c r="C71" i="24"/>
  <c r="H83" i="24"/>
  <c r="G83" i="24"/>
  <c r="F83" i="24"/>
  <c r="E83" i="24"/>
  <c r="B83" i="24" s="1"/>
  <c r="C83" i="24" s="1"/>
  <c r="D83" i="24"/>
  <c r="B82" i="24"/>
  <c r="C82" i="24" s="1"/>
  <c r="B81" i="24"/>
  <c r="C81" i="24" s="1"/>
  <c r="B80" i="24"/>
  <c r="C80" i="24" s="1"/>
  <c r="B79" i="24"/>
  <c r="C79" i="24" s="1"/>
  <c r="B78" i="24"/>
  <c r="C78" i="24" s="1"/>
  <c r="B77" i="24"/>
  <c r="C77" i="24" s="1"/>
  <c r="B76" i="24"/>
  <c r="C76" i="24" s="1"/>
  <c r="B75" i="24"/>
  <c r="C75" i="24" s="1"/>
  <c r="B74" i="24"/>
  <c r="C74" i="24" s="1"/>
  <c r="B73" i="24"/>
  <c r="C73" i="24" s="1"/>
  <c r="H70" i="24"/>
  <c r="G70" i="24"/>
  <c r="F70" i="24"/>
  <c r="E70" i="24"/>
  <c r="D70" i="24"/>
  <c r="B69" i="24"/>
  <c r="C69" i="24" s="1"/>
  <c r="B68" i="24"/>
  <c r="C68" i="24" s="1"/>
  <c r="B67" i="24"/>
  <c r="C67" i="24" s="1"/>
  <c r="B66" i="24"/>
  <c r="C66" i="24" s="1"/>
  <c r="B65" i="24"/>
  <c r="C65" i="24" s="1"/>
  <c r="B64" i="24"/>
  <c r="C64" i="24" s="1"/>
  <c r="B63" i="24"/>
  <c r="C63" i="24" s="1"/>
  <c r="B62" i="24"/>
  <c r="C62" i="24" s="1"/>
  <c r="B61" i="24"/>
  <c r="C61" i="24" s="1"/>
  <c r="B60" i="24"/>
  <c r="C60" i="24" s="1"/>
  <c r="H57" i="24"/>
  <c r="G57" i="24"/>
  <c r="F57" i="24"/>
  <c r="E57" i="24"/>
  <c r="D57" i="24"/>
  <c r="B57" i="24" s="1"/>
  <c r="C57" i="24" s="1"/>
  <c r="B56" i="24"/>
  <c r="C56" i="24" s="1"/>
  <c r="B55" i="24"/>
  <c r="C55" i="24" s="1"/>
  <c r="B54" i="24"/>
  <c r="C54" i="24" s="1"/>
  <c r="B53" i="24"/>
  <c r="C53" i="24" s="1"/>
  <c r="B52" i="24"/>
  <c r="C52" i="24" s="1"/>
  <c r="B51" i="24"/>
  <c r="C51" i="24" s="1"/>
  <c r="B50" i="24"/>
  <c r="C50" i="24" s="1"/>
  <c r="B49" i="24"/>
  <c r="C49" i="24" s="1"/>
  <c r="B48" i="24"/>
  <c r="C48" i="24" s="1"/>
  <c r="B47" i="24"/>
  <c r="C47" i="24" s="1"/>
  <c r="H44" i="24"/>
  <c r="G44" i="24"/>
  <c r="F44" i="24"/>
  <c r="E44" i="24"/>
  <c r="D44" i="24"/>
  <c r="B43" i="24"/>
  <c r="C43" i="24" s="1"/>
  <c r="B42" i="24"/>
  <c r="C42" i="24" s="1"/>
  <c r="B41" i="24"/>
  <c r="C41" i="24" s="1"/>
  <c r="B40" i="24"/>
  <c r="C40" i="24" s="1"/>
  <c r="B39" i="24"/>
  <c r="C39" i="24" s="1"/>
  <c r="B38" i="24"/>
  <c r="C38" i="24" s="1"/>
  <c r="B37" i="24"/>
  <c r="C37" i="24" s="1"/>
  <c r="B36" i="24"/>
  <c r="C36" i="24" s="1"/>
  <c r="B35" i="24"/>
  <c r="C35" i="24" s="1"/>
  <c r="B34" i="24"/>
  <c r="C34" i="24" s="1"/>
  <c r="H31" i="24"/>
  <c r="G31" i="24"/>
  <c r="F31" i="24"/>
  <c r="E31" i="24"/>
  <c r="D31" i="24"/>
  <c r="B30" i="24"/>
  <c r="C30" i="24" s="1"/>
  <c r="B29" i="24"/>
  <c r="C29" i="24" s="1"/>
  <c r="B28" i="24"/>
  <c r="C28" i="24" s="1"/>
  <c r="B27" i="24"/>
  <c r="C27" i="24" s="1"/>
  <c r="B26" i="24"/>
  <c r="C26" i="24" s="1"/>
  <c r="B25" i="24"/>
  <c r="C25" i="24" s="1"/>
  <c r="B24" i="24"/>
  <c r="C24" i="24" s="1"/>
  <c r="B23" i="24"/>
  <c r="C23" i="24" s="1"/>
  <c r="B22" i="24"/>
  <c r="C22" i="24" s="1"/>
  <c r="B21" i="24"/>
  <c r="C21" i="24" s="1"/>
  <c r="E18" i="24"/>
  <c r="F18" i="24"/>
  <c r="G18" i="24"/>
  <c r="H18" i="24"/>
  <c r="D18" i="24"/>
  <c r="B18" i="24" s="1"/>
  <c r="B9" i="24"/>
  <c r="B10" i="24"/>
  <c r="B11" i="24"/>
  <c r="B12" i="24"/>
  <c r="B13" i="24"/>
  <c r="B14" i="24"/>
  <c r="B15" i="24"/>
  <c r="B16" i="24"/>
  <c r="B17" i="24"/>
  <c r="B8" i="24"/>
  <c r="B44" i="24" l="1"/>
  <c r="C44" i="24" s="1"/>
  <c r="B31" i="24"/>
  <c r="C31" i="24" s="1"/>
  <c r="B70" i="24"/>
  <c r="C70" i="24" s="1"/>
  <c r="C84" i="24" l="1"/>
  <c r="C19" i="24"/>
  <c r="C18" i="24"/>
  <c r="C17" i="24"/>
  <c r="C16" i="24"/>
  <c r="C15" i="24"/>
  <c r="C14" i="24"/>
  <c r="C13" i="24"/>
  <c r="C12" i="24"/>
  <c r="C11" i="24"/>
  <c r="C10" i="24"/>
  <c r="C9" i="24"/>
  <c r="C8" i="24"/>
</calcChain>
</file>

<file path=xl/sharedStrings.xml><?xml version="1.0" encoding="utf-8"?>
<sst xmlns="http://schemas.openxmlformats.org/spreadsheetml/2006/main" count="88" uniqueCount="46">
  <si>
    <t>Total</t>
  </si>
  <si>
    <t>OTROS DX</t>
  </si>
  <si>
    <t>Causas</t>
  </si>
  <si>
    <t>%</t>
  </si>
  <si>
    <t>Hombre</t>
  </si>
  <si>
    <t>Mujer</t>
  </si>
  <si>
    <t>4.4.1 Diez primeras causas de Consultas de morbilidad en Antioquia según grupos de edad, zona y sexo</t>
  </si>
  <si>
    <t>Total &lt; 1 año</t>
  </si>
  <si>
    <t>1 a 4  años</t>
  </si>
  <si>
    <t>5 a 14 años</t>
  </si>
  <si>
    <t>15 a 44 años</t>
  </si>
  <si>
    <t>45 a 59 años</t>
  </si>
  <si>
    <t>60 años y más</t>
  </si>
  <si>
    <t>Total 1 a 4  años</t>
  </si>
  <si>
    <t>Total 5 a 14 años</t>
  </si>
  <si>
    <t>Total 15 a 44 años</t>
  </si>
  <si>
    <t>Total 45 a 59 años</t>
  </si>
  <si>
    <t>Total 60 años y más</t>
  </si>
  <si>
    <t>Año 2019</t>
  </si>
  <si>
    <t>Cabecera</t>
  </si>
  <si>
    <t>Resto</t>
  </si>
  <si>
    <t>No definido / No reportado</t>
  </si>
  <si>
    <t>Z00-Z13 PERSONAS EN CONTACTO CON LOS SERVICIOS DE SALUD PARA INVESTIGACION Y EXAMENES</t>
  </si>
  <si>
    <t>Z70-Z76 PERSONAS EN CONTACTO CON LOS SERVICIOS DE SALUD POR OTRAS CIRCUNSTANCIAS</t>
  </si>
  <si>
    <t>J00-J06 INFECCIONES AGUDAS DE LAS VIAS RESPIRATORIAS SUPERIORES</t>
  </si>
  <si>
    <t>J20-J22 OTRAS INFECCIONES AGUDAS DE LAS VIAS RESPIRATORIAS INFERIORES</t>
  </si>
  <si>
    <t>R50-R69 SINTOMAS Y SIGNOS GENERALES</t>
  </si>
  <si>
    <t>P05-P08 TRASTORNOS RELACIONADOS CON LA DURACION DE LA GESTACION Y EL CRECIMIENTO FETAL</t>
  </si>
  <si>
    <t>L20-L30 DERMATITIS Y ECZEMA</t>
  </si>
  <si>
    <t>Z30-Z39 PERSONAS EN CONTACTO CON LOS SERVICIOS DE SALUD EN CIRCUNSTANCIAS RELACIONADAS CON LA REPRODUCCION</t>
  </si>
  <si>
    <t>A00-A09 ENFERMEDADES INFECCIOSAS INTESTINALES</t>
  </si>
  <si>
    <t>J09-J18 INFLUENZA (GRIPE) Y NEUMONIA</t>
  </si>
  <si>
    <t>K00-K14 ENFERMEDADES DE LA CAVIDAD BUCAL, DE LAS GLANDULAS SALIVALES Y DE LOS MAXILARES</t>
  </si>
  <si>
    <t>J30-J39 OTRAS INFECCIONES AGUDAS DE LAS VIAS RESPIRATORIAS SUPERIORES</t>
  </si>
  <si>
    <t>J40-J47 ENFERMEDADES CRONICAS DE LAS VIAS RESPIRATORIAS INFERIORES</t>
  </si>
  <si>
    <t>H65-H75 ENFERMEDADES DEL OIDO MEDIO Y DE LA MASTOIDES</t>
  </si>
  <si>
    <t>F90-F98 TRASTORNOS EMOCIONALES Y DEL COMPORTAMIENTO QUE APARECEN HABITUALMENTE EN LA NIÑEZ Y EN LA ADOLESCENCIA</t>
  </si>
  <si>
    <t>R10-R19 SISNTOMAS Y SIGNOS QUE INVOLUCRAN EL SISTEMA DIGESTIVO Y EL ABDOMEN</t>
  </si>
  <si>
    <t>M40-M54 DORSOPATIAS</t>
  </si>
  <si>
    <t>G40-G47 TRASTORNOS EPISODICOS Y PAROXISTICOS</t>
  </si>
  <si>
    <t>I10-I15    ENFERMEDADES HIPERTENSIVAS</t>
  </si>
  <si>
    <t>M60-M79 TRASTORNOS DE LOS TEJIDOS BLANDOS</t>
  </si>
  <si>
    <t>M00-M25 ARTROPATIAS</t>
  </si>
  <si>
    <t>E10-E14 DIABETES MELLITUS</t>
  </si>
  <si>
    <t>E70-E90 TRASTORNOS METABOLICOS</t>
  </si>
  <si>
    <r>
      <t xml:space="preserve">Fuente:
</t>
    </r>
    <r>
      <rPr>
        <sz val="10"/>
        <color theme="1"/>
        <rFont val="Arial"/>
        <family val="2"/>
      </rPr>
      <t>Cubos3.sispro.gov.co SGD_CUBOS_RIPS_CU - Prestación de servicios de salud. Fecha de generación: 15/06/2021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</si>
</sst>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24">
    <xf numFmtId="0" fontId="0" fillId="0" borderId="0" xfId="0"/>
    <xf numFmtId="4" fontId="0" fillId="0" borderId="1" xfId="0" applyNumberFormat="1" applyBorder="1"/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/>
    <xf numFmtId="4" fontId="5" fillId="3" borderId="1" xfId="0" applyNumberFormat="1" applyFont="1" applyFill="1" applyBorder="1"/>
    <xf numFmtId="0" fontId="6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5" fillId="3" borderId="2" xfId="0" quotePrefix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</cellXfs>
  <cellStyles count="5">
    <cellStyle name="Normal" xfId="0" builtinId="0"/>
    <cellStyle name="Normal 2" xfId="4"/>
    <cellStyle name="Normal 2 4" xfId="2"/>
    <cellStyle name="Normal 4 4" xfId="1"/>
    <cellStyle name="Normal 5" xfId="3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tabSelected="1" workbookViewId="0">
      <selection activeCell="F5" sqref="F5"/>
    </sheetView>
  </sheetViews>
  <sheetFormatPr baseColWidth="10" defaultRowHeight="15" x14ac:dyDescent="0.25"/>
  <cols>
    <col min="1" max="1" width="56" customWidth="1"/>
    <col min="3" max="3" width="11.42578125" style="2"/>
    <col min="8" max="8" width="12" style="2" customWidth="1"/>
  </cols>
  <sheetData>
    <row r="1" spans="1:8" x14ac:dyDescent="0.25">
      <c r="A1" s="2"/>
      <c r="B1" s="2"/>
      <c r="D1" s="2"/>
      <c r="E1" s="2"/>
      <c r="F1" s="2"/>
      <c r="G1" s="2"/>
    </row>
    <row r="2" spans="1:8" ht="15.75" x14ac:dyDescent="0.25">
      <c r="A2" s="18" t="s">
        <v>6</v>
      </c>
      <c r="B2" s="18"/>
      <c r="C2" s="18"/>
      <c r="D2" s="18"/>
      <c r="E2" s="18"/>
      <c r="F2" s="18"/>
      <c r="G2" s="18"/>
      <c r="H2" s="18"/>
    </row>
    <row r="3" spans="1:8" ht="15.75" x14ac:dyDescent="0.25">
      <c r="A3" s="19" t="s">
        <v>18</v>
      </c>
      <c r="B3" s="19"/>
      <c r="C3" s="19"/>
      <c r="D3" s="19"/>
      <c r="E3" s="19"/>
      <c r="F3" s="19"/>
      <c r="G3" s="19"/>
      <c r="H3" s="19"/>
    </row>
    <row r="4" spans="1:8" x14ac:dyDescent="0.25">
      <c r="A4" s="2"/>
      <c r="B4" s="2"/>
      <c r="D4" s="2"/>
      <c r="E4" s="2"/>
      <c r="F4" s="2"/>
      <c r="G4" s="2"/>
    </row>
    <row r="5" spans="1:8" ht="40.5" customHeight="1" x14ac:dyDescent="0.25">
      <c r="A5" s="7" t="s">
        <v>2</v>
      </c>
      <c r="B5" s="7" t="s">
        <v>0</v>
      </c>
      <c r="C5" s="7" t="s">
        <v>3</v>
      </c>
      <c r="D5" s="7" t="s">
        <v>19</v>
      </c>
      <c r="E5" s="7" t="s">
        <v>20</v>
      </c>
      <c r="F5" s="7" t="s">
        <v>5</v>
      </c>
      <c r="G5" s="7" t="s">
        <v>4</v>
      </c>
      <c r="H5" s="13" t="s">
        <v>21</v>
      </c>
    </row>
    <row r="6" spans="1:8" x14ac:dyDescent="0.25">
      <c r="A6" s="10"/>
      <c r="B6" s="8">
        <v>25871372</v>
      </c>
      <c r="C6" s="9"/>
      <c r="D6" s="8">
        <v>20634378</v>
      </c>
      <c r="E6" s="8">
        <v>5236994</v>
      </c>
      <c r="F6" s="8">
        <v>16100274</v>
      </c>
      <c r="G6" s="8">
        <v>9766756</v>
      </c>
      <c r="H6" s="8">
        <v>4342</v>
      </c>
    </row>
    <row r="7" spans="1:8" s="2" customFormat="1" x14ac:dyDescent="0.25">
      <c r="A7" s="16"/>
      <c r="B7" s="16"/>
      <c r="C7" s="16"/>
      <c r="D7" s="16"/>
      <c r="E7" s="16"/>
      <c r="F7" s="16"/>
      <c r="G7" s="17"/>
      <c r="H7" s="11"/>
    </row>
    <row r="8" spans="1:8" x14ac:dyDescent="0.25">
      <c r="A8" s="3" t="s">
        <v>22</v>
      </c>
      <c r="B8" s="4">
        <f>D8+E8</f>
        <v>111809</v>
      </c>
      <c r="C8" s="1">
        <f>(B8/$B$19)*100</f>
        <v>22.197361942728268</v>
      </c>
      <c r="D8" s="4">
        <v>97049</v>
      </c>
      <c r="E8" s="4">
        <v>14760</v>
      </c>
      <c r="F8" s="4">
        <v>54886</v>
      </c>
      <c r="G8" s="4">
        <v>56845</v>
      </c>
      <c r="H8" s="4">
        <v>78</v>
      </c>
    </row>
    <row r="9" spans="1:8" x14ac:dyDescent="0.25">
      <c r="A9" s="3" t="s">
        <v>23</v>
      </c>
      <c r="B9" s="4">
        <f t="shared" ref="B9:B18" si="0">D9+E9</f>
        <v>102914</v>
      </c>
      <c r="C9" s="1">
        <f t="shared" ref="C9:C19" si="1">(B9/$B$19)*100</f>
        <v>20.431443863856551</v>
      </c>
      <c r="D9" s="4">
        <v>85870</v>
      </c>
      <c r="E9" s="4">
        <v>17044</v>
      </c>
      <c r="F9" s="4">
        <v>49834</v>
      </c>
      <c r="G9" s="4">
        <v>53055</v>
      </c>
      <c r="H9" s="4">
        <v>25</v>
      </c>
    </row>
    <row r="10" spans="1:8" x14ac:dyDescent="0.25">
      <c r="A10" s="3" t="s">
        <v>24</v>
      </c>
      <c r="B10" s="4">
        <f t="shared" si="0"/>
        <v>36917</v>
      </c>
      <c r="C10" s="1">
        <f t="shared" si="1"/>
        <v>7.3291059828788336</v>
      </c>
      <c r="D10" s="4">
        <v>33614</v>
      </c>
      <c r="E10" s="4">
        <v>3303</v>
      </c>
      <c r="F10" s="4">
        <v>17326</v>
      </c>
      <c r="G10" s="4">
        <v>19579</v>
      </c>
      <c r="H10" s="4">
        <v>12</v>
      </c>
    </row>
    <row r="11" spans="1:8" x14ac:dyDescent="0.25">
      <c r="A11" s="3" t="s">
        <v>25</v>
      </c>
      <c r="B11" s="4">
        <f t="shared" si="0"/>
        <v>33065</v>
      </c>
      <c r="C11" s="1">
        <f t="shared" si="1"/>
        <v>6.564371138605213</v>
      </c>
      <c r="D11" s="4">
        <v>29874</v>
      </c>
      <c r="E11" s="4">
        <v>3191</v>
      </c>
      <c r="F11" s="4">
        <v>13717</v>
      </c>
      <c r="G11" s="4">
        <v>19348</v>
      </c>
      <c r="H11" s="4"/>
    </row>
    <row r="12" spans="1:8" x14ac:dyDescent="0.25">
      <c r="A12" s="3" t="s">
        <v>26</v>
      </c>
      <c r="B12" s="4">
        <f t="shared" si="0"/>
        <v>31297</v>
      </c>
      <c r="C12" s="1">
        <f t="shared" si="1"/>
        <v>6.2133713450756796</v>
      </c>
      <c r="D12" s="4">
        <v>28492</v>
      </c>
      <c r="E12" s="4">
        <v>2805</v>
      </c>
      <c r="F12" s="4">
        <v>15030</v>
      </c>
      <c r="G12" s="4">
        <v>16242</v>
      </c>
      <c r="H12" s="4">
        <v>25</v>
      </c>
    </row>
    <row r="13" spans="1:8" x14ac:dyDescent="0.25">
      <c r="A13" s="3" t="s">
        <v>27</v>
      </c>
      <c r="B13" s="4">
        <f t="shared" si="0"/>
        <v>14409</v>
      </c>
      <c r="C13" s="1">
        <f t="shared" si="1"/>
        <v>2.8606086114066991</v>
      </c>
      <c r="D13" s="4">
        <v>13225</v>
      </c>
      <c r="E13" s="4">
        <v>1184</v>
      </c>
      <c r="F13" s="4">
        <v>6801</v>
      </c>
      <c r="G13" s="4">
        <v>7600</v>
      </c>
      <c r="H13" s="4">
        <v>8</v>
      </c>
    </row>
    <row r="14" spans="1:8" x14ac:dyDescent="0.25">
      <c r="A14" s="3" t="s">
        <v>28</v>
      </c>
      <c r="B14" s="4">
        <f t="shared" si="0"/>
        <v>10398</v>
      </c>
      <c r="C14" s="1">
        <f t="shared" si="1"/>
        <v>2.0643076092308181</v>
      </c>
      <c r="D14" s="4">
        <v>9581</v>
      </c>
      <c r="E14" s="4">
        <v>817</v>
      </c>
      <c r="F14" s="4">
        <v>5030</v>
      </c>
      <c r="G14" s="4">
        <v>5359</v>
      </c>
      <c r="H14" s="4">
        <v>9</v>
      </c>
    </row>
    <row r="15" spans="1:8" x14ac:dyDescent="0.25">
      <c r="A15" s="3" t="s">
        <v>29</v>
      </c>
      <c r="B15" s="4">
        <f t="shared" si="0"/>
        <v>9106</v>
      </c>
      <c r="C15" s="1">
        <f t="shared" si="1"/>
        <v>1.8078077601130824</v>
      </c>
      <c r="D15" s="4">
        <v>3140</v>
      </c>
      <c r="E15" s="4">
        <v>5966</v>
      </c>
      <c r="F15" s="4">
        <v>8033</v>
      </c>
      <c r="G15" s="4">
        <v>1048</v>
      </c>
      <c r="H15" s="4">
        <v>25</v>
      </c>
    </row>
    <row r="16" spans="1:8" x14ac:dyDescent="0.25">
      <c r="A16" s="3" t="s">
        <v>30</v>
      </c>
      <c r="B16" s="4">
        <f t="shared" si="0"/>
        <v>8026</v>
      </c>
      <c r="C16" s="1">
        <f t="shared" si="1"/>
        <v>1.5933961215316932</v>
      </c>
      <c r="D16" s="4">
        <v>7458</v>
      </c>
      <c r="E16" s="4">
        <v>568</v>
      </c>
      <c r="F16" s="4">
        <v>3618</v>
      </c>
      <c r="G16" s="4">
        <v>4396</v>
      </c>
      <c r="H16" s="4">
        <v>12</v>
      </c>
    </row>
    <row r="17" spans="1:8" x14ac:dyDescent="0.25">
      <c r="A17" s="3" t="s">
        <v>31</v>
      </c>
      <c r="B17" s="4">
        <f t="shared" si="0"/>
        <v>6477</v>
      </c>
      <c r="C17" s="1">
        <f t="shared" si="1"/>
        <v>1.2858742436033861</v>
      </c>
      <c r="D17" s="4">
        <v>5541</v>
      </c>
      <c r="E17" s="4">
        <v>936</v>
      </c>
      <c r="F17" s="4">
        <v>2790</v>
      </c>
      <c r="G17" s="4">
        <v>3687</v>
      </c>
      <c r="H17" s="4"/>
    </row>
    <row r="18" spans="1:8" s="2" customFormat="1" x14ac:dyDescent="0.25">
      <c r="A18" s="14" t="s">
        <v>1</v>
      </c>
      <c r="B18" s="4">
        <f t="shared" si="0"/>
        <v>139286</v>
      </c>
      <c r="C18" s="1">
        <f t="shared" si="1"/>
        <v>27.652351380969776</v>
      </c>
      <c r="D18" s="4">
        <f>D19-SUM(D8:D17)</f>
        <v>120960</v>
      </c>
      <c r="E18" s="4">
        <f t="shared" ref="E18:H18" si="2">E19-SUM(E8:E17)</f>
        <v>18326</v>
      </c>
      <c r="F18" s="4">
        <f t="shared" si="2"/>
        <v>65141</v>
      </c>
      <c r="G18" s="4">
        <f t="shared" si="2"/>
        <v>73767</v>
      </c>
      <c r="H18" s="4">
        <f t="shared" si="2"/>
        <v>378</v>
      </c>
    </row>
    <row r="19" spans="1:8" x14ac:dyDescent="0.25">
      <c r="A19" s="15" t="s">
        <v>7</v>
      </c>
      <c r="B19" s="5">
        <f>D19+E19</f>
        <v>503704</v>
      </c>
      <c r="C19" s="6">
        <f t="shared" si="1"/>
        <v>100</v>
      </c>
      <c r="D19" s="5">
        <v>434804</v>
      </c>
      <c r="E19" s="5">
        <v>68900</v>
      </c>
      <c r="F19" s="5">
        <v>242206</v>
      </c>
      <c r="G19" s="5">
        <v>260926</v>
      </c>
      <c r="H19" s="5">
        <v>572</v>
      </c>
    </row>
    <row r="20" spans="1:8" s="2" customFormat="1" x14ac:dyDescent="0.25">
      <c r="A20" s="23" t="s">
        <v>8</v>
      </c>
      <c r="B20" s="16"/>
      <c r="C20" s="16"/>
      <c r="D20" s="16"/>
      <c r="E20" s="16"/>
      <c r="F20" s="16"/>
      <c r="G20" s="16"/>
      <c r="H20" s="16"/>
    </row>
    <row r="21" spans="1:8" x14ac:dyDescent="0.25">
      <c r="A21" s="3" t="s">
        <v>22</v>
      </c>
      <c r="B21" s="4">
        <f>D21+E21</f>
        <v>386437</v>
      </c>
      <c r="C21" s="1">
        <f>(B21/$B$19)*100</f>
        <v>76.719065165255785</v>
      </c>
      <c r="D21" s="4">
        <v>324952</v>
      </c>
      <c r="E21" s="4">
        <v>61485</v>
      </c>
      <c r="F21" s="4">
        <v>189323</v>
      </c>
      <c r="G21" s="4">
        <v>197106</v>
      </c>
      <c r="H21" s="4">
        <v>8</v>
      </c>
    </row>
    <row r="22" spans="1:8" x14ac:dyDescent="0.25">
      <c r="A22" s="3" t="s">
        <v>23</v>
      </c>
      <c r="B22" s="4">
        <f t="shared" ref="B22:B31" si="3">D22+E22</f>
        <v>109882</v>
      </c>
      <c r="C22" s="1">
        <f t="shared" ref="C22:C31" si="4">(B22/$B$19)*100</f>
        <v>21.814795991296478</v>
      </c>
      <c r="D22" s="4">
        <v>100795</v>
      </c>
      <c r="E22" s="4">
        <v>9087</v>
      </c>
      <c r="F22" s="4">
        <v>54118</v>
      </c>
      <c r="G22" s="4">
        <v>55756</v>
      </c>
      <c r="H22" s="4">
        <v>8</v>
      </c>
    </row>
    <row r="23" spans="1:8" x14ac:dyDescent="0.25">
      <c r="A23" s="3" t="s">
        <v>24</v>
      </c>
      <c r="B23" s="4">
        <f t="shared" si="3"/>
        <v>100998</v>
      </c>
      <c r="C23" s="1">
        <f t="shared" si="4"/>
        <v>20.051061734669567</v>
      </c>
      <c r="D23" s="4">
        <v>93387</v>
      </c>
      <c r="E23" s="4">
        <v>7611</v>
      </c>
      <c r="F23" s="4">
        <v>48661</v>
      </c>
      <c r="G23" s="4">
        <v>52332</v>
      </c>
      <c r="H23" s="4">
        <v>5</v>
      </c>
    </row>
    <row r="24" spans="1:8" x14ac:dyDescent="0.25">
      <c r="A24" s="3" t="s">
        <v>26</v>
      </c>
      <c r="B24" s="4">
        <f t="shared" si="3"/>
        <v>94543</v>
      </c>
      <c r="C24" s="1">
        <f t="shared" si="4"/>
        <v>18.769555135555802</v>
      </c>
      <c r="D24" s="4">
        <v>87481</v>
      </c>
      <c r="E24" s="4">
        <v>7062</v>
      </c>
      <c r="F24" s="4">
        <v>44493</v>
      </c>
      <c r="G24" s="4">
        <v>50040</v>
      </c>
      <c r="H24" s="4">
        <v>10</v>
      </c>
    </row>
    <row r="25" spans="1:8" x14ac:dyDescent="0.25">
      <c r="A25" s="3" t="s">
        <v>32</v>
      </c>
      <c r="B25" s="4">
        <f t="shared" si="3"/>
        <v>80198</v>
      </c>
      <c r="C25" s="1">
        <f t="shared" si="4"/>
        <v>15.921652399028</v>
      </c>
      <c r="D25" s="4">
        <v>71774</v>
      </c>
      <c r="E25" s="4">
        <v>8424</v>
      </c>
      <c r="F25" s="4">
        <v>38629</v>
      </c>
      <c r="G25" s="4">
        <v>41565</v>
      </c>
      <c r="H25" s="4">
        <v>4</v>
      </c>
    </row>
    <row r="26" spans="1:8" x14ac:dyDescent="0.25">
      <c r="A26" s="3" t="s">
        <v>33</v>
      </c>
      <c r="B26" s="4">
        <f t="shared" si="3"/>
        <v>42416</v>
      </c>
      <c r="C26" s="1">
        <f t="shared" si="4"/>
        <v>8.4208185759890721</v>
      </c>
      <c r="D26" s="4">
        <v>40491</v>
      </c>
      <c r="E26" s="4">
        <v>1925</v>
      </c>
      <c r="F26" s="4">
        <v>18944</v>
      </c>
      <c r="G26" s="4">
        <v>23471</v>
      </c>
      <c r="H26" s="4">
        <v>1</v>
      </c>
    </row>
    <row r="27" spans="1:8" x14ac:dyDescent="0.25">
      <c r="A27" s="3" t="s">
        <v>34</v>
      </c>
      <c r="B27" s="4">
        <f t="shared" si="3"/>
        <v>30437</v>
      </c>
      <c r="C27" s="1">
        <f t="shared" si="4"/>
        <v>6.0426361513904991</v>
      </c>
      <c r="D27" s="4">
        <v>28486</v>
      </c>
      <c r="E27" s="4">
        <v>1951</v>
      </c>
      <c r="F27" s="4">
        <v>12896</v>
      </c>
      <c r="G27" s="4">
        <v>17540</v>
      </c>
      <c r="H27" s="4">
        <v>1</v>
      </c>
    </row>
    <row r="28" spans="1:8" x14ac:dyDescent="0.25">
      <c r="A28" s="3" t="s">
        <v>30</v>
      </c>
      <c r="B28" s="4">
        <f t="shared" si="3"/>
        <v>29245</v>
      </c>
      <c r="C28" s="1">
        <f t="shared" si="4"/>
        <v>5.80598923177104</v>
      </c>
      <c r="D28" s="4">
        <v>27700</v>
      </c>
      <c r="E28" s="4">
        <v>1545</v>
      </c>
      <c r="F28" s="4">
        <v>13696</v>
      </c>
      <c r="G28" s="4">
        <v>15548</v>
      </c>
      <c r="H28" s="4">
        <v>1</v>
      </c>
    </row>
    <row r="29" spans="1:8" x14ac:dyDescent="0.25">
      <c r="A29" s="3" t="s">
        <v>35</v>
      </c>
      <c r="B29" s="4">
        <f t="shared" si="3"/>
        <v>26384</v>
      </c>
      <c r="C29" s="1">
        <f t="shared" si="4"/>
        <v>5.2379969188253419</v>
      </c>
      <c r="D29" s="4">
        <v>24808</v>
      </c>
      <c r="E29" s="4">
        <v>1576</v>
      </c>
      <c r="F29" s="4">
        <v>12126</v>
      </c>
      <c r="G29" s="4">
        <v>14254</v>
      </c>
      <c r="H29" s="4">
        <v>4</v>
      </c>
    </row>
    <row r="30" spans="1:8" x14ac:dyDescent="0.25">
      <c r="A30" s="3" t="s">
        <v>28</v>
      </c>
      <c r="B30" s="4">
        <f t="shared" si="3"/>
        <v>22213</v>
      </c>
      <c r="C30" s="1">
        <f t="shared" si="4"/>
        <v>4.4099312294522175</v>
      </c>
      <c r="D30" s="4">
        <v>20524</v>
      </c>
      <c r="E30" s="4">
        <v>1689</v>
      </c>
      <c r="F30" s="4">
        <v>11338</v>
      </c>
      <c r="G30" s="4">
        <v>10875</v>
      </c>
      <c r="H30" s="4"/>
    </row>
    <row r="31" spans="1:8" s="2" customFormat="1" x14ac:dyDescent="0.25">
      <c r="A31" s="14" t="s">
        <v>1</v>
      </c>
      <c r="B31" s="4">
        <f t="shared" si="3"/>
        <v>384018</v>
      </c>
      <c r="C31" s="1">
        <f t="shared" si="4"/>
        <v>76.238822800692475</v>
      </c>
      <c r="D31" s="4">
        <f>D32-SUM(D21:D30)</f>
        <v>346290</v>
      </c>
      <c r="E31" s="4">
        <f t="shared" ref="E31" si="5">E32-SUM(E21:E30)</f>
        <v>37728</v>
      </c>
      <c r="F31" s="4">
        <f t="shared" ref="F31" si="6">F32-SUM(F21:F30)</f>
        <v>181557</v>
      </c>
      <c r="G31" s="4">
        <f t="shared" ref="G31" si="7">G32-SUM(G21:G30)</f>
        <v>202435</v>
      </c>
      <c r="H31" s="4">
        <f t="shared" ref="H31" si="8">H32-SUM(H21:H30)</f>
        <v>26</v>
      </c>
    </row>
    <row r="32" spans="1:8" x14ac:dyDescent="0.25">
      <c r="A32" s="15" t="s">
        <v>13</v>
      </c>
      <c r="B32" s="5">
        <f>D32+E32</f>
        <v>1306771</v>
      </c>
      <c r="C32" s="6">
        <f t="shared" ref="C32" si="9">(B32/$B$84)*100</f>
        <v>20.169630542449774</v>
      </c>
      <c r="D32" s="5">
        <v>1166688</v>
      </c>
      <c r="E32" s="5">
        <v>140083</v>
      </c>
      <c r="F32" s="5">
        <v>625781</v>
      </c>
      <c r="G32" s="5">
        <v>680922</v>
      </c>
      <c r="H32" s="5">
        <v>68</v>
      </c>
    </row>
    <row r="33" spans="1:8" s="2" customFormat="1" x14ac:dyDescent="0.25">
      <c r="A33" s="23" t="s">
        <v>9</v>
      </c>
      <c r="B33" s="16"/>
      <c r="C33" s="16"/>
      <c r="D33" s="16"/>
      <c r="E33" s="16"/>
      <c r="F33" s="16"/>
      <c r="G33" s="16"/>
      <c r="H33" s="16"/>
    </row>
    <row r="34" spans="1:8" x14ac:dyDescent="0.25">
      <c r="A34" s="3" t="s">
        <v>22</v>
      </c>
      <c r="B34" s="4">
        <f>D34+E34</f>
        <v>403408</v>
      </c>
      <c r="C34" s="1">
        <f>(B34/$B$19)*100</f>
        <v>80.088305830408331</v>
      </c>
      <c r="D34" s="4">
        <v>334492</v>
      </c>
      <c r="E34" s="4">
        <v>68916</v>
      </c>
      <c r="F34" s="4">
        <v>205996</v>
      </c>
      <c r="G34" s="4">
        <v>197179</v>
      </c>
      <c r="H34" s="4">
        <v>233</v>
      </c>
    </row>
    <row r="35" spans="1:8" x14ac:dyDescent="0.25">
      <c r="A35" s="3" t="s">
        <v>32</v>
      </c>
      <c r="B35" s="4">
        <f t="shared" ref="B35:B44" si="10">D35+E35</f>
        <v>255657</v>
      </c>
      <c r="C35" s="1">
        <f t="shared" ref="C35:C44" si="11">(B35/$B$19)*100</f>
        <v>50.755403967409428</v>
      </c>
      <c r="D35" s="4">
        <v>221337</v>
      </c>
      <c r="E35" s="4">
        <v>34320</v>
      </c>
      <c r="F35" s="4">
        <v>125132</v>
      </c>
      <c r="G35" s="4">
        <v>130316</v>
      </c>
      <c r="H35" s="4">
        <v>209</v>
      </c>
    </row>
    <row r="36" spans="1:8" x14ac:dyDescent="0.25">
      <c r="A36" s="3" t="s">
        <v>26</v>
      </c>
      <c r="B36" s="4">
        <f t="shared" si="10"/>
        <v>141690</v>
      </c>
      <c r="C36" s="1">
        <f t="shared" si="11"/>
        <v>28.129615806108347</v>
      </c>
      <c r="D36" s="4">
        <v>125430</v>
      </c>
      <c r="E36" s="4">
        <v>16260</v>
      </c>
      <c r="F36" s="4">
        <v>71459</v>
      </c>
      <c r="G36" s="4">
        <v>69936</v>
      </c>
      <c r="H36" s="4">
        <v>295</v>
      </c>
    </row>
    <row r="37" spans="1:8" x14ac:dyDescent="0.25">
      <c r="A37" s="3" t="s">
        <v>23</v>
      </c>
      <c r="B37" s="4">
        <f t="shared" si="10"/>
        <v>127407</v>
      </c>
      <c r="C37" s="1">
        <f t="shared" si="11"/>
        <v>25.294021885869476</v>
      </c>
      <c r="D37" s="4">
        <v>102053</v>
      </c>
      <c r="E37" s="4">
        <v>25354</v>
      </c>
      <c r="F37" s="4">
        <v>62208</v>
      </c>
      <c r="G37" s="4">
        <v>65120</v>
      </c>
      <c r="H37" s="4">
        <v>79</v>
      </c>
    </row>
    <row r="38" spans="1:8" x14ac:dyDescent="0.25">
      <c r="A38" s="3" t="s">
        <v>24</v>
      </c>
      <c r="B38" s="4">
        <f t="shared" si="10"/>
        <v>75645</v>
      </c>
      <c r="C38" s="1">
        <f t="shared" si="11"/>
        <v>15.017748518971461</v>
      </c>
      <c r="D38" s="4">
        <v>65939</v>
      </c>
      <c r="E38" s="4">
        <v>9706</v>
      </c>
      <c r="F38" s="4">
        <v>37401</v>
      </c>
      <c r="G38" s="4">
        <v>38167</v>
      </c>
      <c r="H38" s="4">
        <v>77</v>
      </c>
    </row>
    <row r="39" spans="1:8" x14ac:dyDescent="0.25">
      <c r="A39" s="3" t="s">
        <v>36</v>
      </c>
      <c r="B39" s="4">
        <f t="shared" si="10"/>
        <v>54961</v>
      </c>
      <c r="C39" s="1">
        <f t="shared" si="11"/>
        <v>10.911368581547894</v>
      </c>
      <c r="D39" s="4">
        <v>50332</v>
      </c>
      <c r="E39" s="4">
        <v>4629</v>
      </c>
      <c r="F39" s="4">
        <v>16128</v>
      </c>
      <c r="G39" s="4">
        <v>38729</v>
      </c>
      <c r="H39" s="4">
        <v>104</v>
      </c>
    </row>
    <row r="40" spans="1:8" x14ac:dyDescent="0.25">
      <c r="A40" s="3" t="s">
        <v>37</v>
      </c>
      <c r="B40" s="4">
        <f t="shared" si="10"/>
        <v>54843</v>
      </c>
      <c r="C40" s="1">
        <f t="shared" si="11"/>
        <v>10.887942124739928</v>
      </c>
      <c r="D40" s="4">
        <v>46106</v>
      </c>
      <c r="E40" s="4">
        <v>8737</v>
      </c>
      <c r="F40" s="4">
        <v>31443</v>
      </c>
      <c r="G40" s="4">
        <v>23370</v>
      </c>
      <c r="H40" s="4">
        <v>30</v>
      </c>
    </row>
    <row r="41" spans="1:8" x14ac:dyDescent="0.25">
      <c r="A41" s="3" t="s">
        <v>33</v>
      </c>
      <c r="B41" s="4">
        <f t="shared" si="10"/>
        <v>54357</v>
      </c>
      <c r="C41" s="1">
        <f t="shared" si="11"/>
        <v>10.791456887378303</v>
      </c>
      <c r="D41" s="4">
        <v>49091</v>
      </c>
      <c r="E41" s="4">
        <v>5266</v>
      </c>
      <c r="F41" s="4">
        <v>24281</v>
      </c>
      <c r="G41" s="4">
        <v>30022</v>
      </c>
      <c r="H41" s="4">
        <v>54</v>
      </c>
    </row>
    <row r="42" spans="1:8" x14ac:dyDescent="0.25">
      <c r="A42" s="3" t="s">
        <v>28</v>
      </c>
      <c r="B42" s="4">
        <f t="shared" si="10"/>
        <v>28299</v>
      </c>
      <c r="C42" s="1">
        <f t="shared" si="11"/>
        <v>5.6181805187173417</v>
      </c>
      <c r="D42" s="4">
        <v>25149</v>
      </c>
      <c r="E42" s="4">
        <v>3150</v>
      </c>
      <c r="F42" s="4">
        <v>15913</v>
      </c>
      <c r="G42" s="4">
        <v>12372</v>
      </c>
      <c r="H42" s="4">
        <v>14</v>
      </c>
    </row>
    <row r="43" spans="1:8" x14ac:dyDescent="0.25">
      <c r="A43" s="3" t="s">
        <v>34</v>
      </c>
      <c r="B43" s="4">
        <f t="shared" si="10"/>
        <v>28192</v>
      </c>
      <c r="C43" s="1">
        <f t="shared" si="11"/>
        <v>5.5969378841541859</v>
      </c>
      <c r="D43" s="4">
        <v>25007</v>
      </c>
      <c r="E43" s="4">
        <v>3185</v>
      </c>
      <c r="F43" s="4">
        <v>11968</v>
      </c>
      <c r="G43" s="4">
        <v>16212</v>
      </c>
      <c r="H43" s="4">
        <v>12</v>
      </c>
    </row>
    <row r="44" spans="1:8" s="2" customFormat="1" x14ac:dyDescent="0.25">
      <c r="A44" s="14" t="s">
        <v>1</v>
      </c>
      <c r="B44" s="4">
        <f t="shared" si="10"/>
        <v>791715</v>
      </c>
      <c r="C44" s="1">
        <f t="shared" si="11"/>
        <v>157.17862077728188</v>
      </c>
      <c r="D44" s="4">
        <f>D45-SUM(D34:D43)</f>
        <v>683829</v>
      </c>
      <c r="E44" s="4">
        <f t="shared" ref="E44" si="12">E45-SUM(E34:E43)</f>
        <v>107886</v>
      </c>
      <c r="F44" s="4">
        <f t="shared" ref="F44" si="13">F45-SUM(F34:F43)</f>
        <v>408292</v>
      </c>
      <c r="G44" s="4">
        <f t="shared" ref="G44" si="14">G45-SUM(G34:G43)</f>
        <v>382703</v>
      </c>
      <c r="H44" s="4">
        <f t="shared" ref="H44" si="15">H45-SUM(H34:H43)</f>
        <v>720</v>
      </c>
    </row>
    <row r="45" spans="1:8" x14ac:dyDescent="0.25">
      <c r="A45" s="15" t="s">
        <v>14</v>
      </c>
      <c r="B45" s="5">
        <f>D45+E45</f>
        <v>2016174</v>
      </c>
      <c r="C45" s="6">
        <f t="shared" ref="C45" si="16">(B45/$B$84)*100</f>
        <v>31.119059643421171</v>
      </c>
      <c r="D45" s="5">
        <v>1728765</v>
      </c>
      <c r="E45" s="5">
        <v>287409</v>
      </c>
      <c r="F45" s="5">
        <v>1010221</v>
      </c>
      <c r="G45" s="5">
        <v>1004126</v>
      </c>
      <c r="H45" s="5">
        <v>1827</v>
      </c>
    </row>
    <row r="46" spans="1:8" s="2" customFormat="1" x14ac:dyDescent="0.25">
      <c r="A46" s="23" t="s">
        <v>10</v>
      </c>
      <c r="B46" s="16"/>
      <c r="C46" s="16"/>
      <c r="D46" s="16"/>
      <c r="E46" s="16"/>
      <c r="F46" s="16"/>
      <c r="G46" s="16"/>
      <c r="H46" s="16"/>
    </row>
    <row r="47" spans="1:8" x14ac:dyDescent="0.25">
      <c r="A47" s="3" t="s">
        <v>29</v>
      </c>
      <c r="B47" s="4">
        <f>D47+E47</f>
        <v>997422</v>
      </c>
      <c r="C47" s="1">
        <f>(B47/$B$19)*100</f>
        <v>198.01748646030208</v>
      </c>
      <c r="D47" s="4">
        <v>788856</v>
      </c>
      <c r="E47" s="4">
        <v>208566</v>
      </c>
      <c r="F47" s="4">
        <v>981706</v>
      </c>
      <c r="G47" s="4">
        <v>15483</v>
      </c>
      <c r="H47" s="4">
        <v>233</v>
      </c>
    </row>
    <row r="48" spans="1:8" x14ac:dyDescent="0.25">
      <c r="A48" s="3" t="s">
        <v>22</v>
      </c>
      <c r="B48" s="4">
        <f t="shared" ref="B48:B57" si="17">D48+E48</f>
        <v>915532</v>
      </c>
      <c r="C48" s="1">
        <f t="shared" ref="C48:C57" si="18">(B48/$B$19)*100</f>
        <v>181.75992249416325</v>
      </c>
      <c r="D48" s="4">
        <v>767446</v>
      </c>
      <c r="E48" s="4">
        <v>148086</v>
      </c>
      <c r="F48" s="4">
        <v>605318</v>
      </c>
      <c r="G48" s="4">
        <v>310046</v>
      </c>
      <c r="H48" s="4">
        <v>168</v>
      </c>
    </row>
    <row r="49" spans="1:8" x14ac:dyDescent="0.25">
      <c r="A49" s="3" t="s">
        <v>32</v>
      </c>
      <c r="B49" s="4">
        <f t="shared" si="17"/>
        <v>745893</v>
      </c>
      <c r="C49" s="1">
        <f t="shared" si="18"/>
        <v>148.08161142258152</v>
      </c>
      <c r="D49" s="4">
        <v>625675</v>
      </c>
      <c r="E49" s="4">
        <v>120218</v>
      </c>
      <c r="F49" s="4">
        <v>435485</v>
      </c>
      <c r="G49" s="4">
        <v>310278</v>
      </c>
      <c r="H49" s="4">
        <v>130</v>
      </c>
    </row>
    <row r="50" spans="1:8" x14ac:dyDescent="0.25">
      <c r="A50" s="3" t="s">
        <v>26</v>
      </c>
      <c r="B50" s="4">
        <f t="shared" si="17"/>
        <v>587627</v>
      </c>
      <c r="C50" s="1">
        <f t="shared" si="18"/>
        <v>116.66117402283882</v>
      </c>
      <c r="D50" s="4">
        <v>509106</v>
      </c>
      <c r="E50" s="4">
        <v>78521</v>
      </c>
      <c r="F50" s="4">
        <v>397461</v>
      </c>
      <c r="G50" s="4">
        <v>190046</v>
      </c>
      <c r="H50" s="4">
        <v>120</v>
      </c>
    </row>
    <row r="51" spans="1:8" x14ac:dyDescent="0.25">
      <c r="A51" s="3" t="s">
        <v>24</v>
      </c>
      <c r="B51" s="4">
        <f t="shared" si="17"/>
        <v>339391</v>
      </c>
      <c r="C51" s="1">
        <f t="shared" si="18"/>
        <v>67.379055953496504</v>
      </c>
      <c r="D51" s="4">
        <v>288446</v>
      </c>
      <c r="E51" s="4">
        <v>50945</v>
      </c>
      <c r="F51" s="4">
        <v>207433</v>
      </c>
      <c r="G51" s="4">
        <v>131913</v>
      </c>
      <c r="H51" s="4">
        <v>45</v>
      </c>
    </row>
    <row r="52" spans="1:8" x14ac:dyDescent="0.25">
      <c r="A52" s="3" t="s">
        <v>38</v>
      </c>
      <c r="B52" s="4">
        <f t="shared" si="17"/>
        <v>337749</v>
      </c>
      <c r="C52" s="1">
        <f t="shared" si="18"/>
        <v>67.053070851134791</v>
      </c>
      <c r="D52" s="4">
        <v>278676</v>
      </c>
      <c r="E52" s="4">
        <v>59073</v>
      </c>
      <c r="F52" s="4">
        <v>180339</v>
      </c>
      <c r="G52" s="4">
        <v>157372</v>
      </c>
      <c r="H52" s="4">
        <v>38</v>
      </c>
    </row>
    <row r="53" spans="1:8" x14ac:dyDescent="0.25">
      <c r="A53" s="3" t="s">
        <v>37</v>
      </c>
      <c r="B53" s="4">
        <f t="shared" si="17"/>
        <v>292973</v>
      </c>
      <c r="C53" s="1">
        <f t="shared" si="18"/>
        <v>58.163723138986391</v>
      </c>
      <c r="D53" s="4">
        <v>235576</v>
      </c>
      <c r="E53" s="4">
        <v>57397</v>
      </c>
      <c r="F53" s="4">
        <v>225932</v>
      </c>
      <c r="G53" s="4">
        <v>67008</v>
      </c>
      <c r="H53" s="4">
        <v>33</v>
      </c>
    </row>
    <row r="54" spans="1:8" x14ac:dyDescent="0.25">
      <c r="A54" s="3" t="s">
        <v>23</v>
      </c>
      <c r="B54" s="4">
        <f t="shared" si="17"/>
        <v>262194</v>
      </c>
      <c r="C54" s="1">
        <f t="shared" si="18"/>
        <v>52.053189968711791</v>
      </c>
      <c r="D54" s="4">
        <v>216710</v>
      </c>
      <c r="E54" s="4">
        <v>45484</v>
      </c>
      <c r="F54" s="4">
        <v>180492</v>
      </c>
      <c r="G54" s="4">
        <v>81664</v>
      </c>
      <c r="H54" s="4">
        <v>38</v>
      </c>
    </row>
    <row r="55" spans="1:8" x14ac:dyDescent="0.25">
      <c r="A55" s="3" t="s">
        <v>39</v>
      </c>
      <c r="B55" s="4">
        <f t="shared" si="17"/>
        <v>258610</v>
      </c>
      <c r="C55" s="1">
        <f t="shared" si="18"/>
        <v>51.341660975493539</v>
      </c>
      <c r="D55" s="4">
        <v>216808</v>
      </c>
      <c r="E55" s="4">
        <v>41802</v>
      </c>
      <c r="F55" s="4">
        <v>189584</v>
      </c>
      <c r="G55" s="4">
        <v>69003</v>
      </c>
      <c r="H55" s="4">
        <v>23</v>
      </c>
    </row>
    <row r="56" spans="1:8" x14ac:dyDescent="0.25">
      <c r="A56" s="3" t="s">
        <v>30</v>
      </c>
      <c r="B56" s="4">
        <f t="shared" si="17"/>
        <v>254015</v>
      </c>
      <c r="C56" s="1">
        <f t="shared" si="18"/>
        <v>50.429418865047722</v>
      </c>
      <c r="D56" s="4">
        <v>222520</v>
      </c>
      <c r="E56" s="4">
        <v>31495</v>
      </c>
      <c r="F56" s="4">
        <v>132298</v>
      </c>
      <c r="G56" s="4">
        <v>121701</v>
      </c>
      <c r="H56" s="4">
        <v>16</v>
      </c>
    </row>
    <row r="57" spans="1:8" s="2" customFormat="1" x14ac:dyDescent="0.25">
      <c r="A57" s="14" t="s">
        <v>1</v>
      </c>
      <c r="B57" s="4">
        <f t="shared" si="17"/>
        <v>5144366</v>
      </c>
      <c r="C57" s="1">
        <f t="shared" si="18"/>
        <v>1021.3073551133205</v>
      </c>
      <c r="D57" s="4">
        <f>D58-SUM(D47:D56)</f>
        <v>4252528</v>
      </c>
      <c r="E57" s="4">
        <f t="shared" ref="E57" si="19">E58-SUM(E47:E56)</f>
        <v>891838</v>
      </c>
      <c r="F57" s="4">
        <f t="shared" ref="F57" si="20">F58-SUM(F47:F56)</f>
        <v>3230868</v>
      </c>
      <c r="G57" s="4">
        <f t="shared" ref="G57" si="21">G58-SUM(G47:G56)</f>
        <v>1912802</v>
      </c>
      <c r="H57" s="4">
        <f t="shared" ref="H57" si="22">H58-SUM(H47:H56)</f>
        <v>696</v>
      </c>
    </row>
    <row r="58" spans="1:8" ht="15" customHeight="1" x14ac:dyDescent="0.25">
      <c r="A58" s="15" t="s">
        <v>15</v>
      </c>
      <c r="B58" s="5">
        <f>D58+E58</f>
        <v>10135772</v>
      </c>
      <c r="C58" s="6">
        <f t="shared" ref="C58" si="23">(B58/$B$84)*100</f>
        <v>156.44269462859768</v>
      </c>
      <c r="D58" s="5">
        <v>8402347</v>
      </c>
      <c r="E58" s="5">
        <v>1733425</v>
      </c>
      <c r="F58" s="5">
        <v>6766916</v>
      </c>
      <c r="G58" s="5">
        <v>3367316</v>
      </c>
      <c r="H58" s="5">
        <v>1540</v>
      </c>
    </row>
    <row r="59" spans="1:8" s="2" customFormat="1" x14ac:dyDescent="0.25">
      <c r="A59" s="23" t="s">
        <v>11</v>
      </c>
      <c r="B59" s="16"/>
      <c r="C59" s="16"/>
      <c r="D59" s="16"/>
      <c r="E59" s="16"/>
      <c r="F59" s="16"/>
      <c r="G59" s="16"/>
      <c r="H59" s="16"/>
    </row>
    <row r="60" spans="1:8" x14ac:dyDescent="0.25">
      <c r="A60" s="3" t="s">
        <v>40</v>
      </c>
      <c r="B60" s="4">
        <f>D60+E60</f>
        <v>538041</v>
      </c>
      <c r="C60" s="1">
        <f>(B60/$B$19)*100</f>
        <v>106.8169004018233</v>
      </c>
      <c r="D60" s="4">
        <v>398116</v>
      </c>
      <c r="E60" s="4">
        <v>139925</v>
      </c>
      <c r="F60" s="4">
        <v>351241</v>
      </c>
      <c r="G60" s="4">
        <v>186796</v>
      </c>
      <c r="H60" s="4">
        <v>4</v>
      </c>
    </row>
    <row r="61" spans="1:8" x14ac:dyDescent="0.25">
      <c r="A61" s="3" t="s">
        <v>22</v>
      </c>
      <c r="B61" s="4">
        <f t="shared" ref="B61:B70" si="24">D61+E61</f>
        <v>469751</v>
      </c>
      <c r="C61" s="1">
        <f t="shared" ref="C61:C70" si="25">(B61/$B$19)*100</f>
        <v>93.259334847450091</v>
      </c>
      <c r="D61" s="4">
        <v>361532</v>
      </c>
      <c r="E61" s="4">
        <v>108219</v>
      </c>
      <c r="F61" s="4">
        <v>311859</v>
      </c>
      <c r="G61" s="4">
        <v>157885</v>
      </c>
      <c r="H61" s="4">
        <v>7</v>
      </c>
    </row>
    <row r="62" spans="1:8" x14ac:dyDescent="0.25">
      <c r="A62" s="3" t="s">
        <v>32</v>
      </c>
      <c r="B62" s="4">
        <f t="shared" si="24"/>
        <v>357995</v>
      </c>
      <c r="C62" s="1">
        <f t="shared" si="25"/>
        <v>71.0724949573559</v>
      </c>
      <c r="D62" s="4">
        <v>281640</v>
      </c>
      <c r="E62" s="4">
        <v>76355</v>
      </c>
      <c r="F62" s="4">
        <v>214796</v>
      </c>
      <c r="G62" s="4">
        <v>143191</v>
      </c>
      <c r="H62" s="4">
        <v>8</v>
      </c>
    </row>
    <row r="63" spans="1:8" x14ac:dyDescent="0.25">
      <c r="A63" s="3" t="s">
        <v>26</v>
      </c>
      <c r="B63" s="4">
        <f t="shared" si="24"/>
        <v>282458</v>
      </c>
      <c r="C63" s="1">
        <f t="shared" si="25"/>
        <v>56.076187602242591</v>
      </c>
      <c r="D63" s="4">
        <v>230077</v>
      </c>
      <c r="E63" s="4">
        <v>52381</v>
      </c>
      <c r="F63" s="4">
        <v>190702</v>
      </c>
      <c r="G63" s="4">
        <v>91749</v>
      </c>
      <c r="H63" s="4">
        <v>7</v>
      </c>
    </row>
    <row r="64" spans="1:8" x14ac:dyDescent="0.25">
      <c r="A64" s="3" t="s">
        <v>41</v>
      </c>
      <c r="B64" s="4">
        <f t="shared" si="24"/>
        <v>235602</v>
      </c>
      <c r="C64" s="1">
        <f t="shared" si="25"/>
        <v>46.773898956530026</v>
      </c>
      <c r="D64" s="4">
        <v>182080</v>
      </c>
      <c r="E64" s="4">
        <v>53522</v>
      </c>
      <c r="F64" s="4">
        <v>158044</v>
      </c>
      <c r="G64" s="4">
        <v>77556</v>
      </c>
      <c r="H64" s="4">
        <v>2</v>
      </c>
    </row>
    <row r="65" spans="1:8" x14ac:dyDescent="0.25">
      <c r="A65" s="3" t="s">
        <v>38</v>
      </c>
      <c r="B65" s="4">
        <f t="shared" si="24"/>
        <v>234475</v>
      </c>
      <c r="C65" s="1">
        <f t="shared" si="25"/>
        <v>46.550156441084447</v>
      </c>
      <c r="D65" s="4">
        <v>179874</v>
      </c>
      <c r="E65" s="4">
        <v>54601</v>
      </c>
      <c r="F65" s="4">
        <v>133999</v>
      </c>
      <c r="G65" s="4">
        <v>100447</v>
      </c>
      <c r="H65" s="4">
        <v>29</v>
      </c>
    </row>
    <row r="66" spans="1:8" x14ac:dyDescent="0.25">
      <c r="A66" s="3" t="s">
        <v>42</v>
      </c>
      <c r="B66" s="4">
        <f t="shared" si="24"/>
        <v>222333</v>
      </c>
      <c r="C66" s="1">
        <f t="shared" si="25"/>
        <v>44.139613741403686</v>
      </c>
      <c r="D66" s="4">
        <v>171103</v>
      </c>
      <c r="E66" s="4">
        <v>51230</v>
      </c>
      <c r="F66" s="4">
        <v>155712</v>
      </c>
      <c r="G66" s="4">
        <v>66619</v>
      </c>
      <c r="H66" s="4">
        <v>2</v>
      </c>
    </row>
    <row r="67" spans="1:8" x14ac:dyDescent="0.25">
      <c r="A67" s="3" t="s">
        <v>43</v>
      </c>
      <c r="B67" s="4">
        <f t="shared" si="24"/>
        <v>187400</v>
      </c>
      <c r="C67" s="1">
        <f t="shared" si="25"/>
        <v>37.204389879770659</v>
      </c>
      <c r="D67" s="4">
        <v>146909</v>
      </c>
      <c r="E67" s="4">
        <v>40491</v>
      </c>
      <c r="F67" s="4">
        <v>107998</v>
      </c>
      <c r="G67" s="4">
        <v>79402</v>
      </c>
      <c r="H67" s="4"/>
    </row>
    <row r="68" spans="1:8" x14ac:dyDescent="0.25">
      <c r="A68" s="3" t="s">
        <v>23</v>
      </c>
      <c r="B68" s="4">
        <f t="shared" si="24"/>
        <v>142882</v>
      </c>
      <c r="C68" s="1">
        <f t="shared" si="25"/>
        <v>28.366262725727807</v>
      </c>
      <c r="D68" s="4">
        <v>109092</v>
      </c>
      <c r="E68" s="4">
        <v>33790</v>
      </c>
      <c r="F68" s="4">
        <v>96702</v>
      </c>
      <c r="G68" s="4">
        <v>46180</v>
      </c>
      <c r="H68" s="4"/>
    </row>
    <row r="69" spans="1:8" x14ac:dyDescent="0.25">
      <c r="A69" s="3" t="s">
        <v>44</v>
      </c>
      <c r="B69" s="4">
        <f t="shared" si="24"/>
        <v>106152</v>
      </c>
      <c r="C69" s="1">
        <f t="shared" si="25"/>
        <v>21.074281721010752</v>
      </c>
      <c r="D69" s="4">
        <v>80909</v>
      </c>
      <c r="E69" s="4">
        <v>25243</v>
      </c>
      <c r="F69" s="4">
        <v>63918</v>
      </c>
      <c r="G69" s="4">
        <v>42232</v>
      </c>
      <c r="H69" s="4">
        <v>2</v>
      </c>
    </row>
    <row r="70" spans="1:8" s="2" customFormat="1" x14ac:dyDescent="0.25">
      <c r="A70" s="14" t="s">
        <v>1</v>
      </c>
      <c r="B70" s="4">
        <f t="shared" si="24"/>
        <v>2652933</v>
      </c>
      <c r="C70" s="1">
        <f t="shared" si="25"/>
        <v>526.68491812651871</v>
      </c>
      <c r="D70" s="4">
        <f>D71-SUM(D60:D69)</f>
        <v>2035548</v>
      </c>
      <c r="E70" s="4">
        <f t="shared" ref="E70" si="26">E71-SUM(E60:E69)</f>
        <v>617385</v>
      </c>
      <c r="F70" s="4">
        <f t="shared" ref="F70" si="27">F71-SUM(F60:F69)</f>
        <v>1722818</v>
      </c>
      <c r="G70" s="4">
        <f t="shared" ref="G70" si="28">G71-SUM(G60:G69)</f>
        <v>929915</v>
      </c>
      <c r="H70" s="4">
        <f t="shared" ref="H70" si="29">H71-SUM(H60:H69)</f>
        <v>200</v>
      </c>
    </row>
    <row r="71" spans="1:8" ht="15" customHeight="1" x14ac:dyDescent="0.25">
      <c r="A71" s="15" t="s">
        <v>16</v>
      </c>
      <c r="B71" s="5">
        <f>D71+E71</f>
        <v>5430022</v>
      </c>
      <c r="C71" s="6">
        <f t="shared" ref="C71" si="30">(B71/$B$84)*100</f>
        <v>83.810811211278946</v>
      </c>
      <c r="D71" s="5">
        <v>4176880</v>
      </c>
      <c r="E71" s="5">
        <v>1253142</v>
      </c>
      <c r="F71" s="5">
        <v>3507789</v>
      </c>
      <c r="G71" s="5">
        <v>1921972</v>
      </c>
      <c r="H71" s="5">
        <v>261</v>
      </c>
    </row>
    <row r="72" spans="1:8" s="2" customFormat="1" x14ac:dyDescent="0.25">
      <c r="A72" s="23" t="s">
        <v>12</v>
      </c>
      <c r="B72" s="16"/>
      <c r="C72" s="16"/>
      <c r="D72" s="16"/>
      <c r="E72" s="16"/>
      <c r="F72" s="16"/>
      <c r="G72" s="16"/>
      <c r="H72" s="16"/>
    </row>
    <row r="73" spans="1:8" x14ac:dyDescent="0.25">
      <c r="A73" s="3" t="s">
        <v>40</v>
      </c>
      <c r="B73" s="4">
        <f>D73+E73</f>
        <v>1186759</v>
      </c>
      <c r="C73" s="1">
        <f>(B73/$B$19)*100</f>
        <v>235.60642758445437</v>
      </c>
      <c r="D73" s="4">
        <v>850569</v>
      </c>
      <c r="E73" s="4">
        <v>336190</v>
      </c>
      <c r="F73" s="4">
        <v>738187</v>
      </c>
      <c r="G73" s="4">
        <v>448568</v>
      </c>
      <c r="H73" s="4">
        <v>4</v>
      </c>
    </row>
    <row r="74" spans="1:8" x14ac:dyDescent="0.25">
      <c r="A74" s="3" t="s">
        <v>22</v>
      </c>
      <c r="B74" s="4">
        <f t="shared" ref="B74:B83" si="31">D74+E74</f>
        <v>381927</v>
      </c>
      <c r="C74" s="1">
        <f t="shared" ref="C74:C83" si="32">(B74/$B$19)*100</f>
        <v>75.8236980448835</v>
      </c>
      <c r="D74" s="4">
        <v>278449</v>
      </c>
      <c r="E74" s="4">
        <v>103478</v>
      </c>
      <c r="F74" s="4">
        <v>237062</v>
      </c>
      <c r="G74" s="4">
        <v>144861</v>
      </c>
      <c r="H74" s="4">
        <v>4</v>
      </c>
    </row>
    <row r="75" spans="1:8" x14ac:dyDescent="0.25">
      <c r="A75" s="3" t="s">
        <v>43</v>
      </c>
      <c r="B75" s="4">
        <f t="shared" si="31"/>
        <v>369036</v>
      </c>
      <c r="C75" s="1">
        <f t="shared" si="32"/>
        <v>73.264456903260651</v>
      </c>
      <c r="D75" s="4">
        <v>280312</v>
      </c>
      <c r="E75" s="4">
        <v>88724</v>
      </c>
      <c r="F75" s="4">
        <v>224438</v>
      </c>
      <c r="G75" s="4">
        <v>144596</v>
      </c>
      <c r="H75" s="4">
        <v>2</v>
      </c>
    </row>
    <row r="76" spans="1:8" x14ac:dyDescent="0.25">
      <c r="A76" s="3" t="s">
        <v>26</v>
      </c>
      <c r="B76" s="4">
        <f t="shared" si="31"/>
        <v>351546</v>
      </c>
      <c r="C76" s="1">
        <f t="shared" si="32"/>
        <v>69.79217953401205</v>
      </c>
      <c r="D76" s="4">
        <v>268973</v>
      </c>
      <c r="E76" s="4">
        <v>82573</v>
      </c>
      <c r="F76" s="4">
        <v>228795</v>
      </c>
      <c r="G76" s="4">
        <v>122739</v>
      </c>
      <c r="H76" s="4">
        <v>12</v>
      </c>
    </row>
    <row r="77" spans="1:8" x14ac:dyDescent="0.25">
      <c r="A77" s="3" t="s">
        <v>42</v>
      </c>
      <c r="B77" s="4">
        <f t="shared" si="31"/>
        <v>244231</v>
      </c>
      <c r="C77" s="1">
        <f t="shared" si="32"/>
        <v>48.487008242936334</v>
      </c>
      <c r="D77" s="4">
        <v>178315</v>
      </c>
      <c r="E77" s="4">
        <v>65916</v>
      </c>
      <c r="F77" s="4">
        <v>179734</v>
      </c>
      <c r="G77" s="4">
        <v>64497</v>
      </c>
      <c r="H77" s="4"/>
    </row>
    <row r="78" spans="1:8" x14ac:dyDescent="0.25">
      <c r="A78" s="3" t="s">
        <v>32</v>
      </c>
      <c r="B78" s="4">
        <f t="shared" si="31"/>
        <v>208606</v>
      </c>
      <c r="C78" s="1">
        <f t="shared" si="32"/>
        <v>41.414402109175228</v>
      </c>
      <c r="D78" s="4">
        <v>158365</v>
      </c>
      <c r="E78" s="4">
        <v>50241</v>
      </c>
      <c r="F78" s="4">
        <v>115492</v>
      </c>
      <c r="G78" s="4">
        <v>93110</v>
      </c>
      <c r="H78" s="4">
        <v>4</v>
      </c>
    </row>
    <row r="79" spans="1:8" x14ac:dyDescent="0.25">
      <c r="A79" s="3" t="s">
        <v>34</v>
      </c>
      <c r="B79" s="4">
        <f t="shared" si="31"/>
        <v>185160</v>
      </c>
      <c r="C79" s="1">
        <f t="shared" si="32"/>
        <v>36.759684259009262</v>
      </c>
      <c r="D79" s="4">
        <v>132047</v>
      </c>
      <c r="E79" s="4">
        <v>53113</v>
      </c>
      <c r="F79" s="4">
        <v>104059</v>
      </c>
      <c r="G79" s="4">
        <v>81100</v>
      </c>
      <c r="H79" s="4">
        <v>1</v>
      </c>
    </row>
    <row r="80" spans="1:8" x14ac:dyDescent="0.25">
      <c r="A80" s="3" t="s">
        <v>38</v>
      </c>
      <c r="B80" s="4">
        <f t="shared" si="31"/>
        <v>161015</v>
      </c>
      <c r="C80" s="1">
        <f t="shared" si="32"/>
        <v>31.966194431650337</v>
      </c>
      <c r="D80" s="4">
        <v>116745</v>
      </c>
      <c r="E80" s="4">
        <v>44270</v>
      </c>
      <c r="F80" s="4">
        <v>96083</v>
      </c>
      <c r="G80" s="4">
        <v>64932</v>
      </c>
      <c r="H80" s="4"/>
    </row>
    <row r="81" spans="1:8" x14ac:dyDescent="0.25">
      <c r="A81" s="3" t="s">
        <v>23</v>
      </c>
      <c r="B81" s="4">
        <f t="shared" si="31"/>
        <v>154943</v>
      </c>
      <c r="C81" s="1">
        <f t="shared" si="32"/>
        <v>30.760724552514969</v>
      </c>
      <c r="D81" s="4">
        <v>112143</v>
      </c>
      <c r="E81" s="4">
        <v>42800</v>
      </c>
      <c r="F81" s="4">
        <v>98609</v>
      </c>
      <c r="G81" s="4">
        <v>56333</v>
      </c>
      <c r="H81" s="4">
        <v>1</v>
      </c>
    </row>
    <row r="82" spans="1:8" x14ac:dyDescent="0.25">
      <c r="A82" s="3" t="s">
        <v>41</v>
      </c>
      <c r="B82" s="4">
        <f t="shared" si="31"/>
        <v>139305</v>
      </c>
      <c r="C82" s="1">
        <f t="shared" si="32"/>
        <v>27.656123437574447</v>
      </c>
      <c r="D82" s="4">
        <v>102801</v>
      </c>
      <c r="E82" s="4">
        <v>36504</v>
      </c>
      <c r="F82" s="4">
        <v>93411</v>
      </c>
      <c r="G82" s="4">
        <v>45892</v>
      </c>
      <c r="H82" s="4">
        <v>2</v>
      </c>
    </row>
    <row r="83" spans="1:8" s="2" customFormat="1" x14ac:dyDescent="0.25">
      <c r="A83" s="14" t="s">
        <v>1</v>
      </c>
      <c r="B83" s="4">
        <f t="shared" si="31"/>
        <v>3096376</v>
      </c>
      <c r="C83" s="1">
        <f t="shared" si="32"/>
        <v>614.72134428156221</v>
      </c>
      <c r="D83" s="4">
        <f>D84-SUM(D73:D82)</f>
        <v>2246157</v>
      </c>
      <c r="E83" s="4">
        <f t="shared" ref="E83" si="33">E84-SUM(E73:E82)</f>
        <v>850219</v>
      </c>
      <c r="F83" s="4">
        <f t="shared" ref="F83" si="34">F84-SUM(F73:F82)</f>
        <v>1831478</v>
      </c>
      <c r="G83" s="4">
        <f t="shared" ref="G83" si="35">G84-SUM(G73:G82)</f>
        <v>1264859</v>
      </c>
      <c r="H83" s="4">
        <f t="shared" ref="H83" si="36">H84-SUM(H73:H82)</f>
        <v>39</v>
      </c>
    </row>
    <row r="84" spans="1:8" ht="15" customHeight="1" x14ac:dyDescent="0.25">
      <c r="A84" s="15" t="s">
        <v>17</v>
      </c>
      <c r="B84" s="5">
        <f>D84+E84</f>
        <v>6478904</v>
      </c>
      <c r="C84" s="6">
        <f t="shared" ref="C84" si="37">(B84/$B$84)*100</f>
        <v>100</v>
      </c>
      <c r="D84" s="5">
        <v>4724876</v>
      </c>
      <c r="E84" s="5">
        <v>1754028</v>
      </c>
      <c r="F84" s="5">
        <v>3947348</v>
      </c>
      <c r="G84" s="5">
        <v>2531487</v>
      </c>
      <c r="H84" s="5">
        <v>69</v>
      </c>
    </row>
    <row r="86" spans="1:8" ht="41.25" customHeight="1" x14ac:dyDescent="0.25">
      <c r="A86" s="20" t="s">
        <v>45</v>
      </c>
      <c r="B86" s="21"/>
      <c r="C86" s="21"/>
      <c r="D86" s="21"/>
      <c r="E86" s="21"/>
      <c r="F86" s="21"/>
      <c r="G86" s="22"/>
      <c r="H86" s="12"/>
    </row>
  </sheetData>
  <mergeCells count="9">
    <mergeCell ref="A7:G7"/>
    <mergeCell ref="A2:H2"/>
    <mergeCell ref="A3:H3"/>
    <mergeCell ref="A86:G86"/>
    <mergeCell ref="A20:H20"/>
    <mergeCell ref="A33:H33"/>
    <mergeCell ref="A46:H46"/>
    <mergeCell ref="A59:H59"/>
    <mergeCell ref="A72:H7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4.4.1Consulta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Sammy</cp:lastModifiedBy>
  <dcterms:created xsi:type="dcterms:W3CDTF">2018-11-27T11:56:15Z</dcterms:created>
  <dcterms:modified xsi:type="dcterms:W3CDTF">2021-07-08T19:25:02Z</dcterms:modified>
</cp:coreProperties>
</file>