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1. Cobertura DANE" sheetId="3" r:id="rId1"/>
    <sheet name="Hoja2" sheetId="5" state="hidden" r:id="rId2"/>
    <sheet name="Hoja1" sheetId="4" state="hidden" r:id="rId3"/>
    <sheet name="2. Total EPS" sheetId="2" r:id="rId4"/>
    <sheet name="3. Afiliados X EPS Subsidiado" sheetId="8" r:id="rId5"/>
    <sheet name="4. Afiliados X EPS Contrib_Exc" sheetId="9"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______CAU103">[1]Hoja1!$A$1:$C$10607</definedName>
    <definedName name="_______CAU103">[1]Hoja1!$A$1:$C$10607</definedName>
    <definedName name="______CAU103">[1]Hoja1!$A$1:$C$10607</definedName>
    <definedName name="_____CAU103">[1]Hoja1!$A$1:$C$10607</definedName>
    <definedName name="____CAU103">[1]Hoja1!$A$1:$C$10607</definedName>
    <definedName name="___CAU103">[2]Hoja1!$A$1:$C$10607</definedName>
    <definedName name="__1_13__Reporte_Ministerio___Definitivo_">#REF!</definedName>
    <definedName name="__CAU103">[3]Hoja1!$A$1:$C$10607</definedName>
    <definedName name="_1">[4]LIS183!#REF!</definedName>
    <definedName name="_1_13__Reporte_Ministerio___Definitivo_">#REF!</definedName>
    <definedName name="_10">[4]LIS183!#REF!</definedName>
    <definedName name="_100">[4]LIS183!#REF!</definedName>
    <definedName name="_101">[4]LIS183!#REF!</definedName>
    <definedName name="_102">[4]LIS183!#REF!</definedName>
    <definedName name="_103">[4]LIS183!#REF!</definedName>
    <definedName name="_104">[4]LIS183!#REF!</definedName>
    <definedName name="_105">[4]LIS183!#REF!</definedName>
    <definedName name="_106">[4]LIS183!#REF!</definedName>
    <definedName name="_107">[4]LIS183!#REF!</definedName>
    <definedName name="_108">[4]LIS183!#REF!</definedName>
    <definedName name="_109">[4]LIS183!#REF!</definedName>
    <definedName name="_11">[4]LIS183!#REF!</definedName>
    <definedName name="_110">[4]LIS183!#REF!</definedName>
    <definedName name="_111">[4]LIS183!#REF!</definedName>
    <definedName name="_112">[4]LIS183!#REF!</definedName>
    <definedName name="_113">[4]LIS183!#REF!</definedName>
    <definedName name="_114">[4]LIS183!#REF!</definedName>
    <definedName name="_115">[4]LIS183!#REF!</definedName>
    <definedName name="_1154">[4]LIS183!#REF!</definedName>
    <definedName name="_116">[4]LIS183!#REF!</definedName>
    <definedName name="_117">[4]LIS183!#REF!</definedName>
    <definedName name="_118">[4]LIS183!#REF!</definedName>
    <definedName name="_119">[4]LIS183!#REF!</definedName>
    <definedName name="_12">[4]LIS183!#REF!</definedName>
    <definedName name="_120">[4]LIS183!#REF!</definedName>
    <definedName name="_121">[4]LIS183!#REF!</definedName>
    <definedName name="_122">[4]LIS183!#REF!</definedName>
    <definedName name="_123">[4]LIS183!#REF!</definedName>
    <definedName name="_124">[4]LIS183!#REF!</definedName>
    <definedName name="_125">[4]LIS183!#REF!</definedName>
    <definedName name="_126">[4]LIS183!#REF!</definedName>
    <definedName name="_127">[4]LIS183!#REF!</definedName>
    <definedName name="_128">[4]LIS183!#REF!</definedName>
    <definedName name="_129">[4]LIS183!#REF!</definedName>
    <definedName name="_13">[4]LIS183!#REF!</definedName>
    <definedName name="_130">[4]LIS183!#REF!</definedName>
    <definedName name="_131">[4]LIS183!#REF!</definedName>
    <definedName name="_132">[4]LIS183!#REF!</definedName>
    <definedName name="_133">[4]LIS183!#REF!</definedName>
    <definedName name="_134">[4]LIS183!#REF!</definedName>
    <definedName name="_135">[4]LIS183!#REF!</definedName>
    <definedName name="_136">[4]LIS183!#REF!</definedName>
    <definedName name="_137">[4]LIS183!#REF!</definedName>
    <definedName name="_138">[4]LIS183!#REF!</definedName>
    <definedName name="_139">[4]LIS183!#REF!</definedName>
    <definedName name="_14">[4]LIS183!#REF!</definedName>
    <definedName name="_140">[4]LIS183!#REF!</definedName>
    <definedName name="_141">[4]LIS183!#REF!</definedName>
    <definedName name="_142">[4]LIS183!#REF!</definedName>
    <definedName name="_143">[4]LIS183!#REF!</definedName>
    <definedName name="_144">[4]LIS183!#REF!</definedName>
    <definedName name="_145">[4]LIS183!#REF!</definedName>
    <definedName name="_146">[4]LIS183!#REF!</definedName>
    <definedName name="_147">[4]LIS183!#REF!</definedName>
    <definedName name="_148">[4]LIS183!#REF!</definedName>
    <definedName name="_149">[4]LIS183!#REF!</definedName>
    <definedName name="_15">[4]LIS183!#REF!</definedName>
    <definedName name="_150">[4]LIS183!#REF!</definedName>
    <definedName name="_151">[4]LIS183!#REF!</definedName>
    <definedName name="_152">[4]LIS183!#REF!</definedName>
    <definedName name="_153">[4]LIS183!#REF!</definedName>
    <definedName name="_154">[4]LIS183!#REF!</definedName>
    <definedName name="_155">[4]LIS183!#REF!</definedName>
    <definedName name="_156">[4]LIS183!#REF!</definedName>
    <definedName name="_157">[4]LIS183!#REF!</definedName>
    <definedName name="_158">[4]LIS183!#REF!</definedName>
    <definedName name="_159">[4]LIS183!#REF!</definedName>
    <definedName name="_16">[4]LIS183!#REF!</definedName>
    <definedName name="_160">[4]LIS183!#REF!</definedName>
    <definedName name="_161">[4]LIS183!#REF!</definedName>
    <definedName name="_162">[4]LIS183!#REF!</definedName>
    <definedName name="_163">[4]LIS183!#REF!</definedName>
    <definedName name="_164">[4]LIS183!#REF!</definedName>
    <definedName name="_165">[4]LIS183!#REF!</definedName>
    <definedName name="_166">[4]LIS183!#REF!</definedName>
    <definedName name="_167">[4]LIS183!#REF!</definedName>
    <definedName name="_168">[4]LIS183!#REF!</definedName>
    <definedName name="_169">[4]LIS183!#REF!</definedName>
    <definedName name="_17">[4]LIS183!#REF!</definedName>
    <definedName name="_170">[4]LIS183!#REF!</definedName>
    <definedName name="_171">[4]LIS183!#REF!</definedName>
    <definedName name="_172">[4]LIS183!#REF!</definedName>
    <definedName name="_173">[4]LIS183!#REF!</definedName>
    <definedName name="_174">[4]LIS183!#REF!</definedName>
    <definedName name="_175">[4]LIS183!#REF!</definedName>
    <definedName name="_176">[4]LIS183!#REF!</definedName>
    <definedName name="_177">[4]LIS183!#REF!</definedName>
    <definedName name="_178">[4]LIS183!#REF!</definedName>
    <definedName name="_179">[4]LIS183!#REF!</definedName>
    <definedName name="_18">[4]LIS183!#REF!</definedName>
    <definedName name="_180">[4]LIS183!#REF!</definedName>
    <definedName name="_181">[4]LIS183!#REF!</definedName>
    <definedName name="_182">[4]LIS183!#REF!</definedName>
    <definedName name="_183">[4]LIS183!#REF!</definedName>
    <definedName name="_184">[4]LIS183!#REF!</definedName>
    <definedName name="_185">[4]LIS183!#REF!</definedName>
    <definedName name="_186">[4]LIS183!#REF!</definedName>
    <definedName name="_187">[4]LIS183!#REF!</definedName>
    <definedName name="_188">[4]LIS183!#REF!</definedName>
    <definedName name="_189">[4]LIS183!#REF!</definedName>
    <definedName name="_19">[4]LIS183!#REF!</definedName>
    <definedName name="_190">[4]LIS183!#REF!</definedName>
    <definedName name="_191">[4]LIS183!#REF!</definedName>
    <definedName name="_192">[4]LIS183!#REF!</definedName>
    <definedName name="_193">[4]LIS183!#REF!</definedName>
    <definedName name="_194">[4]LIS183!#REF!</definedName>
    <definedName name="_195">[4]LIS183!#REF!</definedName>
    <definedName name="_196">[4]LIS183!#REF!</definedName>
    <definedName name="_197">[4]LIS183!#REF!</definedName>
    <definedName name="_198">[4]LIS183!#REF!</definedName>
    <definedName name="_199">[4]LIS183!#REF!</definedName>
    <definedName name="_2">[4]LIS183!#REF!</definedName>
    <definedName name="_20">[4]LIS183!#REF!</definedName>
    <definedName name="_21">[4]LIS183!#REF!</definedName>
    <definedName name="_22">[4]LIS183!#REF!</definedName>
    <definedName name="_23">[4]LIS183!#REF!</definedName>
    <definedName name="_24">[4]LIS183!#REF!</definedName>
    <definedName name="_25">[4]LIS183!#REF!</definedName>
    <definedName name="_26">[4]LIS183!#REF!</definedName>
    <definedName name="_27">[4]LIS183!#REF!</definedName>
    <definedName name="_28">[4]LIS183!#REF!</definedName>
    <definedName name="_29">[4]LIS183!#REF!</definedName>
    <definedName name="_3">[4]LIS183!#REF!</definedName>
    <definedName name="_30">[4]LIS183!#REF!</definedName>
    <definedName name="_31">[4]LIS183!#REF!</definedName>
    <definedName name="_32">[4]LIS183!#REF!</definedName>
    <definedName name="_33">[4]LIS183!#REF!</definedName>
    <definedName name="_34">[4]LIS183!#REF!</definedName>
    <definedName name="_35">[4]LIS183!#REF!</definedName>
    <definedName name="_36">[4]LIS183!#REF!</definedName>
    <definedName name="_37">[4]LIS183!#REF!</definedName>
    <definedName name="_38">[4]LIS183!#REF!</definedName>
    <definedName name="_39">[4]LIS183!#REF!</definedName>
    <definedName name="_4">[4]LIS183!#REF!</definedName>
    <definedName name="_40">[4]LIS183!#REF!</definedName>
    <definedName name="_41">[4]LIS183!#REF!</definedName>
    <definedName name="_42">[4]LIS183!#REF!</definedName>
    <definedName name="_43">[4]LIS183!#REF!</definedName>
    <definedName name="_44">[4]LIS183!#REF!</definedName>
    <definedName name="_45">[4]LIS183!#REF!</definedName>
    <definedName name="_46">[4]LIS183!#REF!</definedName>
    <definedName name="_47">[4]LIS183!#REF!</definedName>
    <definedName name="_48">[4]LIS183!#REF!</definedName>
    <definedName name="_49">[4]LIS183!#REF!</definedName>
    <definedName name="_5">[4]LIS183!#REF!</definedName>
    <definedName name="_50">[4]LIS183!#REF!</definedName>
    <definedName name="_51">[4]LIS183!#REF!</definedName>
    <definedName name="_52">[4]LIS183!#REF!</definedName>
    <definedName name="_53">[4]LIS183!#REF!</definedName>
    <definedName name="_54">[4]LIS183!#REF!</definedName>
    <definedName name="_55">[4]LIS183!#REF!</definedName>
    <definedName name="_56">[4]LIS183!#REF!</definedName>
    <definedName name="_57">[4]LIS183!#REF!</definedName>
    <definedName name="_58">[4]LIS183!#REF!</definedName>
    <definedName name="_59">[4]LIS183!#REF!</definedName>
    <definedName name="_6">[4]LIS183!#REF!</definedName>
    <definedName name="_60">[4]LIS183!#REF!</definedName>
    <definedName name="_61">[4]LIS183!#REF!</definedName>
    <definedName name="_62">[4]LIS183!#REF!</definedName>
    <definedName name="_63">[4]LIS183!#REF!</definedName>
    <definedName name="_64">[4]LIS183!#REF!</definedName>
    <definedName name="_65">[4]LIS183!#REF!</definedName>
    <definedName name="_66">[4]LIS183!#REF!</definedName>
    <definedName name="_67">[4]LIS183!#REF!</definedName>
    <definedName name="_68">[4]LIS183!#REF!</definedName>
    <definedName name="_69">[4]LIS183!#REF!</definedName>
    <definedName name="_7">[4]LIS183!#REF!</definedName>
    <definedName name="_70">[4]LIS183!#REF!</definedName>
    <definedName name="_71">[4]LIS183!#REF!</definedName>
    <definedName name="_72">[4]LIS183!#REF!</definedName>
    <definedName name="_73">[4]LIS183!#REF!</definedName>
    <definedName name="_74">[4]LIS183!#REF!</definedName>
    <definedName name="_75">[4]LIS183!#REF!</definedName>
    <definedName name="_76">[4]LIS183!#REF!</definedName>
    <definedName name="_77">[4]LIS183!#REF!</definedName>
    <definedName name="_78">[4]LIS183!#REF!</definedName>
    <definedName name="_79">[4]LIS183!#REF!</definedName>
    <definedName name="_8">[4]LIS183!#REF!</definedName>
    <definedName name="_80">[4]LIS183!#REF!</definedName>
    <definedName name="_81">[4]LIS183!#REF!</definedName>
    <definedName name="_82">[4]LIS183!#REF!</definedName>
    <definedName name="_83">[4]LIS183!#REF!</definedName>
    <definedName name="_84">[4]LIS183!#REF!</definedName>
    <definedName name="_85">[4]LIS183!#REF!</definedName>
    <definedName name="_86">[4]LIS183!#REF!</definedName>
    <definedName name="_87">[4]LIS183!#REF!</definedName>
    <definedName name="_88">[4]LIS183!#REF!</definedName>
    <definedName name="_89">[4]LIS183!#REF!</definedName>
    <definedName name="_9">[4]LIS183!#REF!</definedName>
    <definedName name="_90">[4]LIS183!#REF!</definedName>
    <definedName name="_91">[4]LIS183!#REF!</definedName>
    <definedName name="_92">[4]LIS183!#REF!</definedName>
    <definedName name="_93">[4]LIS183!#REF!</definedName>
    <definedName name="_94">[4]LIS183!#REF!</definedName>
    <definedName name="_95">[4]LIS183!#REF!</definedName>
    <definedName name="_96">[4]LIS183!#REF!</definedName>
    <definedName name="_97">[4]LIS183!#REF!</definedName>
    <definedName name="_98">[4]LIS183!#REF!</definedName>
    <definedName name="_99">[4]LIS183!#REF!</definedName>
    <definedName name="_CAU103">[5]Hoja1!$A$1:$C$10607</definedName>
    <definedName name="_xlnm._FilterDatabase" localSheetId="4" hidden="1">'3. Afiliados X EPS Subsidiado'!$D$3:$P$139</definedName>
    <definedName name="_xlnm._FilterDatabase" localSheetId="5" hidden="1">'4. Afiliados X EPS Contrib_Exc'!$V$4:$AS$141</definedName>
    <definedName name="A">[4]LIS183!#REF!</definedName>
    <definedName name="asdewq">#REF!</definedName>
    <definedName name="_xlnm.Database">#REF!</definedName>
    <definedName name="bASEDEDATOS1">#REF!</definedName>
    <definedName name="BVFD">#REF!</definedName>
    <definedName name="bvg">#REF!</definedName>
    <definedName name="CAU">#REF!</definedName>
    <definedName name="cffbhf">#REF!</definedName>
    <definedName name="COBER">[4]LIS183!#REF!</definedName>
    <definedName name="CODIGO_DIVIPOLA" localSheetId="4">#REF!</definedName>
    <definedName name="CODIGO_DIVIPOLA" localSheetId="5">#REF!</definedName>
    <definedName name="CODIGO_DIVIPOLA">#REF!</definedName>
    <definedName name="D">[4]LIS183!#REF!</definedName>
    <definedName name="DboREGISTRO_LEY_617" localSheetId="4">#REF!</definedName>
    <definedName name="DboREGISTRO_LEY_617" localSheetId="5">#REF!</definedName>
    <definedName name="DboREGISTRO_LEY_617">#REF!</definedName>
    <definedName name="Def">#REF!</definedName>
    <definedName name="defrts">#REF!</definedName>
    <definedName name="DEFUNCIONES10">#REF!</definedName>
    <definedName name="DGGG">#REF!</definedName>
    <definedName name="DIAAN">#REF!</definedName>
    <definedName name="DIAGNOSTICOS4">#REF!</definedName>
    <definedName name="DILLA">#REF!</definedName>
    <definedName name="E">[4]LIS183!#REF!</definedName>
    <definedName name="edad">#REF!</definedName>
    <definedName name="egghgh">#REF!</definedName>
    <definedName name="fda">#REF!</definedName>
    <definedName name="G">[4]LIS183!#REF!</definedName>
    <definedName name="GBV">#REF!</definedName>
    <definedName name="gedad">[6]Hoja4!$A$1:$B$45</definedName>
    <definedName name="GHHGF">#REF!</definedName>
    <definedName name="GJGJU">#REF!</definedName>
    <definedName name="GRUPO105">#REF!</definedName>
    <definedName name="INFARTOMIO2000">#REF!</definedName>
    <definedName name="J">[4]LIS183!#REF!</definedName>
    <definedName name="JHHH">#REF!</definedName>
    <definedName name="JYGY">#REF!</definedName>
    <definedName name="K">[4]LIS183!#REF!</definedName>
    <definedName name="kkl">#REF!</definedName>
    <definedName name="lijnmmlñ">#REF!</definedName>
    <definedName name="lñ">#REF!</definedName>
    <definedName name="mlkl">#REF!</definedName>
    <definedName name="MORTALIDAD">#REF!</definedName>
    <definedName name="MPIOS">#REF!</definedName>
    <definedName name="Ñ">[4]LIS183!#REF!</definedName>
    <definedName name="P">[4]LIS183!#REF!</definedName>
    <definedName name="RA">#REF!</definedName>
    <definedName name="rrrrrr">#REF!</definedName>
    <definedName name="S">[4]LIS183!#REF!</definedName>
    <definedName name="SF">#REF!</definedName>
    <definedName name="SFJDHK">#REF!</definedName>
    <definedName name="sse">#REF!</definedName>
    <definedName name="T">[4]LIS183!#REF!</definedName>
    <definedName name="Tbldiagnosticos_copia">#REF!</definedName>
    <definedName name="Total">[7]Barrios!$C$257</definedName>
    <definedName name="Total1">[8]Barrios!$C$257</definedName>
    <definedName name="UJN">#REF!</definedName>
    <definedName name="vcbg">#REF!</definedName>
    <definedName name="VECTORES">#REF!</definedName>
    <definedName name="W">[4]LIS183!#REF!</definedName>
  </definedNames>
  <calcPr calcId="162913"/>
</workbook>
</file>

<file path=xl/calcChain.xml><?xml version="1.0" encoding="utf-8"?>
<calcChain xmlns="http://schemas.openxmlformats.org/spreadsheetml/2006/main">
  <c r="C55" i="2" l="1"/>
  <c r="I138" i="3" l="1"/>
  <c r="I137" i="3"/>
  <c r="I136" i="3"/>
  <c r="I135" i="3"/>
  <c r="I134" i="3"/>
  <c r="I133" i="3"/>
  <c r="I132" i="3"/>
  <c r="I131" i="3"/>
  <c r="I130" i="3"/>
  <c r="I129" i="3"/>
  <c r="I127" i="3"/>
  <c r="I126" i="3"/>
  <c r="I125" i="3"/>
  <c r="I124" i="3"/>
  <c r="I123" i="3"/>
  <c r="I122" i="3"/>
  <c r="I121" i="3"/>
  <c r="I120" i="3"/>
  <c r="I119" i="3"/>
  <c r="I118" i="3"/>
  <c r="I117" i="3"/>
  <c r="I116" i="3"/>
  <c r="I115" i="3"/>
  <c r="I114" i="3"/>
  <c r="I113" i="3"/>
  <c r="I112" i="3"/>
  <c r="I111" i="3"/>
  <c r="I110" i="3"/>
  <c r="I109" i="3"/>
  <c r="I108" i="3"/>
  <c r="I107" i="3"/>
  <c r="I106" i="3"/>
  <c r="I105" i="3"/>
  <c r="I103" i="3"/>
  <c r="I102" i="3"/>
  <c r="I101" i="3"/>
  <c r="I100" i="3"/>
  <c r="I99" i="3"/>
  <c r="I98" i="3"/>
  <c r="I97" i="3"/>
  <c r="I96" i="3"/>
  <c r="I95" i="3"/>
  <c r="I94" i="3"/>
  <c r="I93" i="3"/>
  <c r="I92" i="3"/>
  <c r="I91" i="3"/>
  <c r="I90" i="3"/>
  <c r="I89" i="3"/>
  <c r="I88" i="3"/>
  <c r="I87" i="3"/>
  <c r="I86" i="3"/>
  <c r="I85" i="3"/>
  <c r="I84" i="3"/>
  <c r="I83" i="3"/>
  <c r="I82" i="3"/>
  <c r="I81" i="3"/>
  <c r="I79" i="3"/>
  <c r="I78" i="3"/>
  <c r="I77" i="3"/>
  <c r="I76" i="3"/>
  <c r="I75" i="3"/>
  <c r="I74" i="3"/>
  <c r="I73" i="3"/>
  <c r="I72" i="3"/>
  <c r="I71" i="3"/>
  <c r="I70" i="3"/>
  <c r="I69" i="3"/>
  <c r="I68" i="3"/>
  <c r="I67" i="3"/>
  <c r="I66" i="3"/>
  <c r="I65" i="3"/>
  <c r="I64" i="3"/>
  <c r="I63" i="3"/>
  <c r="I61" i="3"/>
  <c r="I60" i="3"/>
  <c r="I59" i="3"/>
  <c r="I58" i="3"/>
  <c r="I57" i="3"/>
  <c r="I56" i="3"/>
  <c r="I55" i="3"/>
  <c r="I54" i="3"/>
  <c r="I53" i="3"/>
  <c r="I52" i="3"/>
  <c r="I51" i="3"/>
  <c r="I50" i="3"/>
  <c r="I49" i="3"/>
  <c r="I48" i="3"/>
  <c r="I47" i="3"/>
  <c r="I46" i="3"/>
  <c r="I45" i="3"/>
  <c r="I44" i="3"/>
  <c r="I43" i="3"/>
  <c r="I41" i="3"/>
  <c r="I40" i="3"/>
  <c r="I39" i="3"/>
  <c r="I38" i="3"/>
  <c r="I37" i="3"/>
  <c r="I36" i="3"/>
  <c r="I35" i="3"/>
  <c r="I34" i="3"/>
  <c r="I33" i="3"/>
  <c r="I32" i="3"/>
  <c r="I30" i="3"/>
  <c r="I29" i="3"/>
  <c r="I28" i="3"/>
  <c r="I27" i="3"/>
  <c r="I26" i="3"/>
  <c r="I25" i="3"/>
  <c r="I24" i="3"/>
  <c r="I23" i="3"/>
  <c r="I22" i="3"/>
  <c r="I21" i="3"/>
  <c r="I20" i="3"/>
  <c r="I18" i="3"/>
  <c r="I17" i="3"/>
  <c r="I16" i="3"/>
  <c r="I15" i="3"/>
  <c r="I14" i="3"/>
  <c r="I13" i="3"/>
  <c r="I11" i="3"/>
  <c r="I10" i="3"/>
  <c r="I9" i="3"/>
  <c r="I8" i="3"/>
  <c r="I7" i="3"/>
  <c r="I6" i="3"/>
  <c r="O3" i="3" l="1"/>
  <c r="O2" i="3"/>
  <c r="D55" i="2" l="1"/>
  <c r="D54" i="2"/>
  <c r="D53" i="2"/>
  <c r="D52" i="2"/>
  <c r="AT141" i="9" l="1"/>
  <c r="AT140" i="9"/>
  <c r="AT139" i="9"/>
  <c r="AT138" i="9"/>
  <c r="AT137" i="9"/>
  <c r="AT136" i="9"/>
  <c r="AT135" i="9"/>
  <c r="AT134" i="9"/>
  <c r="AT133" i="9"/>
  <c r="AT132" i="9"/>
  <c r="AT131" i="9"/>
  <c r="AT130" i="9"/>
  <c r="AT129" i="9"/>
  <c r="AT128" i="9"/>
  <c r="AT127" i="9"/>
  <c r="AT126" i="9"/>
  <c r="AT125" i="9"/>
  <c r="AT124" i="9"/>
  <c r="AT123" i="9"/>
  <c r="AT122" i="9"/>
  <c r="AT121" i="9"/>
  <c r="AT120" i="9"/>
  <c r="AT119" i="9"/>
  <c r="AT118" i="9"/>
  <c r="AT117" i="9"/>
  <c r="AT116" i="9"/>
  <c r="AT115" i="9"/>
  <c r="AT114" i="9"/>
  <c r="AT113" i="9"/>
  <c r="AT112" i="9"/>
  <c r="AT111" i="9"/>
  <c r="AT110" i="9"/>
  <c r="AT109" i="9"/>
  <c r="AT108" i="9"/>
  <c r="AT107" i="9"/>
  <c r="AT106" i="9"/>
  <c r="AT105" i="9"/>
  <c r="AT104" i="9"/>
  <c r="AT103" i="9"/>
  <c r="AT102" i="9"/>
  <c r="AT101" i="9"/>
  <c r="AT100" i="9"/>
  <c r="AT99" i="9"/>
  <c r="AT98" i="9"/>
  <c r="AT97" i="9"/>
  <c r="AT96" i="9"/>
  <c r="AT95" i="9"/>
  <c r="AT94" i="9"/>
  <c r="AT93" i="9"/>
  <c r="AT92" i="9"/>
  <c r="AT91" i="9"/>
  <c r="AT90" i="9"/>
  <c r="AT89" i="9"/>
  <c r="AT88" i="9"/>
  <c r="AT87" i="9"/>
  <c r="AT86" i="9"/>
  <c r="AT85" i="9"/>
  <c r="AT84" i="9"/>
  <c r="AT83" i="9"/>
  <c r="AT82" i="9"/>
  <c r="AT81" i="9"/>
  <c r="AT80" i="9"/>
  <c r="AT79" i="9"/>
  <c r="AT78" i="9"/>
  <c r="AT77" i="9"/>
  <c r="AT76" i="9"/>
  <c r="AT75" i="9"/>
  <c r="AT74" i="9"/>
  <c r="AT73" i="9"/>
  <c r="AT72" i="9"/>
  <c r="AT71" i="9"/>
  <c r="AT70" i="9"/>
  <c r="AT69" i="9"/>
  <c r="AT68" i="9"/>
  <c r="AT67" i="9"/>
  <c r="AT66" i="9"/>
  <c r="AT65" i="9"/>
  <c r="AT64" i="9"/>
  <c r="AT63" i="9"/>
  <c r="AT62" i="9"/>
  <c r="AT61" i="9"/>
  <c r="AT60" i="9"/>
  <c r="AT59" i="9"/>
  <c r="AT58" i="9"/>
  <c r="AT57" i="9"/>
  <c r="AT56" i="9"/>
  <c r="AT55" i="9"/>
  <c r="AT54" i="9"/>
  <c r="AT53" i="9"/>
  <c r="AT52" i="9"/>
  <c r="AT51" i="9"/>
  <c r="AT50" i="9"/>
  <c r="AT49" i="9"/>
  <c r="AT48"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T7" i="9"/>
  <c r="Z141" i="9"/>
  <c r="Z140" i="9"/>
  <c r="Z139" i="9"/>
  <c r="Z138" i="9"/>
  <c r="Z137" i="9"/>
  <c r="Z136" i="9"/>
  <c r="Z135" i="9"/>
  <c r="Z134" i="9"/>
  <c r="Z133" i="9"/>
  <c r="Z132" i="9"/>
  <c r="Z131" i="9"/>
  <c r="Z130" i="9"/>
  <c r="Z129" i="9"/>
  <c r="Z128" i="9"/>
  <c r="Z127" i="9"/>
  <c r="Z126" i="9"/>
  <c r="Z125" i="9"/>
  <c r="Z124" i="9"/>
  <c r="Z123" i="9"/>
  <c r="Z122" i="9"/>
  <c r="Z121" i="9"/>
  <c r="Z120" i="9"/>
  <c r="Z119" i="9"/>
  <c r="Z118" i="9"/>
  <c r="Z117" i="9"/>
  <c r="Z116" i="9"/>
  <c r="Z115" i="9"/>
  <c r="Z114" i="9"/>
  <c r="Z113" i="9"/>
  <c r="Z112" i="9"/>
  <c r="Z111" i="9"/>
  <c r="Z110" i="9"/>
  <c r="Z109" i="9"/>
  <c r="Z108" i="9"/>
  <c r="Z107" i="9"/>
  <c r="Z106" i="9"/>
  <c r="Z105" i="9"/>
  <c r="Z104" i="9"/>
  <c r="Z103" i="9"/>
  <c r="Z102" i="9"/>
  <c r="Z101" i="9"/>
  <c r="Z100" i="9"/>
  <c r="Z99" i="9"/>
  <c r="Z98" i="9"/>
  <c r="Z97" i="9"/>
  <c r="Z96" i="9"/>
  <c r="Z95" i="9"/>
  <c r="Z94" i="9"/>
  <c r="Z93" i="9"/>
  <c r="Z92" i="9"/>
  <c r="Z91" i="9"/>
  <c r="Z90" i="9"/>
  <c r="Z89" i="9"/>
  <c r="Z88" i="9"/>
  <c r="Z87" i="9"/>
  <c r="Z86" i="9"/>
  <c r="Z85" i="9"/>
  <c r="Z84" i="9"/>
  <c r="Z83" i="9"/>
  <c r="Z82" i="9"/>
  <c r="Z81" i="9"/>
  <c r="Z80" i="9"/>
  <c r="Z79" i="9"/>
  <c r="Z78" i="9"/>
  <c r="Z77" i="9"/>
  <c r="Z76" i="9"/>
  <c r="Z75" i="9"/>
  <c r="Z74" i="9"/>
  <c r="Z73" i="9"/>
  <c r="Z72" i="9"/>
  <c r="Z71" i="9"/>
  <c r="Z70" i="9"/>
  <c r="Z69" i="9"/>
  <c r="Z68" i="9"/>
  <c r="Z67" i="9"/>
  <c r="Z66" i="9"/>
  <c r="Z65" i="9"/>
  <c r="Z64" i="9"/>
  <c r="Z63" i="9"/>
  <c r="Z62" i="9"/>
  <c r="Z61" i="9"/>
  <c r="Z60" i="9"/>
  <c r="Z59" i="9"/>
  <c r="Z58" i="9"/>
  <c r="Z57" i="9"/>
  <c r="Z56" i="9"/>
  <c r="Z55" i="9"/>
  <c r="Z54" i="9"/>
  <c r="Z53" i="9"/>
  <c r="Z52" i="9"/>
  <c r="Z51" i="9"/>
  <c r="Z50" i="9"/>
  <c r="Z49" i="9"/>
  <c r="Z48" i="9"/>
  <c r="Z47" i="9"/>
  <c r="Z46" i="9"/>
  <c r="Z45" i="9"/>
  <c r="Z44" i="9"/>
  <c r="Z43" i="9"/>
  <c r="Z42" i="9"/>
  <c r="Z41" i="9"/>
  <c r="Z40" i="9"/>
  <c r="Z39" i="9"/>
  <c r="Z38" i="9"/>
  <c r="Z37" i="9"/>
  <c r="Z36" i="9"/>
  <c r="Z35" i="9"/>
  <c r="Z34" i="9"/>
  <c r="Z33" i="9"/>
  <c r="Z32" i="9"/>
  <c r="Z31" i="9"/>
  <c r="Z30" i="9"/>
  <c r="Z29" i="9"/>
  <c r="Z28" i="9"/>
  <c r="Z27" i="9"/>
  <c r="Z26" i="9"/>
  <c r="Z25" i="9"/>
  <c r="Z24" i="9"/>
  <c r="Z23" i="9"/>
  <c r="Z22" i="9"/>
  <c r="Z21" i="9"/>
  <c r="Z20" i="9"/>
  <c r="Z19" i="9"/>
  <c r="Z18" i="9"/>
  <c r="Z17" i="9"/>
  <c r="Z16" i="9"/>
  <c r="Z15" i="9"/>
  <c r="Z14" i="9"/>
  <c r="Z13" i="9"/>
  <c r="Z12" i="9"/>
  <c r="Z11" i="9"/>
  <c r="Z10" i="9"/>
  <c r="Z9" i="9"/>
  <c r="Z8" i="9"/>
  <c r="Z7" i="9"/>
  <c r="V2" i="9"/>
  <c r="D2" i="8"/>
  <c r="U2" i="8"/>
  <c r="U5" i="8"/>
  <c r="U7" i="8"/>
  <c r="U3" i="8"/>
  <c r="U6" i="8"/>
  <c r="U4" i="8"/>
  <c r="U1" i="8"/>
  <c r="C51" i="2"/>
  <c r="D51" i="2" s="1"/>
  <c r="C43" i="2"/>
  <c r="D43" i="2" s="1"/>
  <c r="D42" i="2"/>
  <c r="D41" i="2"/>
  <c r="D40" i="2"/>
  <c r="D39" i="2"/>
  <c r="D38" i="2"/>
  <c r="D37" i="2"/>
  <c r="D36" i="2"/>
  <c r="D35" i="2"/>
  <c r="D34" i="2"/>
  <c r="D33" i="2"/>
  <c r="D32" i="2"/>
  <c r="D31" i="2"/>
  <c r="D30" i="2"/>
  <c r="D29" i="2"/>
  <c r="D28" i="2"/>
  <c r="D27" i="2"/>
  <c r="D26" i="2"/>
  <c r="D25" i="2"/>
  <c r="D24" i="2"/>
  <c r="C138" i="3"/>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J138" i="3" l="1"/>
  <c r="J133" i="3"/>
  <c r="J132" i="3"/>
  <c r="J131" i="3"/>
  <c r="J122" i="3"/>
  <c r="J121" i="3"/>
  <c r="J120" i="3"/>
  <c r="J119" i="3"/>
  <c r="J117" i="3"/>
  <c r="J116" i="3"/>
  <c r="J113" i="3"/>
  <c r="J112" i="3"/>
  <c r="J111" i="3"/>
  <c r="J108" i="3"/>
  <c r="J106" i="3"/>
  <c r="J105" i="3"/>
  <c r="J103" i="3"/>
  <c r="J101" i="3"/>
  <c r="J97" i="3"/>
  <c r="J95" i="3"/>
  <c r="J91" i="3"/>
  <c r="J87" i="3"/>
  <c r="J85" i="3"/>
  <c r="J84" i="3"/>
  <c r="J83" i="3"/>
  <c r="J81" i="3"/>
  <c r="J79" i="3"/>
  <c r="J78" i="3"/>
  <c r="J75" i="3"/>
  <c r="J73" i="3"/>
  <c r="J71" i="3"/>
  <c r="J70" i="3"/>
  <c r="J68" i="3"/>
  <c r="J67" i="3"/>
  <c r="J64" i="3"/>
  <c r="J63" i="3"/>
  <c r="J61" i="3"/>
  <c r="J60" i="3"/>
  <c r="J54" i="3"/>
  <c r="J53" i="3"/>
  <c r="J52" i="3"/>
  <c r="J50" i="3"/>
  <c r="J48" i="3"/>
  <c r="J47" i="3"/>
  <c r="J46" i="3"/>
  <c r="J43" i="3"/>
  <c r="J40" i="3"/>
  <c r="J38" i="3"/>
  <c r="J36" i="3"/>
  <c r="J35" i="3"/>
  <c r="J26" i="3"/>
  <c r="J23" i="3"/>
  <c r="J20" i="3"/>
  <c r="J18" i="3"/>
  <c r="J17" i="3"/>
  <c r="J16" i="3"/>
  <c r="J14" i="3"/>
  <c r="J13" i="3"/>
  <c r="J8" i="3"/>
  <c r="J7" i="3"/>
  <c r="J6" i="3"/>
  <c r="J137" i="3"/>
  <c r="J136" i="3"/>
  <c r="J135" i="3"/>
  <c r="J130" i="3"/>
  <c r="J129" i="3"/>
  <c r="J127" i="3"/>
  <c r="J126" i="3"/>
  <c r="J123" i="3"/>
  <c r="J118" i="3"/>
  <c r="J115" i="3"/>
  <c r="J114" i="3"/>
  <c r="J110" i="3"/>
  <c r="J107" i="3"/>
  <c r="J98" i="3"/>
  <c r="J94" i="3"/>
  <c r="J93" i="3"/>
  <c r="J90" i="3"/>
  <c r="J89" i="3"/>
  <c r="J82" i="3"/>
  <c r="J77" i="3"/>
  <c r="J76" i="3"/>
  <c r="J72" i="3"/>
  <c r="J69" i="3"/>
  <c r="J65" i="3"/>
  <c r="J59" i="3"/>
  <c r="J56" i="3"/>
  <c r="J55" i="3"/>
  <c r="J51" i="3"/>
  <c r="J45" i="3"/>
  <c r="J41" i="3"/>
  <c r="J39" i="3"/>
  <c r="J30" i="3"/>
  <c r="J29" i="3"/>
  <c r="J28" i="3"/>
  <c r="J27" i="3"/>
  <c r="J9" i="3" l="1"/>
  <c r="J86" i="3"/>
  <c r="J102" i="3"/>
  <c r="J25" i="3"/>
  <c r="J44" i="3"/>
  <c r="J11" i="3"/>
  <c r="J21" i="3"/>
  <c r="J37" i="3"/>
  <c r="J66" i="3"/>
  <c r="J99" i="3"/>
  <c r="J124" i="3"/>
  <c r="J32" i="3"/>
  <c r="H12" i="3"/>
  <c r="I12" i="3" s="1"/>
  <c r="J57" i="3"/>
  <c r="J49" i="3"/>
  <c r="J74" i="3"/>
  <c r="H19" i="3"/>
  <c r="I19" i="3" s="1"/>
  <c r="J22" i="3"/>
  <c r="J109" i="3"/>
  <c r="H31" i="3"/>
  <c r="I31" i="3" s="1"/>
  <c r="J24" i="3"/>
  <c r="J33" i="3"/>
  <c r="J100" i="3"/>
  <c r="J10" i="3"/>
  <c r="J92" i="3"/>
  <c r="J134" i="3"/>
  <c r="J125" i="3"/>
  <c r="H62" i="3"/>
  <c r="I62" i="3" s="1"/>
  <c r="J58" i="3"/>
  <c r="H128" i="3"/>
  <c r="I128" i="3" s="1"/>
  <c r="H104" i="3"/>
  <c r="I104" i="3" s="1"/>
  <c r="H80" i="3"/>
  <c r="I80" i="3" s="1"/>
  <c r="J88" i="3"/>
  <c r="J96" i="3"/>
  <c r="H42" i="3"/>
  <c r="I42" i="3" s="1"/>
  <c r="J34" i="3"/>
  <c r="J15" i="3"/>
  <c r="H5" i="3"/>
  <c r="I5" i="3" s="1"/>
  <c r="H4" i="3" l="1"/>
  <c r="I4" i="3" s="1"/>
  <c r="O4" i="3" s="1"/>
  <c r="O5" i="3" s="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L138" i="3"/>
  <c r="L137" i="3"/>
  <c r="L136" i="3"/>
  <c r="L135" i="3"/>
  <c r="L134" i="3"/>
  <c r="L133" i="3"/>
  <c r="L132" i="3"/>
  <c r="L131" i="3"/>
  <c r="L130" i="3"/>
  <c r="L129" i="3"/>
  <c r="L127" i="3"/>
  <c r="L126" i="3"/>
  <c r="L125" i="3"/>
  <c r="L124" i="3"/>
  <c r="L123" i="3"/>
  <c r="L122" i="3"/>
  <c r="L121" i="3"/>
  <c r="L120" i="3"/>
  <c r="L119" i="3"/>
  <c r="L118" i="3"/>
  <c r="L117" i="3"/>
  <c r="L116" i="3"/>
  <c r="L115" i="3"/>
  <c r="L114" i="3"/>
  <c r="L113" i="3"/>
  <c r="L112" i="3"/>
  <c r="L111" i="3"/>
  <c r="L110" i="3"/>
  <c r="L109" i="3"/>
  <c r="L108" i="3"/>
  <c r="L107" i="3"/>
  <c r="L106" i="3"/>
  <c r="L105" i="3"/>
  <c r="L103" i="3"/>
  <c r="L102" i="3"/>
  <c r="L101" i="3"/>
  <c r="L100" i="3"/>
  <c r="L99" i="3"/>
  <c r="L98" i="3"/>
  <c r="L97" i="3"/>
  <c r="L96" i="3"/>
  <c r="L95" i="3"/>
  <c r="L94" i="3"/>
  <c r="L93" i="3"/>
  <c r="L92" i="3"/>
  <c r="L91" i="3"/>
  <c r="L90" i="3"/>
  <c r="L89" i="3"/>
  <c r="L88" i="3"/>
  <c r="L87" i="3"/>
  <c r="L86" i="3"/>
  <c r="L85" i="3"/>
  <c r="L84" i="3"/>
  <c r="L83" i="3"/>
  <c r="L82" i="3"/>
  <c r="L81" i="3"/>
  <c r="L79" i="3"/>
  <c r="L78" i="3"/>
  <c r="L77" i="3"/>
  <c r="L76" i="3"/>
  <c r="L75" i="3"/>
  <c r="L74" i="3"/>
  <c r="L73" i="3"/>
  <c r="L72" i="3"/>
  <c r="L71" i="3"/>
  <c r="L70" i="3"/>
  <c r="L69" i="3"/>
  <c r="L68" i="3"/>
  <c r="L67" i="3"/>
  <c r="L66" i="3"/>
  <c r="L65" i="3"/>
  <c r="L64" i="3"/>
  <c r="L63" i="3"/>
  <c r="L61" i="3"/>
  <c r="L60" i="3"/>
  <c r="L59" i="3"/>
  <c r="L58" i="3"/>
  <c r="L57" i="3"/>
  <c r="L56" i="3"/>
  <c r="L55" i="3"/>
  <c r="L54" i="3"/>
  <c r="L53" i="3"/>
  <c r="L52" i="3"/>
  <c r="L51" i="3"/>
  <c r="L50" i="3"/>
  <c r="L49" i="3"/>
  <c r="L48" i="3"/>
  <c r="L47" i="3"/>
  <c r="L46" i="3"/>
  <c r="L45" i="3"/>
  <c r="L44" i="3"/>
  <c r="L43" i="3"/>
  <c r="L41" i="3"/>
  <c r="L40" i="3"/>
  <c r="L39" i="3"/>
  <c r="L38" i="3"/>
  <c r="L37" i="3"/>
  <c r="L36" i="3"/>
  <c r="L35" i="3"/>
  <c r="L34" i="3"/>
  <c r="L33" i="3"/>
  <c r="L32" i="3"/>
  <c r="L30" i="3"/>
  <c r="L29" i="3"/>
  <c r="L28" i="3"/>
  <c r="L27" i="3"/>
  <c r="L26" i="3"/>
  <c r="L25" i="3"/>
  <c r="L24" i="3"/>
  <c r="L23" i="3"/>
  <c r="L22" i="3"/>
  <c r="L21" i="3"/>
  <c r="L20" i="3"/>
  <c r="L18" i="3"/>
  <c r="L17" i="3"/>
  <c r="L16" i="3"/>
  <c r="L15" i="3"/>
  <c r="L14" i="3"/>
  <c r="L13" i="3"/>
  <c r="L11" i="3"/>
  <c r="L10" i="3"/>
  <c r="L9" i="3"/>
  <c r="L8" i="3"/>
  <c r="L7" i="3"/>
  <c r="L6" i="3"/>
  <c r="K138" i="3" l="1"/>
  <c r="K137" i="3"/>
  <c r="K136" i="3"/>
  <c r="K135" i="3"/>
  <c r="K134" i="3"/>
  <c r="K133" i="3"/>
  <c r="K132" i="3"/>
  <c r="K131" i="3"/>
  <c r="K130" i="3"/>
  <c r="K129" i="3"/>
  <c r="K127" i="3"/>
  <c r="K126" i="3"/>
  <c r="K125" i="3"/>
  <c r="K124" i="3"/>
  <c r="K123" i="3"/>
  <c r="K122" i="3"/>
  <c r="K121" i="3"/>
  <c r="K120" i="3"/>
  <c r="K119" i="3"/>
  <c r="K118" i="3"/>
  <c r="K117" i="3"/>
  <c r="K116" i="3"/>
  <c r="K115" i="3"/>
  <c r="K114" i="3"/>
  <c r="K113" i="3"/>
  <c r="K112" i="3"/>
  <c r="K111" i="3"/>
  <c r="K110" i="3"/>
  <c r="K109" i="3"/>
  <c r="K108" i="3"/>
  <c r="K107" i="3"/>
  <c r="K106" i="3"/>
  <c r="K105" i="3"/>
  <c r="K103" i="3"/>
  <c r="K102" i="3"/>
  <c r="K101" i="3"/>
  <c r="K100" i="3"/>
  <c r="K99" i="3"/>
  <c r="K98" i="3"/>
  <c r="K97" i="3"/>
  <c r="K96" i="3"/>
  <c r="K95" i="3"/>
  <c r="K94" i="3"/>
  <c r="K93" i="3"/>
  <c r="K92" i="3"/>
  <c r="K91" i="3"/>
  <c r="K90" i="3"/>
  <c r="K89" i="3"/>
  <c r="K88" i="3"/>
  <c r="K87" i="3"/>
  <c r="K86" i="3"/>
  <c r="K85" i="3"/>
  <c r="K84" i="3"/>
  <c r="K83" i="3"/>
  <c r="K82" i="3"/>
  <c r="K81" i="3"/>
  <c r="K79" i="3"/>
  <c r="K78" i="3"/>
  <c r="K77" i="3"/>
  <c r="K76" i="3"/>
  <c r="K75" i="3"/>
  <c r="K74" i="3"/>
  <c r="K73" i="3"/>
  <c r="K72" i="3"/>
  <c r="K71" i="3"/>
  <c r="K70" i="3"/>
  <c r="K69" i="3"/>
  <c r="K68" i="3"/>
  <c r="K67" i="3"/>
  <c r="K66" i="3"/>
  <c r="K65" i="3"/>
  <c r="K64" i="3"/>
  <c r="K63" i="3"/>
  <c r="K61" i="3"/>
  <c r="K60" i="3"/>
  <c r="K59" i="3"/>
  <c r="K58" i="3"/>
  <c r="K57" i="3"/>
  <c r="K56" i="3"/>
  <c r="K55" i="3"/>
  <c r="K54" i="3"/>
  <c r="K53" i="3"/>
  <c r="K52" i="3"/>
  <c r="K51" i="3"/>
  <c r="K50" i="3"/>
  <c r="K49" i="3"/>
  <c r="K48" i="3"/>
  <c r="K47" i="3"/>
  <c r="K46" i="3"/>
  <c r="K45" i="3"/>
  <c r="K44" i="3"/>
  <c r="K43" i="3"/>
  <c r="K41" i="3"/>
  <c r="K40" i="3"/>
  <c r="K39" i="3"/>
  <c r="K38" i="3"/>
  <c r="K37" i="3"/>
  <c r="K36" i="3"/>
  <c r="K35" i="3"/>
  <c r="K34" i="3"/>
  <c r="K33" i="3"/>
  <c r="K32" i="3"/>
  <c r="K30" i="3"/>
  <c r="K29" i="3"/>
  <c r="K28" i="3"/>
  <c r="K27" i="3"/>
  <c r="K26" i="3"/>
  <c r="K25" i="3"/>
  <c r="K24" i="3"/>
  <c r="K23" i="3"/>
  <c r="K22" i="3"/>
  <c r="K21" i="3"/>
  <c r="K20" i="3"/>
  <c r="K18" i="3"/>
  <c r="K17" i="3"/>
  <c r="K16" i="3"/>
  <c r="K15" i="3"/>
  <c r="K14" i="3"/>
  <c r="K13" i="3"/>
  <c r="K11" i="3"/>
  <c r="K10" i="3"/>
  <c r="K9" i="3"/>
  <c r="K8" i="3"/>
  <c r="K7" i="3"/>
  <c r="K6" i="3"/>
  <c r="F128" i="3"/>
  <c r="D128" i="3"/>
  <c r="F104" i="3"/>
  <c r="D104" i="3"/>
  <c r="F80" i="3"/>
  <c r="D80" i="3"/>
  <c r="F62" i="3"/>
  <c r="D62" i="3"/>
  <c r="F42" i="3"/>
  <c r="D42" i="3"/>
  <c r="F31" i="3"/>
  <c r="D31" i="3"/>
  <c r="F19" i="3"/>
  <c r="D19" i="3"/>
  <c r="F12" i="3"/>
  <c r="D12" i="3"/>
  <c r="F5" i="3"/>
  <c r="D5" i="3"/>
  <c r="C13" i="2"/>
  <c r="F4" i="3" l="1"/>
  <c r="J128" i="3"/>
  <c r="J104" i="3"/>
  <c r="J80" i="3"/>
  <c r="J62" i="3"/>
  <c r="J42" i="3"/>
  <c r="J31" i="3"/>
  <c r="J19" i="3"/>
  <c r="J12" i="3"/>
  <c r="J5" i="3"/>
  <c r="D13" i="2"/>
  <c r="D7" i="2"/>
  <c r="D8" i="2"/>
  <c r="D9" i="2"/>
  <c r="D10" i="2"/>
  <c r="D6" i="2"/>
  <c r="D11" i="2"/>
  <c r="D12" i="2"/>
  <c r="D4" i="3"/>
  <c r="C42" i="3"/>
  <c r="C128" i="3"/>
  <c r="C31" i="3"/>
  <c r="C62" i="3"/>
  <c r="C104" i="3"/>
  <c r="C19" i="3"/>
  <c r="C12" i="3"/>
  <c r="C80" i="3"/>
  <c r="C5" i="3"/>
  <c r="J4" i="3" l="1"/>
  <c r="L128" i="3"/>
  <c r="E128" i="3"/>
  <c r="G128" i="3"/>
  <c r="L104" i="3"/>
  <c r="E104" i="3"/>
  <c r="G104" i="3"/>
  <c r="L80" i="3"/>
  <c r="E80" i="3"/>
  <c r="G80" i="3"/>
  <c r="L62" i="3"/>
  <c r="E62" i="3"/>
  <c r="G62" i="3"/>
  <c r="L42" i="3"/>
  <c r="E42" i="3"/>
  <c r="G42" i="3"/>
  <c r="L31" i="3"/>
  <c r="E31" i="3"/>
  <c r="G31" i="3"/>
  <c r="E19" i="3"/>
  <c r="L19" i="3"/>
  <c r="G19" i="3"/>
  <c r="E12" i="3"/>
  <c r="L12" i="3"/>
  <c r="G12" i="3"/>
  <c r="L5" i="3"/>
  <c r="E5" i="3"/>
  <c r="G5" i="3"/>
  <c r="K80" i="3"/>
  <c r="K12" i="3"/>
  <c r="K31" i="3"/>
  <c r="K19" i="3"/>
  <c r="K62" i="3"/>
  <c r="K5" i="3"/>
  <c r="K128" i="3"/>
  <c r="K104" i="3"/>
  <c r="K42" i="3"/>
  <c r="C4" i="3"/>
  <c r="E4" i="3" l="1"/>
  <c r="L4" i="3"/>
  <c r="G4" i="3"/>
  <c r="K4" i="3"/>
</calcChain>
</file>

<file path=xl/sharedStrings.xml><?xml version="1.0" encoding="utf-8"?>
<sst xmlns="http://schemas.openxmlformats.org/spreadsheetml/2006/main" count="4111" uniqueCount="3687">
  <si>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</si>
  <si>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</si>
  <si>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</si>
  <si>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</si>
  <si>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</si>
  <si>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</si>
  <si>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</si>
  <si>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</si>
  <si>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</si>
  <si>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</si>
  <si>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</si>
  <si>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</si>
  <si>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</si>
  <si>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</si>
  <si>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</si>
  <si>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</si>
  <si>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</si>
  <si>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</si>
  <si>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</si>
  <si>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</si>
  <si>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</si>
  <si>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</si>
  <si>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</si>
  <si>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</si>
  <si>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</si>
  <si>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</si>
  <si>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</si>
  <si>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</si>
  <si>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</si>
  <si>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</si>
  <si>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</si>
  <si>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</si>
  <si>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</si>
  <si>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</si>
  <si>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</si>
  <si>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</si>
  <si>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</si>
  <si>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</si>
  <si>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</si>
  <si>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</si>
  <si>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</si>
  <si>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</si>
  <si>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</si>
  <si>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</si>
  <si>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</si>
  <si>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</si>
  <si>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</si>
  <si>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</si>
  <si>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</si>
  <si>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</si>
  <si>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</si>
  <si>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</si>
  <si>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</si>
  <si>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</si>
  <si>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</si>
  <si>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</si>
  <si>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</si>
  <si>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</si>
  <si>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</si>
  <si>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</si>
  <si>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</si>
  <si>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</si>
  <si>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</si>
  <si>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</si>
  <si>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</si>
  <si>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</si>
  <si>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</si>
  <si>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</si>
  <si>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</si>
  <si>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</si>
  <si>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</si>
  <si>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</si>
  <si>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</si>
  <si>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</si>
  <si>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</si>
  <si>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</si>
  <si>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</si>
  <si>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</si>
  <si>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</si>
  <si>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</si>
  <si>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</si>
  <si>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</si>
  <si>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</si>
  <si>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</si>
  <si>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</si>
  <si>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</si>
  <si>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</si>
  <si>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</si>
  <si>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</si>
  <si>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</si>
  <si>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</si>
  <si>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</si>
  <si>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</si>
  <si>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</si>
  <si>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</si>
  <si>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</si>
  <si>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</si>
  <si>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</si>
  <si>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</si>
  <si>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</si>
  <si>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</si>
  <si>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</si>
  <si>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</si>
  <si>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</si>
  <si>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</si>
  <si>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</si>
  <si>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</si>
  <si>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</si>
  <si>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</si>
  <si>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</si>
  <si>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</si>
  <si>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</si>
  <si>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</si>
  <si>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</si>
  <si>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</si>
  <si>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</si>
  <si>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</si>
  <si>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</si>
  <si>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</si>
  <si>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</si>
  <si>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</si>
  <si>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</si>
  <si>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</si>
  <si>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</si>
  <si>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</si>
  <si>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</si>
  <si>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</si>
  <si>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</si>
  <si>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</si>
  <si>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</si>
  <si>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</si>
  <si>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</si>
  <si>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</si>
  <si>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</si>
  <si>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</si>
  <si>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</si>
  <si>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</si>
  <si>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</si>
  <si>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</si>
  <si>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</si>
  <si>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</si>
  <si>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</si>
  <si>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</si>
  <si>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</si>
  <si>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</si>
  <si>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</si>
  <si>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</si>
  <si>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</si>
  <si>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</si>
  <si>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</si>
  <si>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</si>
  <si>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</si>
  <si>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</si>
  <si>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</si>
  <si>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</si>
  <si>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</si>
  <si>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</si>
  <si>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</si>
  <si>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</si>
  <si>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</si>
  <si>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</si>
  <si>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</si>
  <si>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</si>
  <si>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</si>
  <si>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</si>
  <si>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</si>
  <si>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</si>
  <si>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</si>
  <si>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</si>
  <si>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</si>
  <si>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</si>
  <si>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</si>
  <si>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</si>
  <si>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</si>
  <si>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</si>
  <si>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</si>
  <si>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</si>
  <si>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</si>
  <si>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</si>
  <si>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</si>
  <si>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</si>
  <si>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</si>
  <si>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</si>
  <si>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</si>
  <si>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</si>
  <si>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</si>
  <si>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</si>
  <si>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</si>
  <si>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</si>
  <si>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</si>
  <si>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</si>
  <si>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</si>
  <si>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</si>
  <si>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</si>
  <si>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</si>
  <si>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</si>
  <si>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</si>
  <si>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</si>
  <si>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</si>
  <si>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</si>
  <si>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</si>
  <si>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</si>
  <si>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</si>
  <si>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</si>
  <si>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</si>
  <si>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</si>
  <si>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</si>
  <si>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</si>
  <si>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</si>
  <si>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</si>
  <si>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</si>
  <si>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</si>
  <si>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</si>
  <si>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</si>
  <si>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</si>
  <si>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</si>
  <si>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</si>
  <si>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</si>
  <si>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</si>
  <si>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</si>
  <si>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</si>
  <si>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</si>
  <si>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</si>
  <si>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</si>
  <si>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</si>
  <si>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</si>
  <si>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</si>
  <si>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</si>
  <si>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</si>
  <si>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</si>
  <si>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</si>
  <si>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</si>
  <si>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</si>
  <si>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</si>
  <si>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</si>
  <si>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</si>
  <si>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</si>
  <si>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</si>
  <si>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</si>
  <si>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</si>
  <si>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</si>
  <si>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</si>
  <si>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</si>
  <si>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</si>
  <si>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</si>
  <si>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</si>
  <si>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</si>
  <si>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</si>
  <si>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</si>
  <si>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</si>
  <si>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</si>
  <si>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</si>
  <si>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</si>
  <si>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</si>
  <si>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</si>
  <si>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</si>
  <si>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</si>
  <si>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</si>
  <si>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</si>
  <si>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</si>
  <si>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</si>
  <si>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</si>
  <si>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</si>
  <si>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</si>
  <si>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</si>
  <si>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</si>
  <si>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</si>
  <si>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</si>
  <si>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</si>
  <si>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</si>
  <si>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</si>
  <si>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</si>
  <si>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</si>
  <si>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</si>
  <si>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</si>
  <si>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Población diferencia</t>
  </si>
  <si>
    <t>EPS020</t>
  </si>
  <si>
    <t>CCF002</t>
  </si>
  <si>
    <t>ESS024</t>
  </si>
  <si>
    <t>ESS091</t>
  </si>
  <si>
    <t>EPSI03</t>
  </si>
  <si>
    <t>ESS002</t>
  </si>
  <si>
    <t>ESS062</t>
  </si>
  <si>
    <r>
      <t xml:space="preserve">REGIMEN EXCEPCIÓN
</t>
    </r>
    <r>
      <rPr>
        <b/>
        <sz val="8"/>
        <color theme="1"/>
        <rFont val="Calibri"/>
        <family val="2"/>
        <scheme val="minor"/>
      </rPr>
      <t>(Magisterio, Ecopetrol, 
UdeA, Unal)</t>
    </r>
  </si>
  <si>
    <t>Comfenalco Antioquia</t>
  </si>
  <si>
    <t>Emdisalud</t>
  </si>
  <si>
    <t>Coosalud</t>
  </si>
  <si>
    <t>Caprecom</t>
  </si>
  <si>
    <t>Ecoopsos</t>
  </si>
  <si>
    <t>AIC</t>
  </si>
  <si>
    <t>Asmetsalud</t>
  </si>
  <si>
    <t>EPS010</t>
  </si>
  <si>
    <t>EPS016</t>
  </si>
  <si>
    <t>EPS013</t>
  </si>
  <si>
    <t>EPS009</t>
  </si>
  <si>
    <t>EPS037</t>
  </si>
  <si>
    <t>EPS002</t>
  </si>
  <si>
    <t>EPS003</t>
  </si>
  <si>
    <t>EPS023</t>
  </si>
  <si>
    <t>EPS005</t>
  </si>
  <si>
    <t>EPS026</t>
  </si>
  <si>
    <t>EPS001</t>
  </si>
  <si>
    <t>EAS016</t>
  </si>
  <si>
    <t>EAS027</t>
  </si>
  <si>
    <t>EPS015</t>
  </si>
  <si>
    <t>EPS017</t>
  </si>
  <si>
    <t>EPS018</t>
  </si>
  <si>
    <t>EPS033</t>
  </si>
  <si>
    <t>EPS012</t>
  </si>
  <si>
    <t>EPS008</t>
  </si>
  <si>
    <t>Suramericana S.A.</t>
  </si>
  <si>
    <t>Coomeva S.A.</t>
  </si>
  <si>
    <t>EPS Saludcoop</t>
  </si>
  <si>
    <t>La Nueva EPS</t>
  </si>
  <si>
    <t>Salud Total S.A.</t>
  </si>
  <si>
    <t>Cafeslud S.A.</t>
  </si>
  <si>
    <t>Cruz Blanca S.A.</t>
  </si>
  <si>
    <t>Sanitas S.A.</t>
  </si>
  <si>
    <t>Solsalud S.A.</t>
  </si>
  <si>
    <t>Aliansalud S.A.</t>
  </si>
  <si>
    <t>Salud Colpatria</t>
  </si>
  <si>
    <t>Famisanar LTDA</t>
  </si>
  <si>
    <t>SaludVida S.A.</t>
  </si>
  <si>
    <t>Comfenalco Valle S.A.</t>
  </si>
  <si>
    <t>Compensar EPS</t>
  </si>
  <si>
    <t>COD   EPS</t>
  </si>
  <si>
    <t>EPS</t>
  </si>
  <si>
    <t>MAGISTERIO</t>
  </si>
  <si>
    <t>UNIVERSIDAD DE ANTIOQUIA</t>
  </si>
  <si>
    <t>UNIVERSIDAD NACIONAL</t>
  </si>
  <si>
    <t>ECOPETROL</t>
  </si>
  <si>
    <t>RES004</t>
  </si>
  <si>
    <t>RES011</t>
  </si>
  <si>
    <t>RES008</t>
  </si>
  <si>
    <t>RES002</t>
  </si>
  <si>
    <t>Diciembre 2013</t>
  </si>
  <si>
    <t>COBERTURA POBLACIÓN ACTIVA AFILIADA AL SGSSS EN EL DEPARTAMENTO DE ANTIOQUIA, POR SUBREGIÓN, MUNICIPIO Y RÉGIMEN. 
Según Población Proyectada DANE 2013.</t>
  </si>
  <si>
    <t xml:space="preserve"> DANE 2013</t>
  </si>
  <si>
    <t>FUENTE: CONTRATOS ELECTRONICOS DE  REGIMEN SUBSIDIADO ,POBLACION CONTRIBUTIVO DEL FIDUFOSYGA. POBLACION PROYECTADA DANE  2013 AJUSTADA CON BASE EN EL CNPV 2018. LOS MUNICIPIOS  CON POBLACION  PENDIENTE POR AFILIAR  NEGATIVA  ES EXPLICADA POR  QUE EN ESTOS  MUNICIPIOS SE CONCENTRA LA POBLACION AFILIADA AL  REGIMEN CONTRIBUTIVO</t>
  </si>
  <si>
    <t>AFILIADOS AL REGIMEN SUBSIDIADO  POR EPS-S. ANTIOQUIA. FECHA:DICIEMBRE 2013</t>
  </si>
  <si>
    <t>Savia Salud</t>
  </si>
  <si>
    <t>AFILIADOS AL REGIMEN CONTRIBUTUIVO  POR EPS-S. ANTIOQUIA. FECHA:DICIEMBRE 2013</t>
  </si>
  <si>
    <t>Fondo Ferrocarriles Nacionales</t>
  </si>
  <si>
    <t>EPM</t>
  </si>
  <si>
    <t>SOS</t>
  </si>
  <si>
    <t>AFILIADOS AL REGIMEN EXCEPCIÓN  POR EPS-S. ANTIOQUIA. FECHA:DICIEMBRE 2013</t>
  </si>
  <si>
    <t xml:space="preserve">NÚMERO  DE AFILIADOS  AL RÉGIMEN SUBSIDIADO POR EMPRESA PROMOTORA DE SALUD-DEPARTAMENTO DE ANTIOQUIA </t>
  </si>
  <si>
    <t>COD-MPIO</t>
  </si>
  <si>
    <t>Participacion de EPS en  municipios:</t>
  </si>
  <si>
    <t>Total  Afiliados  en Antioquia:</t>
  </si>
  <si>
    <t>CARACOLÍ</t>
  </si>
  <si>
    <t>Magdalena Medio</t>
  </si>
  <si>
    <t>142CCF002</t>
  </si>
  <si>
    <t>142EPS020</t>
  </si>
  <si>
    <t>142EPSI03</t>
  </si>
  <si>
    <t>142ESS002</t>
  </si>
  <si>
    <t>142ESS024</t>
  </si>
  <si>
    <t>142ESS062</t>
  </si>
  <si>
    <t>142ESS091</t>
  </si>
  <si>
    <t>425CCF002</t>
  </si>
  <si>
    <t>425EPS020</t>
  </si>
  <si>
    <t>425EPSI03</t>
  </si>
  <si>
    <t>425ESS002</t>
  </si>
  <si>
    <t>425ESS024</t>
  </si>
  <si>
    <t>425ESS062</t>
  </si>
  <si>
    <t>425ESS091</t>
  </si>
  <si>
    <t>PUERTO BERRÍO</t>
  </si>
  <si>
    <t>579CCF002</t>
  </si>
  <si>
    <t>579EPS020</t>
  </si>
  <si>
    <t>579EPSI03</t>
  </si>
  <si>
    <t>579ESS002</t>
  </si>
  <si>
    <t>579ESS024</t>
  </si>
  <si>
    <t>579ESS062</t>
  </si>
  <si>
    <t>579ESS091</t>
  </si>
  <si>
    <t>585CCF002</t>
  </si>
  <si>
    <t>585EPS020</t>
  </si>
  <si>
    <t>585EPSI03</t>
  </si>
  <si>
    <t>585ESS002</t>
  </si>
  <si>
    <t>585ESS024</t>
  </si>
  <si>
    <t>585ESS062</t>
  </si>
  <si>
    <t>585ESS091</t>
  </si>
  <si>
    <t>591CCF002</t>
  </si>
  <si>
    <t>591EPS020</t>
  </si>
  <si>
    <t>591EPSI03</t>
  </si>
  <si>
    <t>591ESS002</t>
  </si>
  <si>
    <t>591ESS024</t>
  </si>
  <si>
    <t>591ESS062</t>
  </si>
  <si>
    <t>591ESS091</t>
  </si>
  <si>
    <t>YONDÓ</t>
  </si>
  <si>
    <t>893CCF002</t>
  </si>
  <si>
    <t>893EPS020</t>
  </si>
  <si>
    <t>893EPSI03</t>
  </si>
  <si>
    <t>893ESS002</t>
  </si>
  <si>
    <t>893ESS024</t>
  </si>
  <si>
    <t>893ESS062</t>
  </si>
  <si>
    <t>893ESS091</t>
  </si>
  <si>
    <t>CÁCERES</t>
  </si>
  <si>
    <t>Bajo Cauca</t>
  </si>
  <si>
    <t>120CCF002</t>
  </si>
  <si>
    <t>120EPS020</t>
  </si>
  <si>
    <t>120EPSI03</t>
  </si>
  <si>
    <t>120ESS002</t>
  </si>
  <si>
    <t>120ESS024</t>
  </si>
  <si>
    <t>120ESS062</t>
  </si>
  <si>
    <t>120ESS091</t>
  </si>
  <si>
    <t>154CCF002</t>
  </si>
  <si>
    <t>154EPS020</t>
  </si>
  <si>
    <t>154EPSI03</t>
  </si>
  <si>
    <t>154ESS002</t>
  </si>
  <si>
    <t>154ESS024</t>
  </si>
  <si>
    <t>154ESS062</t>
  </si>
  <si>
    <t>154ESS091</t>
  </si>
  <si>
    <t>250CCF002</t>
  </si>
  <si>
    <t>250EPS020</t>
  </si>
  <si>
    <t>250EPSI03</t>
  </si>
  <si>
    <t>250ESS002</t>
  </si>
  <si>
    <t>250ESS024</t>
  </si>
  <si>
    <t>250ESS062</t>
  </si>
  <si>
    <t>250ESS091</t>
  </si>
  <si>
    <t>NECHÍ</t>
  </si>
  <si>
    <t>495CCF002</t>
  </si>
  <si>
    <t>495EPS020</t>
  </si>
  <si>
    <t>495EPSI03</t>
  </si>
  <si>
    <t>495ESS002</t>
  </si>
  <si>
    <t>495ESS024</t>
  </si>
  <si>
    <t>495ESS062</t>
  </si>
  <si>
    <t>495ESS091</t>
  </si>
  <si>
    <t>TARAZÁ</t>
  </si>
  <si>
    <t>790CCF002</t>
  </si>
  <si>
    <t>790EPS020</t>
  </si>
  <si>
    <t>790EPSI03</t>
  </si>
  <si>
    <t>790ESS002</t>
  </si>
  <si>
    <t>790ESS024</t>
  </si>
  <si>
    <t>790ESS062</t>
  </si>
  <si>
    <t>790ESS091</t>
  </si>
  <si>
    <t>895CCF002</t>
  </si>
  <si>
    <t>895EPS020</t>
  </si>
  <si>
    <t>895EPSI03</t>
  </si>
  <si>
    <t>895ESS002</t>
  </si>
  <si>
    <t>895ESS024</t>
  </si>
  <si>
    <t>895ESS062</t>
  </si>
  <si>
    <t>895ESS091</t>
  </si>
  <si>
    <t>APARTADÓ</t>
  </si>
  <si>
    <t>45CCF002</t>
  </si>
  <si>
    <t>45EPS020</t>
  </si>
  <si>
    <t>45EPSI03</t>
  </si>
  <si>
    <t>45ESS002</t>
  </si>
  <si>
    <t>45ESS024</t>
  </si>
  <si>
    <t>45ESS062</t>
  </si>
  <si>
    <t>45ESS091</t>
  </si>
  <si>
    <t>51CCF002</t>
  </si>
  <si>
    <t>51EPS020</t>
  </si>
  <si>
    <t>51EPSI03</t>
  </si>
  <si>
    <t>51ESS002</t>
  </si>
  <si>
    <t>51ESS024</t>
  </si>
  <si>
    <t>51ESS062</t>
  </si>
  <si>
    <t>51ESS091</t>
  </si>
  <si>
    <t>147CCF002</t>
  </si>
  <si>
    <t>147EPS020</t>
  </si>
  <si>
    <t>147EPSI03</t>
  </si>
  <si>
    <t>147ESS002</t>
  </si>
  <si>
    <t>147ESS024</t>
  </si>
  <si>
    <t>147ESS062</t>
  </si>
  <si>
    <t>147ESS091</t>
  </si>
  <si>
    <t>CHIGORODÓ</t>
  </si>
  <si>
    <t>172CCF002</t>
  </si>
  <si>
    <t>172EPS020</t>
  </si>
  <si>
    <t>172EPSI03</t>
  </si>
  <si>
    <t>172ESS002</t>
  </si>
  <si>
    <t>172ESS024</t>
  </si>
  <si>
    <t>172ESS062</t>
  </si>
  <si>
    <t>172ESS091</t>
  </si>
  <si>
    <t>MURINDÓ</t>
  </si>
  <si>
    <t>475CCF002</t>
  </si>
  <si>
    <t>475EPS020</t>
  </si>
  <si>
    <t>475EPSI03</t>
  </si>
  <si>
    <t>475ESS002</t>
  </si>
  <si>
    <t>475ESS024</t>
  </si>
  <si>
    <t>475ESS062</t>
  </si>
  <si>
    <t>475ESS091</t>
  </si>
  <si>
    <t>MUTATÁ</t>
  </si>
  <si>
    <t>480CCF002</t>
  </si>
  <si>
    <t>480EPS020</t>
  </si>
  <si>
    <t>480EPSI03</t>
  </si>
  <si>
    <t>480ESS002</t>
  </si>
  <si>
    <t>480ESS024</t>
  </si>
  <si>
    <t>480ESS062</t>
  </si>
  <si>
    <t>480ESS091</t>
  </si>
  <si>
    <t>NECOCLÍ</t>
  </si>
  <si>
    <t>490CCF002</t>
  </si>
  <si>
    <t>490EPS020</t>
  </si>
  <si>
    <t>490EPSI03</t>
  </si>
  <si>
    <t>490ESS002</t>
  </si>
  <si>
    <t>490ESS024</t>
  </si>
  <si>
    <t>490ESS062</t>
  </si>
  <si>
    <t>490ESS091</t>
  </si>
  <si>
    <t>SAN JUAN DE URABÁ</t>
  </si>
  <si>
    <t>659CCF002</t>
  </si>
  <si>
    <t>659EPS020</t>
  </si>
  <si>
    <t>659EPSI03</t>
  </si>
  <si>
    <t>659ESS002</t>
  </si>
  <si>
    <t>659ESS024</t>
  </si>
  <si>
    <t>659ESS062</t>
  </si>
  <si>
    <t>659ESS091</t>
  </si>
  <si>
    <t>SAN PEDRO DE URABÁ</t>
  </si>
  <si>
    <t>665CCF002</t>
  </si>
  <si>
    <t>665EPS020</t>
  </si>
  <si>
    <t>665EPSI03</t>
  </si>
  <si>
    <t>665ESS002</t>
  </si>
  <si>
    <t>665ESS024</t>
  </si>
  <si>
    <t>665ESS062</t>
  </si>
  <si>
    <t>665ESS091</t>
  </si>
  <si>
    <t>837CCF002</t>
  </si>
  <si>
    <t>837EPS020</t>
  </si>
  <si>
    <t>837EPSI03</t>
  </si>
  <si>
    <t>837ESS002</t>
  </si>
  <si>
    <t>837ESS024</t>
  </si>
  <si>
    <t>837ESS062</t>
  </si>
  <si>
    <t>837ESS091</t>
  </si>
  <si>
    <t>VIGÍA DEL FUERTE</t>
  </si>
  <si>
    <t>873CCF002</t>
  </si>
  <si>
    <t>873EPS020</t>
  </si>
  <si>
    <t>873EPSI03</t>
  </si>
  <si>
    <t>873ESS002</t>
  </si>
  <si>
    <t>873ESS024</t>
  </si>
  <si>
    <t>873ESS062</t>
  </si>
  <si>
    <t>873ESS091</t>
  </si>
  <si>
    <t>Nordeste</t>
  </si>
  <si>
    <t>31CCF002</t>
  </si>
  <si>
    <t>31EPS020</t>
  </si>
  <si>
    <t>31EPSI03</t>
  </si>
  <si>
    <t>31ESS002</t>
  </si>
  <si>
    <t>31ESS024</t>
  </si>
  <si>
    <t>31ESS062</t>
  </si>
  <si>
    <t>31ESS091</t>
  </si>
  <si>
    <t>ANORÍ</t>
  </si>
  <si>
    <t>40CCF002</t>
  </si>
  <si>
    <t>40EPS020</t>
  </si>
  <si>
    <t>40EPSI03</t>
  </si>
  <si>
    <t>40ESS002</t>
  </si>
  <si>
    <t>40ESS024</t>
  </si>
  <si>
    <t>40ESS062</t>
  </si>
  <si>
    <t>40ESS091</t>
  </si>
  <si>
    <t>190CCF002</t>
  </si>
  <si>
    <t>190EPS020</t>
  </si>
  <si>
    <t>190EPSI03</t>
  </si>
  <si>
    <t>190ESS002</t>
  </si>
  <si>
    <t>190ESS024</t>
  </si>
  <si>
    <t>190ESS062</t>
  </si>
  <si>
    <t>190ESS091</t>
  </si>
  <si>
    <t>604CCF002</t>
  </si>
  <si>
    <t>604EPS020</t>
  </si>
  <si>
    <t>604EPSI03</t>
  </si>
  <si>
    <t>604ESS002</t>
  </si>
  <si>
    <t>604ESS024</t>
  </si>
  <si>
    <t>604ESS062</t>
  </si>
  <si>
    <t>604ESS091</t>
  </si>
  <si>
    <t>670CCF002</t>
  </si>
  <si>
    <t>670EPS020</t>
  </si>
  <si>
    <t>670EPSI03</t>
  </si>
  <si>
    <t>670ESS002</t>
  </si>
  <si>
    <t>670ESS024</t>
  </si>
  <si>
    <t>670ESS062</t>
  </si>
  <si>
    <t>670ESS091</t>
  </si>
  <si>
    <t>690CCF002</t>
  </si>
  <si>
    <t>690EPS020</t>
  </si>
  <si>
    <t>690EPSI03</t>
  </si>
  <si>
    <t>690ESS002</t>
  </si>
  <si>
    <t>690ESS024</t>
  </si>
  <si>
    <t>690ESS062</t>
  </si>
  <si>
    <t>690ESS091</t>
  </si>
  <si>
    <t>736CCF002</t>
  </si>
  <si>
    <t>736EPS020</t>
  </si>
  <si>
    <t>736EPSI03</t>
  </si>
  <si>
    <t>736ESS002</t>
  </si>
  <si>
    <t>736ESS024</t>
  </si>
  <si>
    <t>736ESS062</t>
  </si>
  <si>
    <t>736ESS091</t>
  </si>
  <si>
    <t>VEGACHÍ</t>
  </si>
  <si>
    <t>858CCF002</t>
  </si>
  <si>
    <t>858EPS020</t>
  </si>
  <si>
    <t>858EPSI03</t>
  </si>
  <si>
    <t>858ESS002</t>
  </si>
  <si>
    <t>858ESS024</t>
  </si>
  <si>
    <t>858ESS062</t>
  </si>
  <si>
    <t>858ESS091</t>
  </si>
  <si>
    <t>YALÍ</t>
  </si>
  <si>
    <t>885CCF002</t>
  </si>
  <si>
    <t>885EPS020</t>
  </si>
  <si>
    <t>885EPSI03</t>
  </si>
  <si>
    <t>885ESS002</t>
  </si>
  <si>
    <t>885ESS024</t>
  </si>
  <si>
    <t>885ESS062</t>
  </si>
  <si>
    <t>885ESS091</t>
  </si>
  <si>
    <t>YOLOMBÓ</t>
  </si>
  <si>
    <t>890CCF002</t>
  </si>
  <si>
    <t>890EPS020</t>
  </si>
  <si>
    <t>890EPSI03</t>
  </si>
  <si>
    <t>890ESS002</t>
  </si>
  <si>
    <t>890ESS024</t>
  </si>
  <si>
    <t>890ESS062</t>
  </si>
  <si>
    <t>890ESS091</t>
  </si>
  <si>
    <t>ABRIAQUÍ</t>
  </si>
  <si>
    <t>Occidente</t>
  </si>
  <si>
    <t>4CCF002</t>
  </si>
  <si>
    <t>4EPS020</t>
  </si>
  <si>
    <t>4EPSI03</t>
  </si>
  <si>
    <t>4ESS002</t>
  </si>
  <si>
    <t>4ESS024</t>
  </si>
  <si>
    <t>4ESS062</t>
  </si>
  <si>
    <t>4ESS091</t>
  </si>
  <si>
    <t>SANTAFÉ DE ANTIOQUIA</t>
  </si>
  <si>
    <t>42CCF002</t>
  </si>
  <si>
    <t>42EPS020</t>
  </si>
  <si>
    <t>42EPSI03</t>
  </si>
  <si>
    <t>42ESS002</t>
  </si>
  <si>
    <t>42ESS024</t>
  </si>
  <si>
    <t>42ESS062</t>
  </si>
  <si>
    <t>42ESS091</t>
  </si>
  <si>
    <t>ANZÁ</t>
  </si>
  <si>
    <t>44CCF002</t>
  </si>
  <si>
    <t>44EPS020</t>
  </si>
  <si>
    <t>44EPSI03</t>
  </si>
  <si>
    <t>44ESS002</t>
  </si>
  <si>
    <t>44ESS024</t>
  </si>
  <si>
    <t>44ESS062</t>
  </si>
  <si>
    <t>44ESS091</t>
  </si>
  <si>
    <t>59CCF002</t>
  </si>
  <si>
    <t>59EPS020</t>
  </si>
  <si>
    <t>59EPSI03</t>
  </si>
  <si>
    <t>59ESS002</t>
  </si>
  <si>
    <t>59ESS024</t>
  </si>
  <si>
    <t>59ESS062</t>
  </si>
  <si>
    <t>59ESS091</t>
  </si>
  <si>
    <t>BURITICÁ</t>
  </si>
  <si>
    <t>113CCF002</t>
  </si>
  <si>
    <t>113EPS020</t>
  </si>
  <si>
    <t>113EPSI03</t>
  </si>
  <si>
    <t>113ESS002</t>
  </si>
  <si>
    <t>113ESS024</t>
  </si>
  <si>
    <t>113ESS062</t>
  </si>
  <si>
    <t>113ESS091</t>
  </si>
  <si>
    <t>125CCF002</t>
  </si>
  <si>
    <t>125EPS020</t>
  </si>
  <si>
    <t>125EPSI03</t>
  </si>
  <si>
    <t>125ESS002</t>
  </si>
  <si>
    <t>125ESS024</t>
  </si>
  <si>
    <t>125ESS062</t>
  </si>
  <si>
    <t>125ESS091</t>
  </si>
  <si>
    <t>138CCF002</t>
  </si>
  <si>
    <t>138EPS020</t>
  </si>
  <si>
    <t>138EPSI03</t>
  </si>
  <si>
    <t>138ESS002</t>
  </si>
  <si>
    <t>138ESS024</t>
  </si>
  <si>
    <t>138ESS062</t>
  </si>
  <si>
    <t>138ESS091</t>
  </si>
  <si>
    <t>234CCF002</t>
  </si>
  <si>
    <t>234EPS020</t>
  </si>
  <si>
    <t>234EPSI03</t>
  </si>
  <si>
    <t>234ESS002</t>
  </si>
  <si>
    <t>234ESS024</t>
  </si>
  <si>
    <t>234ESS062</t>
  </si>
  <si>
    <t>234ESS091</t>
  </si>
  <si>
    <t>EBÉJICO</t>
  </si>
  <si>
    <t>240CCF002</t>
  </si>
  <si>
    <t>240EPS020</t>
  </si>
  <si>
    <t>240EPSI03</t>
  </si>
  <si>
    <t>240ESS002</t>
  </si>
  <si>
    <t>240ESS024</t>
  </si>
  <si>
    <t>240ESS062</t>
  </si>
  <si>
    <t>240ESS091</t>
  </si>
  <si>
    <t>284CCF002</t>
  </si>
  <si>
    <t>284EPS020</t>
  </si>
  <si>
    <t>284EPSI03</t>
  </si>
  <si>
    <t>284ESS002</t>
  </si>
  <si>
    <t>284ESS024</t>
  </si>
  <si>
    <t>284ESS062</t>
  </si>
  <si>
    <t>284ESS091</t>
  </si>
  <si>
    <t>306CCF002</t>
  </si>
  <si>
    <t>306EPS020</t>
  </si>
  <si>
    <t>306EPSI03</t>
  </si>
  <si>
    <t>306ESS002</t>
  </si>
  <si>
    <t>306ESS024</t>
  </si>
  <si>
    <t>306ESS062</t>
  </si>
  <si>
    <t>306ESS091</t>
  </si>
  <si>
    <t>347CCF002</t>
  </si>
  <si>
    <t>347EPS020</t>
  </si>
  <si>
    <t>347EPSI03</t>
  </si>
  <si>
    <t>347ESS002</t>
  </si>
  <si>
    <t>347ESS024</t>
  </si>
  <si>
    <t>347ESS062</t>
  </si>
  <si>
    <t>347ESS091</t>
  </si>
  <si>
    <t>411CCF002</t>
  </si>
  <si>
    <t>411EPS020</t>
  </si>
  <si>
    <t>411EPSI03</t>
  </si>
  <si>
    <t>411ESS002</t>
  </si>
  <si>
    <t>411ESS024</t>
  </si>
  <si>
    <t>411ESS062</t>
  </si>
  <si>
    <t>411ESS091</t>
  </si>
  <si>
    <t>501CCF002</t>
  </si>
  <si>
    <t>501EPS020</t>
  </si>
  <si>
    <t>501EPSI03</t>
  </si>
  <si>
    <t>501ESS002</t>
  </si>
  <si>
    <t>501ESS024</t>
  </si>
  <si>
    <t>501ESS062</t>
  </si>
  <si>
    <t>501ESS091</t>
  </si>
  <si>
    <t>543CCF002</t>
  </si>
  <si>
    <t>543EPS020</t>
  </si>
  <si>
    <t>543EPSI03</t>
  </si>
  <si>
    <t>543ESS002</t>
  </si>
  <si>
    <t>543ESS024</t>
  </si>
  <si>
    <t>543ESS062</t>
  </si>
  <si>
    <t>543ESS091</t>
  </si>
  <si>
    <t>628CCF002</t>
  </si>
  <si>
    <t>628EPS020</t>
  </si>
  <si>
    <t>628EPSI03</t>
  </si>
  <si>
    <t>628ESS002</t>
  </si>
  <si>
    <t>628ESS024</t>
  </si>
  <si>
    <t>628ESS062</t>
  </si>
  <si>
    <t>628ESS091</t>
  </si>
  <si>
    <t>SAN JERÓNIMO</t>
  </si>
  <si>
    <t>656CCF002</t>
  </si>
  <si>
    <t>656EPS020</t>
  </si>
  <si>
    <t>656EPSI03</t>
  </si>
  <si>
    <t>656ESS002</t>
  </si>
  <si>
    <t>656ESS024</t>
  </si>
  <si>
    <t>656ESS062</t>
  </si>
  <si>
    <t>656ESS091</t>
  </si>
  <si>
    <t>SOPETRÁN</t>
  </si>
  <si>
    <t>761CCF002</t>
  </si>
  <si>
    <t>761EPS020</t>
  </si>
  <si>
    <t>761EPSI03</t>
  </si>
  <si>
    <t>761ESS002</t>
  </si>
  <si>
    <t>761ESS024</t>
  </si>
  <si>
    <t>761ESS062</t>
  </si>
  <si>
    <t>761ESS091</t>
  </si>
  <si>
    <t>842CCF002</t>
  </si>
  <si>
    <t>842EPS020</t>
  </si>
  <si>
    <t>842EPSI03</t>
  </si>
  <si>
    <t>842ESS002</t>
  </si>
  <si>
    <t>842ESS024</t>
  </si>
  <si>
    <t>842ESS062</t>
  </si>
  <si>
    <t>842ESS091</t>
  </si>
  <si>
    <t>Norte</t>
  </si>
  <si>
    <t>38CCF002</t>
  </si>
  <si>
    <t>38EPS020</t>
  </si>
  <si>
    <t>38EPSI03</t>
  </si>
  <si>
    <t>38ESS002</t>
  </si>
  <si>
    <t>38ESS024</t>
  </si>
  <si>
    <t>38ESS062</t>
  </si>
  <si>
    <t>38ESS091</t>
  </si>
  <si>
    <t>86CCF002</t>
  </si>
  <si>
    <t>86EPS020</t>
  </si>
  <si>
    <t>86EPSI03</t>
  </si>
  <si>
    <t>86ESS002</t>
  </si>
  <si>
    <t>86ESS024</t>
  </si>
  <si>
    <t>86ESS062</t>
  </si>
  <si>
    <t>86ESS091</t>
  </si>
  <si>
    <t>107CCF002</t>
  </si>
  <si>
    <t>107EPS020</t>
  </si>
  <si>
    <t>107EPSI03</t>
  </si>
  <si>
    <t>107ESS002</t>
  </si>
  <si>
    <t>107ESS024</t>
  </si>
  <si>
    <t>107ESS062</t>
  </si>
  <si>
    <t>107ESS091</t>
  </si>
  <si>
    <t>134CCF002</t>
  </si>
  <si>
    <t>134EPS020</t>
  </si>
  <si>
    <t>134EPSI03</t>
  </si>
  <si>
    <t>134ESS002</t>
  </si>
  <si>
    <t>134ESS024</t>
  </si>
  <si>
    <t>134ESS062</t>
  </si>
  <si>
    <t>134ESS091</t>
  </si>
  <si>
    <t>150CCF002</t>
  </si>
  <si>
    <t>150EPS020</t>
  </si>
  <si>
    <t>150EPSI03</t>
  </si>
  <si>
    <t>150ESS002</t>
  </si>
  <si>
    <t>150ESS024</t>
  </si>
  <si>
    <t>150ESS062</t>
  </si>
  <si>
    <t>150ESS091</t>
  </si>
  <si>
    <t>DONMATÍAS</t>
  </si>
  <si>
    <t>237CCF002</t>
  </si>
  <si>
    <t>237EPS020</t>
  </si>
  <si>
    <t>237EPSI03</t>
  </si>
  <si>
    <t>237ESS002</t>
  </si>
  <si>
    <t>237ESS024</t>
  </si>
  <si>
    <t>237ESS062</t>
  </si>
  <si>
    <t>237ESS091</t>
  </si>
  <si>
    <t>ENTRERRÍOS</t>
  </si>
  <si>
    <t>264CCF002</t>
  </si>
  <si>
    <t>264EPS020</t>
  </si>
  <si>
    <t>264EPSI03</t>
  </si>
  <si>
    <t>264ESS002</t>
  </si>
  <si>
    <t>264ESS024</t>
  </si>
  <si>
    <t>264ESS062</t>
  </si>
  <si>
    <t>264ESS091</t>
  </si>
  <si>
    <t>GÓMEZ PLATA</t>
  </si>
  <si>
    <t>310CCF002</t>
  </si>
  <si>
    <t>310EPS020</t>
  </si>
  <si>
    <t>310EPSI03</t>
  </si>
  <si>
    <t>310ESS002</t>
  </si>
  <si>
    <t>310ESS024</t>
  </si>
  <si>
    <t>310ESS062</t>
  </si>
  <si>
    <t>310ESS091</t>
  </si>
  <si>
    <t>315CCF002</t>
  </si>
  <si>
    <t>315EPS020</t>
  </si>
  <si>
    <t>315EPSI03</t>
  </si>
  <si>
    <t>315ESS002</t>
  </si>
  <si>
    <t>315ESS024</t>
  </si>
  <si>
    <t>315ESS062</t>
  </si>
  <si>
    <t>315ESS091</t>
  </si>
  <si>
    <t>361CCF002</t>
  </si>
  <si>
    <t>361EPS020</t>
  </si>
  <si>
    <t>361EPSI03</t>
  </si>
  <si>
    <t>361ESS002</t>
  </si>
  <si>
    <t>361ESS024</t>
  </si>
  <si>
    <t>361ESS062</t>
  </si>
  <si>
    <t>361ESS091</t>
  </si>
  <si>
    <t>SAN ANDRÉS DE CUERQUÍA</t>
  </si>
  <si>
    <t>647CCF002</t>
  </si>
  <si>
    <t>647EPS020</t>
  </si>
  <si>
    <t>647EPSI03</t>
  </si>
  <si>
    <t>647ESS002</t>
  </si>
  <si>
    <t>647ESS024</t>
  </si>
  <si>
    <t>647ESS062</t>
  </si>
  <si>
    <t>647ESS091</t>
  </si>
  <si>
    <t>SAN JOSÉ DE LA MONTAÑA</t>
  </si>
  <si>
    <t>658CCF002</t>
  </si>
  <si>
    <t>658EPS020</t>
  </si>
  <si>
    <t>658EPSI03</t>
  </si>
  <si>
    <t>658ESS002</t>
  </si>
  <si>
    <t>658ESS024</t>
  </si>
  <si>
    <t>658ESS062</t>
  </si>
  <si>
    <t>658ESS091</t>
  </si>
  <si>
    <t>664CCF002</t>
  </si>
  <si>
    <t>664EPS020</t>
  </si>
  <si>
    <t>664EPSI03</t>
  </si>
  <si>
    <t>664ESS002</t>
  </si>
  <si>
    <t>664ESS024</t>
  </si>
  <si>
    <t>664ESS062</t>
  </si>
  <si>
    <t>664ESS091</t>
  </si>
  <si>
    <t>686CCF002</t>
  </si>
  <si>
    <t>686EPS020</t>
  </si>
  <si>
    <t>686EPSI03</t>
  </si>
  <si>
    <t>686ESS002</t>
  </si>
  <si>
    <t>686ESS024</t>
  </si>
  <si>
    <t>686ESS062</t>
  </si>
  <si>
    <t>686ESS091</t>
  </si>
  <si>
    <t>819CCF002</t>
  </si>
  <si>
    <t>819EPS020</t>
  </si>
  <si>
    <t>819EPSI03</t>
  </si>
  <si>
    <t>819ESS002</t>
  </si>
  <si>
    <t>819ESS024</t>
  </si>
  <si>
    <t>819ESS062</t>
  </si>
  <si>
    <t>819ESS091</t>
  </si>
  <si>
    <t>854CCF002</t>
  </si>
  <si>
    <t>854EPS020</t>
  </si>
  <si>
    <t>854EPSI03</t>
  </si>
  <si>
    <t>854ESS002</t>
  </si>
  <si>
    <t>854ESS024</t>
  </si>
  <si>
    <t>854ESS062</t>
  </si>
  <si>
    <t>854ESS091</t>
  </si>
  <si>
    <t>887CCF002</t>
  </si>
  <si>
    <t>887EPS020</t>
  </si>
  <si>
    <t>887EPSI03</t>
  </si>
  <si>
    <t>887ESS002</t>
  </si>
  <si>
    <t>887ESS024</t>
  </si>
  <si>
    <t>887ESS062</t>
  </si>
  <si>
    <t>887ESS091</t>
  </si>
  <si>
    <t>Oriente</t>
  </si>
  <si>
    <t>2CCF002</t>
  </si>
  <si>
    <t>2EPS020</t>
  </si>
  <si>
    <t>2EPSI03</t>
  </si>
  <si>
    <t>2ESS002</t>
  </si>
  <si>
    <t>2ESS024</t>
  </si>
  <si>
    <t>2ESS062</t>
  </si>
  <si>
    <t>2ESS091</t>
  </si>
  <si>
    <t>ALEJANDRÍA</t>
  </si>
  <si>
    <t>21CCF002</t>
  </si>
  <si>
    <t>21EPS020</t>
  </si>
  <si>
    <t>21EPSI03</t>
  </si>
  <si>
    <t>21ESS002</t>
  </si>
  <si>
    <t>21ESS024</t>
  </si>
  <si>
    <t>21ESS062</t>
  </si>
  <si>
    <t>21ESS091</t>
  </si>
  <si>
    <t>55CCF002</t>
  </si>
  <si>
    <t>55EPS020</t>
  </si>
  <si>
    <t>55EPSI03</t>
  </si>
  <si>
    <t>55ESS002</t>
  </si>
  <si>
    <t>55ESS024</t>
  </si>
  <si>
    <t>55ESS062</t>
  </si>
  <si>
    <t>55ESS091</t>
  </si>
  <si>
    <t>EL CARMEN DE VIBORAL</t>
  </si>
  <si>
    <t>148CCF002</t>
  </si>
  <si>
    <t>148EPS020</t>
  </si>
  <si>
    <t>148EPSI03</t>
  </si>
  <si>
    <t>148ESS002</t>
  </si>
  <si>
    <t>148ESS024</t>
  </si>
  <si>
    <t>148ESS062</t>
  </si>
  <si>
    <t>148ESS091</t>
  </si>
  <si>
    <t>COCORNÁ</t>
  </si>
  <si>
    <t>197CCF002</t>
  </si>
  <si>
    <t>197EPS020</t>
  </si>
  <si>
    <t>197EPSI03</t>
  </si>
  <si>
    <t>197ESS002</t>
  </si>
  <si>
    <t>197ESS024</t>
  </si>
  <si>
    <t>197ESS062</t>
  </si>
  <si>
    <t>197ESS091</t>
  </si>
  <si>
    <t>CONCEPCIÓN</t>
  </si>
  <si>
    <t>206CCF002</t>
  </si>
  <si>
    <t>206EPS020</t>
  </si>
  <si>
    <t>206EPSI03</t>
  </si>
  <si>
    <t>206ESS002</t>
  </si>
  <si>
    <t>206ESS024</t>
  </si>
  <si>
    <t>206ESS062</t>
  </si>
  <si>
    <t>206ESS091</t>
  </si>
  <si>
    <t>313CCF002</t>
  </si>
  <si>
    <t>313EPS020</t>
  </si>
  <si>
    <t>313EPSI03</t>
  </si>
  <si>
    <t>313ESS002</t>
  </si>
  <si>
    <t>313ESS024</t>
  </si>
  <si>
    <t>313ESS062</t>
  </si>
  <si>
    <t>313ESS091</t>
  </si>
  <si>
    <t>318CCF002</t>
  </si>
  <si>
    <t>318EPS020</t>
  </si>
  <si>
    <t>318EPSI03</t>
  </si>
  <si>
    <t>318ESS002</t>
  </si>
  <si>
    <t>318ESS024</t>
  </si>
  <si>
    <t>318ESS062</t>
  </si>
  <si>
    <t>318ESS091</t>
  </si>
  <si>
    <t>GUATAPÉ</t>
  </si>
  <si>
    <t>321CCF002</t>
  </si>
  <si>
    <t>321EPS020</t>
  </si>
  <si>
    <t>321EPSI03</t>
  </si>
  <si>
    <t>321ESS002</t>
  </si>
  <si>
    <t>321ESS024</t>
  </si>
  <si>
    <t>321ESS062</t>
  </si>
  <si>
    <t>321ESS091</t>
  </si>
  <si>
    <t>376CCF002</t>
  </si>
  <si>
    <t>376EPS020</t>
  </si>
  <si>
    <t>376EPSI03</t>
  </si>
  <si>
    <t>376ESS002</t>
  </si>
  <si>
    <t>376ESS024</t>
  </si>
  <si>
    <t>376ESS062</t>
  </si>
  <si>
    <t>376ESS091</t>
  </si>
  <si>
    <t>LA UNIÓN</t>
  </si>
  <si>
    <t>400CCF002</t>
  </si>
  <si>
    <t>400EPS020</t>
  </si>
  <si>
    <t>400EPSI03</t>
  </si>
  <si>
    <t>400ESS002</t>
  </si>
  <si>
    <t>400ESS024</t>
  </si>
  <si>
    <t>400ESS062</t>
  </si>
  <si>
    <t>400ESS091</t>
  </si>
  <si>
    <t>440CCF002</t>
  </si>
  <si>
    <t>440EPS020</t>
  </si>
  <si>
    <t>440EPSI03</t>
  </si>
  <si>
    <t>440ESS002</t>
  </si>
  <si>
    <t>440ESS024</t>
  </si>
  <si>
    <t>440ESS062</t>
  </si>
  <si>
    <t>440ESS091</t>
  </si>
  <si>
    <t>483CCF002</t>
  </si>
  <si>
    <t>483EPS020</t>
  </si>
  <si>
    <t>483EPSI03</t>
  </si>
  <si>
    <t>483ESS002</t>
  </si>
  <si>
    <t>483ESS024</t>
  </si>
  <si>
    <t>483ESS062</t>
  </si>
  <si>
    <t>483ESS091</t>
  </si>
  <si>
    <t>PEÑOL</t>
  </si>
  <si>
    <t>541CCF002</t>
  </si>
  <si>
    <t>541EPS020</t>
  </si>
  <si>
    <t>541EPSI03</t>
  </si>
  <si>
    <t>541ESS002</t>
  </si>
  <si>
    <t>541ESS024</t>
  </si>
  <si>
    <t>541ESS062</t>
  </si>
  <si>
    <t>541ESS091</t>
  </si>
  <si>
    <t>RETIRO</t>
  </si>
  <si>
    <t>607CCF002</t>
  </si>
  <si>
    <t>607EPS020</t>
  </si>
  <si>
    <t>607EPSI03</t>
  </si>
  <si>
    <t>607ESS002</t>
  </si>
  <si>
    <t>607ESS024</t>
  </si>
  <si>
    <t>607ESS062</t>
  </si>
  <si>
    <t>607ESS091</t>
  </si>
  <si>
    <t>615CCF002</t>
  </si>
  <si>
    <t>615EPS020</t>
  </si>
  <si>
    <t>615EPSI03</t>
  </si>
  <si>
    <t>615ESS002</t>
  </si>
  <si>
    <t>615ESS024</t>
  </si>
  <si>
    <t>615ESS062</t>
  </si>
  <si>
    <t>615ESS091</t>
  </si>
  <si>
    <t>649CCF002</t>
  </si>
  <si>
    <t>649EPS020</t>
  </si>
  <si>
    <t>649EPSI03</t>
  </si>
  <si>
    <t>649ESS002</t>
  </si>
  <si>
    <t>649ESS024</t>
  </si>
  <si>
    <t>649ESS062</t>
  </si>
  <si>
    <t>649ESS091</t>
  </si>
  <si>
    <t>652CCF002</t>
  </si>
  <si>
    <t>652EPS020</t>
  </si>
  <si>
    <t>652EPSI03</t>
  </si>
  <si>
    <t>652ESS002</t>
  </si>
  <si>
    <t>652ESS024</t>
  </si>
  <si>
    <t>652ESS062</t>
  </si>
  <si>
    <t>652ESS091</t>
  </si>
  <si>
    <t>660CCF002</t>
  </si>
  <si>
    <t>660EPS020</t>
  </si>
  <si>
    <t>660EPSI03</t>
  </si>
  <si>
    <t>660ESS002</t>
  </si>
  <si>
    <t>660ESS024</t>
  </si>
  <si>
    <t>660ESS062</t>
  </si>
  <si>
    <t>660ESS091</t>
  </si>
  <si>
    <t>667CCF002</t>
  </si>
  <si>
    <t>667EPS020</t>
  </si>
  <si>
    <t>667EPSI03</t>
  </si>
  <si>
    <t>667ESS002</t>
  </si>
  <si>
    <t>667ESS024</t>
  </si>
  <si>
    <t>667ESS062</t>
  </si>
  <si>
    <t>667ESS091</t>
  </si>
  <si>
    <t>674CCF002</t>
  </si>
  <si>
    <t>674EPS020</t>
  </si>
  <si>
    <t>674EPSI03</t>
  </si>
  <si>
    <t>674ESS002</t>
  </si>
  <si>
    <t>674ESS024</t>
  </si>
  <si>
    <t>674ESS062</t>
  </si>
  <si>
    <t>674ESS091</t>
  </si>
  <si>
    <t>697CCF002</t>
  </si>
  <si>
    <t>697EPS020</t>
  </si>
  <si>
    <t>697EPSI03</t>
  </si>
  <si>
    <t>697ESS002</t>
  </si>
  <si>
    <t>697ESS024</t>
  </si>
  <si>
    <t>697ESS062</t>
  </si>
  <si>
    <t>697ESS091</t>
  </si>
  <si>
    <t>SONSÓN</t>
  </si>
  <si>
    <t>756CCF002</t>
  </si>
  <si>
    <t>756EPS020</t>
  </si>
  <si>
    <t>756EPSI03</t>
  </si>
  <si>
    <t>756ESS002</t>
  </si>
  <si>
    <t>756ESS024</t>
  </si>
  <si>
    <t>756ESS062</t>
  </si>
  <si>
    <t>756ESS091</t>
  </si>
  <si>
    <t>AMAGÁ</t>
  </si>
  <si>
    <t>Suroeste</t>
  </si>
  <si>
    <t>30CCF002</t>
  </si>
  <si>
    <t>30EPS020</t>
  </si>
  <si>
    <t>30EPSI03</t>
  </si>
  <si>
    <t>30ESS002</t>
  </si>
  <si>
    <t>30ESS024</t>
  </si>
  <si>
    <t>30ESS062</t>
  </si>
  <si>
    <t>30ESS091</t>
  </si>
  <si>
    <t>34CCF002</t>
  </si>
  <si>
    <t>34EPS020</t>
  </si>
  <si>
    <t>34EPSI03</t>
  </si>
  <si>
    <t>34ESS002</t>
  </si>
  <si>
    <t>34ESS024</t>
  </si>
  <si>
    <t>34ESS062</t>
  </si>
  <si>
    <t>34ESS091</t>
  </si>
  <si>
    <t>ANGELÓPOLIS</t>
  </si>
  <si>
    <t>36CCF002</t>
  </si>
  <si>
    <t>36EPS020</t>
  </si>
  <si>
    <t>36EPSI03</t>
  </si>
  <si>
    <t>36ESS002</t>
  </si>
  <si>
    <t>36ESS024</t>
  </si>
  <si>
    <t>36ESS062</t>
  </si>
  <si>
    <t>36ESS091</t>
  </si>
  <si>
    <t>91CCF002</t>
  </si>
  <si>
    <t>91EPS020</t>
  </si>
  <si>
    <t>91EPSI03</t>
  </si>
  <si>
    <t>91ESS002</t>
  </si>
  <si>
    <t>91ESS024</t>
  </si>
  <si>
    <t>91ESS062</t>
  </si>
  <si>
    <t>91ESS091</t>
  </si>
  <si>
    <t>93CCF002</t>
  </si>
  <si>
    <t>93EPS020</t>
  </si>
  <si>
    <t>93EPSI03</t>
  </si>
  <si>
    <t>93ESS002</t>
  </si>
  <si>
    <t>93ESS024</t>
  </si>
  <si>
    <t>93ESS062</t>
  </si>
  <si>
    <t>93ESS091</t>
  </si>
  <si>
    <t>CIUDAD BOLÍVAR</t>
  </si>
  <si>
    <t>101CCF002</t>
  </si>
  <si>
    <t>101EPS020</t>
  </si>
  <si>
    <t>101EPSI03</t>
  </si>
  <si>
    <t>101ESS002</t>
  </si>
  <si>
    <t>101ESS024</t>
  </si>
  <si>
    <t>101ESS062</t>
  </si>
  <si>
    <t>101ESS091</t>
  </si>
  <si>
    <t>145CCF002</t>
  </si>
  <si>
    <t>145EPS020</t>
  </si>
  <si>
    <t>145EPSI03</t>
  </si>
  <si>
    <t>145ESS002</t>
  </si>
  <si>
    <t>145ESS024</t>
  </si>
  <si>
    <t>145ESS062</t>
  </si>
  <si>
    <t>145ESS091</t>
  </si>
  <si>
    <t>209CCF002</t>
  </si>
  <si>
    <t>209EPS020</t>
  </si>
  <si>
    <t>209EPSI03</t>
  </si>
  <si>
    <t>209ESS002</t>
  </si>
  <si>
    <t>209ESS024</t>
  </si>
  <si>
    <t>209ESS062</t>
  </si>
  <si>
    <t>209ESS091</t>
  </si>
  <si>
    <t>282CCF002</t>
  </si>
  <si>
    <t>282EPS020</t>
  </si>
  <si>
    <t>282EPSI03</t>
  </si>
  <si>
    <t>282ESS002</t>
  </si>
  <si>
    <t>282ESS024</t>
  </si>
  <si>
    <t>282ESS062</t>
  </si>
  <si>
    <t>282ESS091</t>
  </si>
  <si>
    <t>353CCF002</t>
  </si>
  <si>
    <t>353EPS020</t>
  </si>
  <si>
    <t>353EPSI03</t>
  </si>
  <si>
    <t>353ESS002</t>
  </si>
  <si>
    <t>353ESS024</t>
  </si>
  <si>
    <t>353ESS062</t>
  </si>
  <si>
    <t>353ESS091</t>
  </si>
  <si>
    <t>JARDÍN</t>
  </si>
  <si>
    <t>364CCF002</t>
  </si>
  <si>
    <t>364EPS020</t>
  </si>
  <si>
    <t>364EPSI03</t>
  </si>
  <si>
    <t>364ESS002</t>
  </si>
  <si>
    <t>364ESS024</t>
  </si>
  <si>
    <t>364ESS062</t>
  </si>
  <si>
    <t>364ESS091</t>
  </si>
  <si>
    <t>JERICÓ</t>
  </si>
  <si>
    <t>368CCF002</t>
  </si>
  <si>
    <t>368EPS020</t>
  </si>
  <si>
    <t>368EPSI03</t>
  </si>
  <si>
    <t>368ESS002</t>
  </si>
  <si>
    <t>368ESS024</t>
  </si>
  <si>
    <t>368ESS062</t>
  </si>
  <si>
    <t>368ESS091</t>
  </si>
  <si>
    <t>390CCF002</t>
  </si>
  <si>
    <t>390EPS020</t>
  </si>
  <si>
    <t>390EPSI03</t>
  </si>
  <si>
    <t>390ESS002</t>
  </si>
  <si>
    <t>390ESS024</t>
  </si>
  <si>
    <t>390ESS062</t>
  </si>
  <si>
    <t>390ESS091</t>
  </si>
  <si>
    <t>467CCF002</t>
  </si>
  <si>
    <t>467EPS020</t>
  </si>
  <si>
    <t>467EPSI03</t>
  </si>
  <si>
    <t>467ESS002</t>
  </si>
  <si>
    <t>467ESS024</t>
  </si>
  <si>
    <t>467ESS062</t>
  </si>
  <si>
    <t>467ESS091</t>
  </si>
  <si>
    <t>576CCF002</t>
  </si>
  <si>
    <t>576EPS020</t>
  </si>
  <si>
    <t>576EPSI03</t>
  </si>
  <si>
    <t>576ESS002</t>
  </si>
  <si>
    <t>576ESS024</t>
  </si>
  <si>
    <t>576ESS062</t>
  </si>
  <si>
    <t>576ESS091</t>
  </si>
  <si>
    <t>642CCF002</t>
  </si>
  <si>
    <t>642EPS020</t>
  </si>
  <si>
    <t>642EPSI03</t>
  </si>
  <si>
    <t>642ESS002</t>
  </si>
  <si>
    <t>642ESS024</t>
  </si>
  <si>
    <t>642ESS062</t>
  </si>
  <si>
    <t>642ESS091</t>
  </si>
  <si>
    <t>SANTA BÁRBARA</t>
  </si>
  <si>
    <t>679CCF002</t>
  </si>
  <si>
    <t>679EPS020</t>
  </si>
  <si>
    <t>679EPSI03</t>
  </si>
  <si>
    <t>679ESS002</t>
  </si>
  <si>
    <t>679ESS024</t>
  </si>
  <si>
    <t>679ESS062</t>
  </si>
  <si>
    <t>679ESS091</t>
  </si>
  <si>
    <t>TÁMESIS</t>
  </si>
  <si>
    <t>789CCF002</t>
  </si>
  <si>
    <t>789EPS020</t>
  </si>
  <si>
    <t>789EPSI03</t>
  </si>
  <si>
    <t>789ESS002</t>
  </si>
  <si>
    <t>789ESS024</t>
  </si>
  <si>
    <t>789ESS062</t>
  </si>
  <si>
    <t>789ESS091</t>
  </si>
  <si>
    <t>792CCF002</t>
  </si>
  <si>
    <t>792EPS020</t>
  </si>
  <si>
    <t>792EPSI03</t>
  </si>
  <si>
    <t>792ESS002</t>
  </si>
  <si>
    <t>792ESS024</t>
  </si>
  <si>
    <t>792ESS062</t>
  </si>
  <si>
    <t>792ESS091</t>
  </si>
  <si>
    <t>TITIRIBÍ</t>
  </si>
  <si>
    <t>809CCF002</t>
  </si>
  <si>
    <t>809EPS020</t>
  </si>
  <si>
    <t>809EPSI03</t>
  </si>
  <si>
    <t>809ESS002</t>
  </si>
  <si>
    <t>809ESS024</t>
  </si>
  <si>
    <t>809ESS062</t>
  </si>
  <si>
    <t>809ESS091</t>
  </si>
  <si>
    <t>847CCF002</t>
  </si>
  <si>
    <t>847EPS020</t>
  </si>
  <si>
    <t>847EPSI03</t>
  </si>
  <si>
    <t>847ESS002</t>
  </si>
  <si>
    <t>847ESS024</t>
  </si>
  <si>
    <t>847ESS062</t>
  </si>
  <si>
    <t>847ESS091</t>
  </si>
  <si>
    <t>VALPARAÍSO</t>
  </si>
  <si>
    <t>856CCF002</t>
  </si>
  <si>
    <t>856EPS020</t>
  </si>
  <si>
    <t>856EPSI03</t>
  </si>
  <si>
    <t>856ESS002</t>
  </si>
  <si>
    <t>856ESS024</t>
  </si>
  <si>
    <t>856ESS062</t>
  </si>
  <si>
    <t>856ESS091</t>
  </si>
  <si>
    <t>861CCF002</t>
  </si>
  <si>
    <t>861EPS020</t>
  </si>
  <si>
    <t>861EPSI03</t>
  </si>
  <si>
    <t>861ESS002</t>
  </si>
  <si>
    <t>861ESS024</t>
  </si>
  <si>
    <t>861ESS062</t>
  </si>
  <si>
    <t>861ESS091</t>
  </si>
  <si>
    <t>MEDELLÍN</t>
  </si>
  <si>
    <t>1CCF002</t>
  </si>
  <si>
    <t>1EPS020</t>
  </si>
  <si>
    <t>1EPSI03</t>
  </si>
  <si>
    <t>1ESS002</t>
  </si>
  <si>
    <t>1ESS024</t>
  </si>
  <si>
    <t>1ESS062</t>
  </si>
  <si>
    <t>1ESS091</t>
  </si>
  <si>
    <t>79CCF002</t>
  </si>
  <si>
    <t>79EPS020</t>
  </si>
  <si>
    <t>79EPSI03</t>
  </si>
  <si>
    <t>79ESS002</t>
  </si>
  <si>
    <t>79ESS024</t>
  </si>
  <si>
    <t>79ESS062</t>
  </si>
  <si>
    <t>79ESS091</t>
  </si>
  <si>
    <t>88CCF002</t>
  </si>
  <si>
    <t>88EPS020</t>
  </si>
  <si>
    <t>88EPSI03</t>
  </si>
  <si>
    <t>88ESS002</t>
  </si>
  <si>
    <t>88ESS024</t>
  </si>
  <si>
    <t>88ESS062</t>
  </si>
  <si>
    <t>88ESS091</t>
  </si>
  <si>
    <t>129CCF002</t>
  </si>
  <si>
    <t>129EPS020</t>
  </si>
  <si>
    <t>129EPSI03</t>
  </si>
  <si>
    <t>129ESS002</t>
  </si>
  <si>
    <t>129ESS024</t>
  </si>
  <si>
    <t>129ESS062</t>
  </si>
  <si>
    <t>129ESS091</t>
  </si>
  <si>
    <t>212CCF002</t>
  </si>
  <si>
    <t>212EPS020</t>
  </si>
  <si>
    <t>212EPSI03</t>
  </si>
  <si>
    <t>212ESS002</t>
  </si>
  <si>
    <t>212ESS024</t>
  </si>
  <si>
    <t>212ESS062</t>
  </si>
  <si>
    <t>212ESS091</t>
  </si>
  <si>
    <t>266CCF002</t>
  </si>
  <si>
    <t>266EPS020</t>
  </si>
  <si>
    <t>266EPSI03</t>
  </si>
  <si>
    <t>266ESS002</t>
  </si>
  <si>
    <t>266ESS024</t>
  </si>
  <si>
    <t>266ESS062</t>
  </si>
  <si>
    <t>266ESS091</t>
  </si>
  <si>
    <t>308CCF002</t>
  </si>
  <si>
    <t>308EPS020</t>
  </si>
  <si>
    <t>308EPSI03</t>
  </si>
  <si>
    <t>308ESS002</t>
  </si>
  <si>
    <t>308ESS024</t>
  </si>
  <si>
    <t>308ESS062</t>
  </si>
  <si>
    <t>308ESS091</t>
  </si>
  <si>
    <t>ITAGÜÍ</t>
  </si>
  <si>
    <t>360CCF002</t>
  </si>
  <si>
    <t>360EPS020</t>
  </si>
  <si>
    <t>360EPSI03</t>
  </si>
  <si>
    <t>360ESS002</t>
  </si>
  <si>
    <t>360ESS024</t>
  </si>
  <si>
    <t>360ESS062</t>
  </si>
  <si>
    <t>360ESS091</t>
  </si>
  <si>
    <t>380CCF002</t>
  </si>
  <si>
    <t>380EPS020</t>
  </si>
  <si>
    <t>380EPSI03</t>
  </si>
  <si>
    <t>380ESS002</t>
  </si>
  <si>
    <t>380ESS024</t>
  </si>
  <si>
    <t>380ESS062</t>
  </si>
  <si>
    <t>380ESS091</t>
  </si>
  <si>
    <t>631CCF002</t>
  </si>
  <si>
    <t>631EPS020</t>
  </si>
  <si>
    <t>631EPSI03</t>
  </si>
  <si>
    <t>631ESS002</t>
  </si>
  <si>
    <t>631ESS024</t>
  </si>
  <si>
    <t>631ESS062</t>
  </si>
  <si>
    <t>631ESS091</t>
  </si>
  <si>
    <t>Fundacion  Medico Preventiva</t>
  </si>
  <si>
    <t>Ecopetrol</t>
  </si>
  <si>
    <t>Universidad de Antioquia</t>
  </si>
  <si>
    <t>Universidad Nacional</t>
  </si>
  <si>
    <t>Fondo Ferrocarriles Nal</t>
  </si>
  <si>
    <t xml:space="preserve">Salud Total </t>
  </si>
  <si>
    <t xml:space="preserve">Cafesalud </t>
  </si>
  <si>
    <t>Comfenalco Ant.</t>
  </si>
  <si>
    <t>SURA.</t>
  </si>
  <si>
    <t xml:space="preserve">Famisanar </t>
  </si>
  <si>
    <t xml:space="preserve">Servicio Occidental </t>
  </si>
  <si>
    <t xml:space="preserve">Cruz Blanca </t>
  </si>
  <si>
    <t>Compensar</t>
  </si>
  <si>
    <t>Comfenalco Valle</t>
  </si>
  <si>
    <t>142EAS016</t>
  </si>
  <si>
    <t>142EAS027</t>
  </si>
  <si>
    <t>142EPS001</t>
  </si>
  <si>
    <t>142EPS002</t>
  </si>
  <si>
    <t>142EPS003</t>
  </si>
  <si>
    <t>142EPS005</t>
  </si>
  <si>
    <t>142EPS009</t>
  </si>
  <si>
    <t>142EPS010</t>
  </si>
  <si>
    <t>142EPS013</t>
  </si>
  <si>
    <t>142EPS015</t>
  </si>
  <si>
    <t>142EPS016</t>
  </si>
  <si>
    <t>142EPS017</t>
  </si>
  <si>
    <t>142EPS018</t>
  </si>
  <si>
    <t>142EPS023</t>
  </si>
  <si>
    <t>142EPS026</t>
  </si>
  <si>
    <t>142EPS033</t>
  </si>
  <si>
    <t>142EPS008</t>
  </si>
  <si>
    <t>142EPS012</t>
  </si>
  <si>
    <t>142EPS037</t>
  </si>
  <si>
    <t>425EAS016</t>
  </si>
  <si>
    <t>425EAS027</t>
  </si>
  <si>
    <t>425EPS001</t>
  </si>
  <si>
    <t>425EPS002</t>
  </si>
  <si>
    <t>425EPS003</t>
  </si>
  <si>
    <t>425EPS005</t>
  </si>
  <si>
    <t>425EPS009</t>
  </si>
  <si>
    <t>425EPS010</t>
  </si>
  <si>
    <t>425EPS013</t>
  </si>
  <si>
    <t>425EPS015</t>
  </si>
  <si>
    <t>425EPS016</t>
  </si>
  <si>
    <t>425EPS017</t>
  </si>
  <si>
    <t>425EPS018</t>
  </si>
  <si>
    <t>425EPS023</t>
  </si>
  <si>
    <t>425EPS026</t>
  </si>
  <si>
    <t>425EPS033</t>
  </si>
  <si>
    <t>425EPS008</t>
  </si>
  <si>
    <t>425EPS012</t>
  </si>
  <si>
    <t>425EPS037</t>
  </si>
  <si>
    <t>579EAS016</t>
  </si>
  <si>
    <t>579EAS027</t>
  </si>
  <si>
    <t>579EPS001</t>
  </si>
  <si>
    <t>579EPS002</t>
  </si>
  <si>
    <t>579EPS003</t>
  </si>
  <si>
    <t>579EPS005</t>
  </si>
  <si>
    <t>579EPS009</t>
  </si>
  <si>
    <t>579EPS010</t>
  </si>
  <si>
    <t>579EPS013</t>
  </si>
  <si>
    <t>579EPS015</t>
  </si>
  <si>
    <t>579EPS016</t>
  </si>
  <si>
    <t>579EPS017</t>
  </si>
  <si>
    <t>579EPS018</t>
  </si>
  <si>
    <t>579EPS023</t>
  </si>
  <si>
    <t>579EPS026</t>
  </si>
  <si>
    <t>579EPS033</t>
  </si>
  <si>
    <t>579EPS008</t>
  </si>
  <si>
    <t>579EPS012</t>
  </si>
  <si>
    <t>579EPS037</t>
  </si>
  <si>
    <t>585EAS016</t>
  </si>
  <si>
    <t>585EAS027</t>
  </si>
  <si>
    <t>585EPS001</t>
  </si>
  <si>
    <t>585EPS002</t>
  </si>
  <si>
    <t>585EPS003</t>
  </si>
  <si>
    <t>585EPS005</t>
  </si>
  <si>
    <t>585EPS009</t>
  </si>
  <si>
    <t>585EPS010</t>
  </si>
  <si>
    <t>585EPS013</t>
  </si>
  <si>
    <t>585EPS015</t>
  </si>
  <si>
    <t>585EPS016</t>
  </si>
  <si>
    <t>585EPS017</t>
  </si>
  <si>
    <t>585EPS018</t>
  </si>
  <si>
    <t>585EPS023</t>
  </si>
  <si>
    <t>585EPS026</t>
  </si>
  <si>
    <t>585EPS033</t>
  </si>
  <si>
    <t>585EPS008</t>
  </si>
  <si>
    <t>585EPS012</t>
  </si>
  <si>
    <t>585EPS037</t>
  </si>
  <si>
    <t>591EAS016</t>
  </si>
  <si>
    <t>591EAS027</t>
  </si>
  <si>
    <t>591EPS001</t>
  </si>
  <si>
    <t>591EPS002</t>
  </si>
  <si>
    <t>591EPS003</t>
  </si>
  <si>
    <t>591EPS005</t>
  </si>
  <si>
    <t>591EPS009</t>
  </si>
  <si>
    <t>591EPS010</t>
  </si>
  <si>
    <t>591EPS013</t>
  </si>
  <si>
    <t>591EPS015</t>
  </si>
  <si>
    <t>591EPS016</t>
  </si>
  <si>
    <t>591EPS017</t>
  </si>
  <si>
    <t>591EPS018</t>
  </si>
  <si>
    <t>591EPS023</t>
  </si>
  <si>
    <t>591EPS026</t>
  </si>
  <si>
    <t>591EPS033</t>
  </si>
  <si>
    <t>591EPS008</t>
  </si>
  <si>
    <t>591EPS012</t>
  </si>
  <si>
    <t>591EPS037</t>
  </si>
  <si>
    <t>893EAS016</t>
  </si>
  <si>
    <t>893EAS027</t>
  </si>
  <si>
    <t>893EPS001</t>
  </si>
  <si>
    <t>893EPS002</t>
  </si>
  <si>
    <t>893EPS003</t>
  </si>
  <si>
    <t>893EPS005</t>
  </si>
  <si>
    <t>893EPS009</t>
  </si>
  <si>
    <t>893EPS010</t>
  </si>
  <si>
    <t>893EPS013</t>
  </si>
  <si>
    <t>893EPS015</t>
  </si>
  <si>
    <t>893EPS016</t>
  </si>
  <si>
    <t>893EPS017</t>
  </si>
  <si>
    <t>893EPS018</t>
  </si>
  <si>
    <t>893EPS023</t>
  </si>
  <si>
    <t>893EPS026</t>
  </si>
  <si>
    <t>893EPS033</t>
  </si>
  <si>
    <t>893EPS008</t>
  </si>
  <si>
    <t>893EPS012</t>
  </si>
  <si>
    <t>893EPS037</t>
  </si>
  <si>
    <t>120EAS016</t>
  </si>
  <si>
    <t>120EAS027</t>
  </si>
  <si>
    <t>120EPS001</t>
  </si>
  <si>
    <t>120EPS002</t>
  </si>
  <si>
    <t>120EPS003</t>
  </si>
  <si>
    <t>120EPS005</t>
  </si>
  <si>
    <t>120EPS009</t>
  </si>
  <si>
    <t>120EPS010</t>
  </si>
  <si>
    <t>120EPS013</t>
  </si>
  <si>
    <t>120EPS015</t>
  </si>
  <si>
    <t>120EPS016</t>
  </si>
  <si>
    <t>120EPS017</t>
  </si>
  <si>
    <t>120EPS018</t>
  </si>
  <si>
    <t>120EPS023</t>
  </si>
  <si>
    <t>120EPS026</t>
  </si>
  <si>
    <t>120EPS033</t>
  </si>
  <si>
    <t>120EPS008</t>
  </si>
  <si>
    <t>120EPS012</t>
  </si>
  <si>
    <t>120EPS037</t>
  </si>
  <si>
    <t>154EAS016</t>
  </si>
  <si>
    <t>154EAS027</t>
  </si>
  <si>
    <t>154EPS001</t>
  </si>
  <si>
    <t>154EPS002</t>
  </si>
  <si>
    <t>154EPS003</t>
  </si>
  <si>
    <t>154EPS005</t>
  </si>
  <si>
    <t>154EPS009</t>
  </si>
  <si>
    <t>154EPS010</t>
  </si>
  <si>
    <t>154EPS013</t>
  </si>
  <si>
    <t>154EPS015</t>
  </si>
  <si>
    <t>154EPS016</t>
  </si>
  <si>
    <t>154EPS017</t>
  </si>
  <si>
    <t>154EPS018</t>
  </si>
  <si>
    <t>154EPS023</t>
  </si>
  <si>
    <t>154EPS026</t>
  </si>
  <si>
    <t>154EPS033</t>
  </si>
  <si>
    <t>154EPS008</t>
  </si>
  <si>
    <t>154EPS012</t>
  </si>
  <si>
    <t>154EPS037</t>
  </si>
  <si>
    <t>250EAS016</t>
  </si>
  <si>
    <t>250EAS027</t>
  </si>
  <si>
    <t>250EPS001</t>
  </si>
  <si>
    <t>250EPS002</t>
  </si>
  <si>
    <t>250EPS003</t>
  </si>
  <si>
    <t>250EPS005</t>
  </si>
  <si>
    <t>250EPS009</t>
  </si>
  <si>
    <t>250EPS010</t>
  </si>
  <si>
    <t>250EPS013</t>
  </si>
  <si>
    <t>250EPS015</t>
  </si>
  <si>
    <t>250EPS016</t>
  </si>
  <si>
    <t>250EPS017</t>
  </si>
  <si>
    <t>250EPS018</t>
  </si>
  <si>
    <t>250EPS023</t>
  </si>
  <si>
    <t>250EPS026</t>
  </si>
  <si>
    <t>250EPS033</t>
  </si>
  <si>
    <t>250EPS008</t>
  </si>
  <si>
    <t>250EPS012</t>
  </si>
  <si>
    <t>250EPS037</t>
  </si>
  <si>
    <t>495EAS016</t>
  </si>
  <si>
    <t>495EAS027</t>
  </si>
  <si>
    <t>495EPS001</t>
  </si>
  <si>
    <t>495EPS002</t>
  </si>
  <si>
    <t>495EPS003</t>
  </si>
  <si>
    <t>495EPS005</t>
  </si>
  <si>
    <t>495EPS009</t>
  </si>
  <si>
    <t>495EPS010</t>
  </si>
  <si>
    <t>495EPS013</t>
  </si>
  <si>
    <t>495EPS015</t>
  </si>
  <si>
    <t>495EPS016</t>
  </si>
  <si>
    <t>495EPS017</t>
  </si>
  <si>
    <t>495EPS018</t>
  </si>
  <si>
    <t>495EPS023</t>
  </si>
  <si>
    <t>495EPS026</t>
  </si>
  <si>
    <t>495EPS033</t>
  </si>
  <si>
    <t>495EPS008</t>
  </si>
  <si>
    <t>495EPS012</t>
  </si>
  <si>
    <t>495EPS037</t>
  </si>
  <si>
    <t>790EAS016</t>
  </si>
  <si>
    <t>790EAS027</t>
  </si>
  <si>
    <t>790EPS001</t>
  </si>
  <si>
    <t>790EPS002</t>
  </si>
  <si>
    <t>790EPS003</t>
  </si>
  <si>
    <t>790EPS005</t>
  </si>
  <si>
    <t>790EPS009</t>
  </si>
  <si>
    <t>790EPS010</t>
  </si>
  <si>
    <t>790EPS013</t>
  </si>
  <si>
    <t>790EPS015</t>
  </si>
  <si>
    <t>790EPS016</t>
  </si>
  <si>
    <t>790EPS017</t>
  </si>
  <si>
    <t>790EPS018</t>
  </si>
  <si>
    <t>790EPS023</t>
  </si>
  <si>
    <t>790EPS026</t>
  </si>
  <si>
    <t>790EPS033</t>
  </si>
  <si>
    <t>790EPS008</t>
  </si>
  <si>
    <t>790EPS012</t>
  </si>
  <si>
    <t>790EPS037</t>
  </si>
  <si>
    <t>895EAS016</t>
  </si>
  <si>
    <t>895EAS027</t>
  </si>
  <si>
    <t>895EPS001</t>
  </si>
  <si>
    <t>895EPS002</t>
  </si>
  <si>
    <t>895EPS003</t>
  </si>
  <si>
    <t>895EPS005</t>
  </si>
  <si>
    <t>895EPS009</t>
  </si>
  <si>
    <t>895EPS010</t>
  </si>
  <si>
    <t>895EPS013</t>
  </si>
  <si>
    <t>895EPS015</t>
  </si>
  <si>
    <t>895EPS016</t>
  </si>
  <si>
    <t>895EPS017</t>
  </si>
  <si>
    <t>895EPS018</t>
  </si>
  <si>
    <t>895EPS023</t>
  </si>
  <si>
    <t>895EPS026</t>
  </si>
  <si>
    <t>895EPS033</t>
  </si>
  <si>
    <t>895EPS008</t>
  </si>
  <si>
    <t>895EPS012</t>
  </si>
  <si>
    <t>895EPS037</t>
  </si>
  <si>
    <t>45EAS016</t>
  </si>
  <si>
    <t>45EAS027</t>
  </si>
  <si>
    <t>45EPS001</t>
  </si>
  <si>
    <t>45EPS002</t>
  </si>
  <si>
    <t>45EPS003</t>
  </si>
  <si>
    <t>45EPS005</t>
  </si>
  <si>
    <t>45EPS009</t>
  </si>
  <si>
    <t>45EPS010</t>
  </si>
  <si>
    <t>45EPS013</t>
  </si>
  <si>
    <t>45EPS015</t>
  </si>
  <si>
    <t>45EPS016</t>
  </si>
  <si>
    <t>45EPS017</t>
  </si>
  <si>
    <t>45EPS018</t>
  </si>
  <si>
    <t>45EPS023</t>
  </si>
  <si>
    <t>45EPS026</t>
  </si>
  <si>
    <t>45EPS033</t>
  </si>
  <si>
    <t>45EPS008</t>
  </si>
  <si>
    <t>45EPS012</t>
  </si>
  <si>
    <t>45EPS037</t>
  </si>
  <si>
    <t>51EAS016</t>
  </si>
  <si>
    <t>51EAS027</t>
  </si>
  <si>
    <t>51EPS001</t>
  </si>
  <si>
    <t>51EPS002</t>
  </si>
  <si>
    <t>51EPS003</t>
  </si>
  <si>
    <t>51EPS005</t>
  </si>
  <si>
    <t>51EPS009</t>
  </si>
  <si>
    <t>51EPS010</t>
  </si>
  <si>
    <t>51EPS013</t>
  </si>
  <si>
    <t>51EPS015</t>
  </si>
  <si>
    <t>51EPS016</t>
  </si>
  <si>
    <t>51EPS017</t>
  </si>
  <si>
    <t>51EPS018</t>
  </si>
  <si>
    <t>51EPS023</t>
  </si>
  <si>
    <t>51EPS026</t>
  </si>
  <si>
    <t>51EPS033</t>
  </si>
  <si>
    <t>51EPS008</t>
  </si>
  <si>
    <t>51EPS012</t>
  </si>
  <si>
    <t>51EPS037</t>
  </si>
  <si>
    <t>147EAS016</t>
  </si>
  <si>
    <t>147EAS027</t>
  </si>
  <si>
    <t>147EPS001</t>
  </si>
  <si>
    <t>147EPS002</t>
  </si>
  <si>
    <t>147EPS003</t>
  </si>
  <si>
    <t>147EPS005</t>
  </si>
  <si>
    <t>147EPS009</t>
  </si>
  <si>
    <t>147EPS010</t>
  </si>
  <si>
    <t>147EPS013</t>
  </si>
  <si>
    <t>147EPS015</t>
  </si>
  <si>
    <t>147EPS016</t>
  </si>
  <si>
    <t>147EPS017</t>
  </si>
  <si>
    <t>147EPS018</t>
  </si>
  <si>
    <t>147EPS023</t>
  </si>
  <si>
    <t>147EPS026</t>
  </si>
  <si>
    <t>147EPS033</t>
  </si>
  <si>
    <t>147EPS008</t>
  </si>
  <si>
    <t>147EPS012</t>
  </si>
  <si>
    <t>147EPS037</t>
  </si>
  <si>
    <t>172EAS016</t>
  </si>
  <si>
    <t>172EAS027</t>
  </si>
  <si>
    <t>172EPS001</t>
  </si>
  <si>
    <t>172EPS002</t>
  </si>
  <si>
    <t>172EPS003</t>
  </si>
  <si>
    <t>172EPS005</t>
  </si>
  <si>
    <t>172EPS009</t>
  </si>
  <si>
    <t>172EPS010</t>
  </si>
  <si>
    <t>172EPS013</t>
  </si>
  <si>
    <t>172EPS015</t>
  </si>
  <si>
    <t>172EPS016</t>
  </si>
  <si>
    <t>172EPS017</t>
  </si>
  <si>
    <t>172EPS018</t>
  </si>
  <si>
    <t>172EPS023</t>
  </si>
  <si>
    <t>172EPS026</t>
  </si>
  <si>
    <t>172EPS033</t>
  </si>
  <si>
    <t>172EPS008</t>
  </si>
  <si>
    <t>172EPS012</t>
  </si>
  <si>
    <t>172EPS037</t>
  </si>
  <si>
    <t>475EAS016</t>
  </si>
  <si>
    <t>475EAS027</t>
  </si>
  <si>
    <t>475EPS001</t>
  </si>
  <si>
    <t>475EPS002</t>
  </si>
  <si>
    <t>475EPS003</t>
  </si>
  <si>
    <t>475EPS005</t>
  </si>
  <si>
    <t>475EPS009</t>
  </si>
  <si>
    <t>475EPS010</t>
  </si>
  <si>
    <t>475EPS013</t>
  </si>
  <si>
    <t>475EPS015</t>
  </si>
  <si>
    <t>475EPS016</t>
  </si>
  <si>
    <t>475EPS017</t>
  </si>
  <si>
    <t>475EPS018</t>
  </si>
  <si>
    <t>475EPS023</t>
  </si>
  <si>
    <t>475EPS026</t>
  </si>
  <si>
    <t>475EPS033</t>
  </si>
  <si>
    <t>475EPS008</t>
  </si>
  <si>
    <t>475EPS012</t>
  </si>
  <si>
    <t>475EPS037</t>
  </si>
  <si>
    <t>480EAS016</t>
  </si>
  <si>
    <t>480EAS027</t>
  </si>
  <si>
    <t>480EPS001</t>
  </si>
  <si>
    <t>480EPS002</t>
  </si>
  <si>
    <t>480EPS003</t>
  </si>
  <si>
    <t>480EPS005</t>
  </si>
  <si>
    <t>480EPS009</t>
  </si>
  <si>
    <t>480EPS010</t>
  </si>
  <si>
    <t>480EPS013</t>
  </si>
  <si>
    <t>480EPS015</t>
  </si>
  <si>
    <t>480EPS016</t>
  </si>
  <si>
    <t>480EPS017</t>
  </si>
  <si>
    <t>480EPS018</t>
  </si>
  <si>
    <t>480EPS023</t>
  </si>
  <si>
    <t>480EPS026</t>
  </si>
  <si>
    <t>480EPS033</t>
  </si>
  <si>
    <t>480EPS008</t>
  </si>
  <si>
    <t>480EPS012</t>
  </si>
  <si>
    <t>480EPS037</t>
  </si>
  <si>
    <t>490EAS016</t>
  </si>
  <si>
    <t>490EAS027</t>
  </si>
  <si>
    <t>490EPS001</t>
  </si>
  <si>
    <t>490EPS002</t>
  </si>
  <si>
    <t>490EPS003</t>
  </si>
  <si>
    <t>490EPS005</t>
  </si>
  <si>
    <t>490EPS009</t>
  </si>
  <si>
    <t>490EPS010</t>
  </si>
  <si>
    <t>490EPS013</t>
  </si>
  <si>
    <t>490EPS015</t>
  </si>
  <si>
    <t>490EPS016</t>
  </si>
  <si>
    <t>490EPS017</t>
  </si>
  <si>
    <t>490EPS018</t>
  </si>
  <si>
    <t>490EPS023</t>
  </si>
  <si>
    <t>490EPS026</t>
  </si>
  <si>
    <t>490EPS033</t>
  </si>
  <si>
    <t>490EPS008</t>
  </si>
  <si>
    <t>490EPS012</t>
  </si>
  <si>
    <t>490EPS037</t>
  </si>
  <si>
    <t>659EAS016</t>
  </si>
  <si>
    <t>659EAS027</t>
  </si>
  <si>
    <t>659EPS001</t>
  </si>
  <si>
    <t>659EPS002</t>
  </si>
  <si>
    <t>659EPS003</t>
  </si>
  <si>
    <t>659EPS005</t>
  </si>
  <si>
    <t>659EPS009</t>
  </si>
  <si>
    <t>659EPS010</t>
  </si>
  <si>
    <t>659EPS013</t>
  </si>
  <si>
    <t>659EPS015</t>
  </si>
  <si>
    <t>659EPS016</t>
  </si>
  <si>
    <t>659EPS017</t>
  </si>
  <si>
    <t>659EPS018</t>
  </si>
  <si>
    <t>659EPS023</t>
  </si>
  <si>
    <t>659EPS026</t>
  </si>
  <si>
    <t>659EPS033</t>
  </si>
  <si>
    <t>659EPS008</t>
  </si>
  <si>
    <t>659EPS012</t>
  </si>
  <si>
    <t>659EPS037</t>
  </si>
  <si>
    <t>665EAS016</t>
  </si>
  <si>
    <t>665EAS027</t>
  </si>
  <si>
    <t>665EPS001</t>
  </si>
  <si>
    <t>665EPS002</t>
  </si>
  <si>
    <t>665EPS003</t>
  </si>
  <si>
    <t>665EPS005</t>
  </si>
  <si>
    <t>665EPS009</t>
  </si>
  <si>
    <t>665EPS010</t>
  </si>
  <si>
    <t>665EPS013</t>
  </si>
  <si>
    <t>665EPS015</t>
  </si>
  <si>
    <t>665EPS016</t>
  </si>
  <si>
    <t>665EPS017</t>
  </si>
  <si>
    <t>665EPS018</t>
  </si>
  <si>
    <t>665EPS023</t>
  </si>
  <si>
    <t>665EPS026</t>
  </si>
  <si>
    <t>665EPS033</t>
  </si>
  <si>
    <t>665EPS008</t>
  </si>
  <si>
    <t>665EPS012</t>
  </si>
  <si>
    <t>665EPS037</t>
  </si>
  <si>
    <t>837EAS016</t>
  </si>
  <si>
    <t>837EAS027</t>
  </si>
  <si>
    <t>837EPS001</t>
  </si>
  <si>
    <t>837EPS002</t>
  </si>
  <si>
    <t>837EPS003</t>
  </si>
  <si>
    <t>837EPS005</t>
  </si>
  <si>
    <t>837EPS009</t>
  </si>
  <si>
    <t>837EPS010</t>
  </si>
  <si>
    <t>837EPS013</t>
  </si>
  <si>
    <t>837EPS015</t>
  </si>
  <si>
    <t>837EPS016</t>
  </si>
  <si>
    <t>837EPS017</t>
  </si>
  <si>
    <t>837EPS018</t>
  </si>
  <si>
    <t>837EPS023</t>
  </si>
  <si>
    <t>837EPS026</t>
  </si>
  <si>
    <t>837EPS033</t>
  </si>
  <si>
    <t>837EPS008</t>
  </si>
  <si>
    <t>837EPS012</t>
  </si>
  <si>
    <t>837EPS037</t>
  </si>
  <si>
    <t>873EAS016</t>
  </si>
  <si>
    <t>873EAS027</t>
  </si>
  <si>
    <t>873EPS001</t>
  </si>
  <si>
    <t>873EPS002</t>
  </si>
  <si>
    <t>873EPS003</t>
  </si>
  <si>
    <t>873EPS005</t>
  </si>
  <si>
    <t>873EPS009</t>
  </si>
  <si>
    <t>873EPS010</t>
  </si>
  <si>
    <t>873EPS013</t>
  </si>
  <si>
    <t>873EPS015</t>
  </si>
  <si>
    <t>873EPS016</t>
  </si>
  <si>
    <t>873EPS017</t>
  </si>
  <si>
    <t>873EPS018</t>
  </si>
  <si>
    <t>873EPS023</t>
  </si>
  <si>
    <t>873EPS026</t>
  </si>
  <si>
    <t>873EPS033</t>
  </si>
  <si>
    <t>873EPS008</t>
  </si>
  <si>
    <t>873EPS012</t>
  </si>
  <si>
    <t>873EPS037</t>
  </si>
  <si>
    <t>31EAS016</t>
  </si>
  <si>
    <t>31EAS027</t>
  </si>
  <si>
    <t>31EPS001</t>
  </si>
  <si>
    <t>31EPS002</t>
  </si>
  <si>
    <t>31EPS003</t>
  </si>
  <si>
    <t>31EPS005</t>
  </si>
  <si>
    <t>31EPS009</t>
  </si>
  <si>
    <t>31EPS010</t>
  </si>
  <si>
    <t>31EPS013</t>
  </si>
  <si>
    <t>31EPS015</t>
  </si>
  <si>
    <t>31EPS016</t>
  </si>
  <si>
    <t>31EPS017</t>
  </si>
  <si>
    <t>31EPS018</t>
  </si>
  <si>
    <t>31EPS023</t>
  </si>
  <si>
    <t>31EPS026</t>
  </si>
  <si>
    <t>31EPS033</t>
  </si>
  <si>
    <t>31EPS008</t>
  </si>
  <si>
    <t>31EPS012</t>
  </si>
  <si>
    <t>31EPS037</t>
  </si>
  <si>
    <t>40EAS016</t>
  </si>
  <si>
    <t>40EAS027</t>
  </si>
  <si>
    <t>40EPS001</t>
  </si>
  <si>
    <t>40EPS002</t>
  </si>
  <si>
    <t>40EPS003</t>
  </si>
  <si>
    <t>40EPS005</t>
  </si>
  <si>
    <t>40EPS009</t>
  </si>
  <si>
    <t>40EPS010</t>
  </si>
  <si>
    <t>40EPS013</t>
  </si>
  <si>
    <t>40EPS015</t>
  </si>
  <si>
    <t>40EPS016</t>
  </si>
  <si>
    <t>40EPS017</t>
  </si>
  <si>
    <t>40EPS018</t>
  </si>
  <si>
    <t>40EPS023</t>
  </si>
  <si>
    <t>40EPS026</t>
  </si>
  <si>
    <t>40EPS033</t>
  </si>
  <si>
    <t>40EPS008</t>
  </si>
  <si>
    <t>40EPS012</t>
  </si>
  <si>
    <t>40EPS037</t>
  </si>
  <si>
    <t>190EAS016</t>
  </si>
  <si>
    <t>190EAS027</t>
  </si>
  <si>
    <t>190EPS001</t>
  </si>
  <si>
    <t>190EPS002</t>
  </si>
  <si>
    <t>190EPS003</t>
  </si>
  <si>
    <t>190EPS005</t>
  </si>
  <si>
    <t>190EPS009</t>
  </si>
  <si>
    <t>190EPS010</t>
  </si>
  <si>
    <t>190EPS013</t>
  </si>
  <si>
    <t>190EPS015</t>
  </si>
  <si>
    <t>190EPS016</t>
  </si>
  <si>
    <t>190EPS017</t>
  </si>
  <si>
    <t>190EPS018</t>
  </si>
  <si>
    <t>190EPS023</t>
  </si>
  <si>
    <t>190EPS026</t>
  </si>
  <si>
    <t>190EPS033</t>
  </si>
  <si>
    <t>190EPS008</t>
  </si>
  <si>
    <t>190EPS012</t>
  </si>
  <si>
    <t>190EPS037</t>
  </si>
  <si>
    <t>604EAS016</t>
  </si>
  <si>
    <t>604EAS027</t>
  </si>
  <si>
    <t>604EPS001</t>
  </si>
  <si>
    <t>604EPS002</t>
  </si>
  <si>
    <t>604EPS003</t>
  </si>
  <si>
    <t>604EPS005</t>
  </si>
  <si>
    <t>604EPS009</t>
  </si>
  <si>
    <t>604EPS010</t>
  </si>
  <si>
    <t>604EPS013</t>
  </si>
  <si>
    <t>604EPS015</t>
  </si>
  <si>
    <t>604EPS016</t>
  </si>
  <si>
    <t>604EPS017</t>
  </si>
  <si>
    <t>604EPS018</t>
  </si>
  <si>
    <t>604EPS023</t>
  </si>
  <si>
    <t>604EPS026</t>
  </si>
  <si>
    <t>604EPS033</t>
  </si>
  <si>
    <t>604EPS008</t>
  </si>
  <si>
    <t>604EPS012</t>
  </si>
  <si>
    <t>604EPS037</t>
  </si>
  <si>
    <t>670EAS016</t>
  </si>
  <si>
    <t>670EAS027</t>
  </si>
  <si>
    <t>670EPS001</t>
  </si>
  <si>
    <t>670EPS002</t>
  </si>
  <si>
    <t>670EPS003</t>
  </si>
  <si>
    <t>670EPS005</t>
  </si>
  <si>
    <t>670EPS009</t>
  </si>
  <si>
    <t>670EPS010</t>
  </si>
  <si>
    <t>670EPS013</t>
  </si>
  <si>
    <t>670EPS015</t>
  </si>
  <si>
    <t>670EPS016</t>
  </si>
  <si>
    <t>670EPS017</t>
  </si>
  <si>
    <t>670EPS018</t>
  </si>
  <si>
    <t>670EPS023</t>
  </si>
  <si>
    <t>670EPS026</t>
  </si>
  <si>
    <t>670EPS033</t>
  </si>
  <si>
    <t>670EPS008</t>
  </si>
  <si>
    <t>670EPS012</t>
  </si>
  <si>
    <t>670EPS037</t>
  </si>
  <si>
    <t>690EAS016</t>
  </si>
  <si>
    <t>690EAS027</t>
  </si>
  <si>
    <t>690EPS001</t>
  </si>
  <si>
    <t>690EPS002</t>
  </si>
  <si>
    <t>690EPS003</t>
  </si>
  <si>
    <t>690EPS005</t>
  </si>
  <si>
    <t>690EPS009</t>
  </si>
  <si>
    <t>690EPS010</t>
  </si>
  <si>
    <t>690EPS013</t>
  </si>
  <si>
    <t>690EPS015</t>
  </si>
  <si>
    <t>690EPS016</t>
  </si>
  <si>
    <t>690EPS017</t>
  </si>
  <si>
    <t>690EPS018</t>
  </si>
  <si>
    <t>690EPS023</t>
  </si>
  <si>
    <t>690EPS026</t>
  </si>
  <si>
    <t>690EPS033</t>
  </si>
  <si>
    <t>690EPS008</t>
  </si>
  <si>
    <t>690EPS012</t>
  </si>
  <si>
    <t>690EPS037</t>
  </si>
  <si>
    <t>736EAS016</t>
  </si>
  <si>
    <t>736EAS027</t>
  </si>
  <si>
    <t>736EPS001</t>
  </si>
  <si>
    <t>736EPS002</t>
  </si>
  <si>
    <t>736EPS003</t>
  </si>
  <si>
    <t>736EPS005</t>
  </si>
  <si>
    <t>736EPS009</t>
  </si>
  <si>
    <t>736EPS010</t>
  </si>
  <si>
    <t>736EPS013</t>
  </si>
  <si>
    <t>736EPS015</t>
  </si>
  <si>
    <t>736EPS016</t>
  </si>
  <si>
    <t>736EPS017</t>
  </si>
  <si>
    <t>736EPS018</t>
  </si>
  <si>
    <t>736EPS023</t>
  </si>
  <si>
    <t>736EPS026</t>
  </si>
  <si>
    <t>736EPS033</t>
  </si>
  <si>
    <t>736EPS008</t>
  </si>
  <si>
    <t>736EPS012</t>
  </si>
  <si>
    <t>736EPS037</t>
  </si>
  <si>
    <t>858EAS016</t>
  </si>
  <si>
    <t>858EAS027</t>
  </si>
  <si>
    <t>858EPS001</t>
  </si>
  <si>
    <t>858EPS002</t>
  </si>
  <si>
    <t>858EPS003</t>
  </si>
  <si>
    <t>858EPS005</t>
  </si>
  <si>
    <t>858EPS009</t>
  </si>
  <si>
    <t>858EPS010</t>
  </si>
  <si>
    <t>858EPS013</t>
  </si>
  <si>
    <t>858EPS015</t>
  </si>
  <si>
    <t>858EPS016</t>
  </si>
  <si>
    <t>858EPS017</t>
  </si>
  <si>
    <t>858EPS018</t>
  </si>
  <si>
    <t>858EPS023</t>
  </si>
  <si>
    <t>858EPS026</t>
  </si>
  <si>
    <t>858EPS033</t>
  </si>
  <si>
    <t>858EPS008</t>
  </si>
  <si>
    <t>858EPS012</t>
  </si>
  <si>
    <t>858EPS037</t>
  </si>
  <si>
    <t>885EAS016</t>
  </si>
  <si>
    <t>885EAS027</t>
  </si>
  <si>
    <t>885EPS001</t>
  </si>
  <si>
    <t>885EPS002</t>
  </si>
  <si>
    <t>885EPS003</t>
  </si>
  <si>
    <t>885EPS005</t>
  </si>
  <si>
    <t>885EPS009</t>
  </si>
  <si>
    <t>885EPS010</t>
  </si>
  <si>
    <t>885EPS013</t>
  </si>
  <si>
    <t>885EPS015</t>
  </si>
  <si>
    <t>885EPS016</t>
  </si>
  <si>
    <t>885EPS017</t>
  </si>
  <si>
    <t>885EPS018</t>
  </si>
  <si>
    <t>885EPS023</t>
  </si>
  <si>
    <t>885EPS026</t>
  </si>
  <si>
    <t>885EPS033</t>
  </si>
  <si>
    <t>885EPS008</t>
  </si>
  <si>
    <t>885EPS012</t>
  </si>
  <si>
    <t>885EPS037</t>
  </si>
  <si>
    <t>890EAS016</t>
  </si>
  <si>
    <t>890EAS027</t>
  </si>
  <si>
    <t>890EPS001</t>
  </si>
  <si>
    <t>890EPS002</t>
  </si>
  <si>
    <t>890EPS003</t>
  </si>
  <si>
    <t>890EPS005</t>
  </si>
  <si>
    <t>890EPS009</t>
  </si>
  <si>
    <t>890EPS010</t>
  </si>
  <si>
    <t>890EPS013</t>
  </si>
  <si>
    <t>890EPS015</t>
  </si>
  <si>
    <t>890EPS016</t>
  </si>
  <si>
    <t>890EPS017</t>
  </si>
  <si>
    <t>890EPS018</t>
  </si>
  <si>
    <t>890EPS023</t>
  </si>
  <si>
    <t>890EPS026</t>
  </si>
  <si>
    <t>890EPS033</t>
  </si>
  <si>
    <t>890EPS008</t>
  </si>
  <si>
    <t>890EPS012</t>
  </si>
  <si>
    <t>890EPS037</t>
  </si>
  <si>
    <t>4EAS016</t>
  </si>
  <si>
    <t>4EAS027</t>
  </si>
  <si>
    <t>4EPS001</t>
  </si>
  <si>
    <t>4EPS002</t>
  </si>
  <si>
    <t>4EPS003</t>
  </si>
  <si>
    <t>4EPS005</t>
  </si>
  <si>
    <t>4EPS009</t>
  </si>
  <si>
    <t>4EPS010</t>
  </si>
  <si>
    <t>4EPS013</t>
  </si>
  <si>
    <t>4EPS015</t>
  </si>
  <si>
    <t>4EPS016</t>
  </si>
  <si>
    <t>4EPS017</t>
  </si>
  <si>
    <t>4EPS018</t>
  </si>
  <si>
    <t>4EPS023</t>
  </si>
  <si>
    <t>4EPS026</t>
  </si>
  <si>
    <t>4EPS033</t>
  </si>
  <si>
    <t>4EPS008</t>
  </si>
  <si>
    <t>4EPS012</t>
  </si>
  <si>
    <t>4EPS037</t>
  </si>
  <si>
    <t>42EAS016</t>
  </si>
  <si>
    <t>42EAS027</t>
  </si>
  <si>
    <t>42EPS001</t>
  </si>
  <si>
    <t>42EPS002</t>
  </si>
  <si>
    <t>42EPS003</t>
  </si>
  <si>
    <t>42EPS005</t>
  </si>
  <si>
    <t>42EPS009</t>
  </si>
  <si>
    <t>42EPS010</t>
  </si>
  <si>
    <t>42EPS013</t>
  </si>
  <si>
    <t>42EPS015</t>
  </si>
  <si>
    <t>42EPS016</t>
  </si>
  <si>
    <t>42EPS017</t>
  </si>
  <si>
    <t>42EPS018</t>
  </si>
  <si>
    <t>42EPS023</t>
  </si>
  <si>
    <t>42EPS026</t>
  </si>
  <si>
    <t>42EPS033</t>
  </si>
  <si>
    <t>42EPS008</t>
  </si>
  <si>
    <t>42EPS012</t>
  </si>
  <si>
    <t>42EPS037</t>
  </si>
  <si>
    <t>44EAS016</t>
  </si>
  <si>
    <t>44EAS027</t>
  </si>
  <si>
    <t>44EPS001</t>
  </si>
  <si>
    <t>44EPS002</t>
  </si>
  <si>
    <t>44EPS003</t>
  </si>
  <si>
    <t>44EPS005</t>
  </si>
  <si>
    <t>44EPS009</t>
  </si>
  <si>
    <t>44EPS010</t>
  </si>
  <si>
    <t>44EPS013</t>
  </si>
  <si>
    <t>44EPS015</t>
  </si>
  <si>
    <t>44EPS016</t>
  </si>
  <si>
    <t>44EPS017</t>
  </si>
  <si>
    <t>44EPS018</t>
  </si>
  <si>
    <t>44EPS023</t>
  </si>
  <si>
    <t>44EPS026</t>
  </si>
  <si>
    <t>44EPS033</t>
  </si>
  <si>
    <t>44EPS008</t>
  </si>
  <si>
    <t>44EPS012</t>
  </si>
  <si>
    <t>44EPS037</t>
  </si>
  <si>
    <t>59EAS016</t>
  </si>
  <si>
    <t>59EAS027</t>
  </si>
  <si>
    <t>59EPS001</t>
  </si>
  <si>
    <t>59EPS002</t>
  </si>
  <si>
    <t>59EPS003</t>
  </si>
  <si>
    <t>59EPS005</t>
  </si>
  <si>
    <t>59EPS009</t>
  </si>
  <si>
    <t>59EPS010</t>
  </si>
  <si>
    <t>59EPS013</t>
  </si>
  <si>
    <t>59EPS015</t>
  </si>
  <si>
    <t>59EPS016</t>
  </si>
  <si>
    <t>59EPS017</t>
  </si>
  <si>
    <t>59EPS018</t>
  </si>
  <si>
    <t>59EPS023</t>
  </si>
  <si>
    <t>59EPS026</t>
  </si>
  <si>
    <t>59EPS033</t>
  </si>
  <si>
    <t>59EPS008</t>
  </si>
  <si>
    <t>59EPS012</t>
  </si>
  <si>
    <t>59EPS037</t>
  </si>
  <si>
    <t>113EAS016</t>
  </si>
  <si>
    <t>113EAS027</t>
  </si>
  <si>
    <t>113EPS001</t>
  </si>
  <si>
    <t>113EPS002</t>
  </si>
  <si>
    <t>113EPS003</t>
  </si>
  <si>
    <t>113EPS005</t>
  </si>
  <si>
    <t>113EPS009</t>
  </si>
  <si>
    <t>113EPS010</t>
  </si>
  <si>
    <t>113EPS013</t>
  </si>
  <si>
    <t>113EPS015</t>
  </si>
  <si>
    <t>113EPS016</t>
  </si>
  <si>
    <t>113EPS017</t>
  </si>
  <si>
    <t>113EPS018</t>
  </si>
  <si>
    <t>113EPS023</t>
  </si>
  <si>
    <t>113EPS026</t>
  </si>
  <si>
    <t>113EPS033</t>
  </si>
  <si>
    <t>113EPS008</t>
  </si>
  <si>
    <t>113EPS012</t>
  </si>
  <si>
    <t>113EPS037</t>
  </si>
  <si>
    <t>125EAS016</t>
  </si>
  <si>
    <t>125EAS027</t>
  </si>
  <si>
    <t>125EPS001</t>
  </si>
  <si>
    <t>125EPS002</t>
  </si>
  <si>
    <t>125EPS003</t>
  </si>
  <si>
    <t>125EPS005</t>
  </si>
  <si>
    <t>125EPS009</t>
  </si>
  <si>
    <t>125EPS010</t>
  </si>
  <si>
    <t>125EPS013</t>
  </si>
  <si>
    <t>125EPS015</t>
  </si>
  <si>
    <t>125EPS016</t>
  </si>
  <si>
    <t>125EPS017</t>
  </si>
  <si>
    <t>125EPS018</t>
  </si>
  <si>
    <t>125EPS023</t>
  </si>
  <si>
    <t>125EPS026</t>
  </si>
  <si>
    <t>125EPS033</t>
  </si>
  <si>
    <t>125EPS008</t>
  </si>
  <si>
    <t>125EPS012</t>
  </si>
  <si>
    <t>125EPS037</t>
  </si>
  <si>
    <t>138EAS016</t>
  </si>
  <si>
    <t>138EAS027</t>
  </si>
  <si>
    <t>138EPS001</t>
  </si>
  <si>
    <t>138EPS002</t>
  </si>
  <si>
    <t>138EPS003</t>
  </si>
  <si>
    <t>138EPS005</t>
  </si>
  <si>
    <t>138EPS009</t>
  </si>
  <si>
    <t>138EPS010</t>
  </si>
  <si>
    <t>138EPS013</t>
  </si>
  <si>
    <t>138EPS015</t>
  </si>
  <si>
    <t>138EPS016</t>
  </si>
  <si>
    <t>138EPS017</t>
  </si>
  <si>
    <t>138EPS018</t>
  </si>
  <si>
    <t>138EPS023</t>
  </si>
  <si>
    <t>138EPS026</t>
  </si>
  <si>
    <t>138EPS033</t>
  </si>
  <si>
    <t>138EPS008</t>
  </si>
  <si>
    <t>138EPS012</t>
  </si>
  <si>
    <t>138EPS037</t>
  </si>
  <si>
    <t>234EAS016</t>
  </si>
  <si>
    <t>234EAS027</t>
  </si>
  <si>
    <t>234EPS001</t>
  </si>
  <si>
    <t>234EPS002</t>
  </si>
  <si>
    <t>234EPS003</t>
  </si>
  <si>
    <t>234EPS005</t>
  </si>
  <si>
    <t>234EPS009</t>
  </si>
  <si>
    <t>234EPS010</t>
  </si>
  <si>
    <t>234EPS013</t>
  </si>
  <si>
    <t>234EPS015</t>
  </si>
  <si>
    <t>234EPS016</t>
  </si>
  <si>
    <t>234EPS017</t>
  </si>
  <si>
    <t>234EPS018</t>
  </si>
  <si>
    <t>234EPS023</t>
  </si>
  <si>
    <t>234EPS026</t>
  </si>
  <si>
    <t>234EPS033</t>
  </si>
  <si>
    <t>234EPS008</t>
  </si>
  <si>
    <t>234EPS012</t>
  </si>
  <si>
    <t>234EPS037</t>
  </si>
  <si>
    <t>240EAS016</t>
  </si>
  <si>
    <t>240EAS027</t>
  </si>
  <si>
    <t>240EPS001</t>
  </si>
  <si>
    <t>240EPS002</t>
  </si>
  <si>
    <t>240EPS003</t>
  </si>
  <si>
    <t>240EPS005</t>
  </si>
  <si>
    <t>240EPS009</t>
  </si>
  <si>
    <t>240EPS010</t>
  </si>
  <si>
    <t>240EPS013</t>
  </si>
  <si>
    <t>240EPS015</t>
  </si>
  <si>
    <t>240EPS016</t>
  </si>
  <si>
    <t>240EPS017</t>
  </si>
  <si>
    <t>240EPS018</t>
  </si>
  <si>
    <t>240EPS023</t>
  </si>
  <si>
    <t>240EPS026</t>
  </si>
  <si>
    <t>240EPS033</t>
  </si>
  <si>
    <t>240EPS008</t>
  </si>
  <si>
    <t>240EPS012</t>
  </si>
  <si>
    <t>240EPS037</t>
  </si>
  <si>
    <t>284EAS016</t>
  </si>
  <si>
    <t>284EAS027</t>
  </si>
  <si>
    <t>284EPS001</t>
  </si>
  <si>
    <t>284EPS002</t>
  </si>
  <si>
    <t>284EPS003</t>
  </si>
  <si>
    <t>284EPS005</t>
  </si>
  <si>
    <t>284EPS009</t>
  </si>
  <si>
    <t>284EPS010</t>
  </si>
  <si>
    <t>284EPS013</t>
  </si>
  <si>
    <t>284EPS015</t>
  </si>
  <si>
    <t>284EPS016</t>
  </si>
  <si>
    <t>284EPS017</t>
  </si>
  <si>
    <t>284EPS018</t>
  </si>
  <si>
    <t>284EPS023</t>
  </si>
  <si>
    <t>284EPS026</t>
  </si>
  <si>
    <t>284EPS033</t>
  </si>
  <si>
    <t>284EPS008</t>
  </si>
  <si>
    <t>284EPS012</t>
  </si>
  <si>
    <t>284EPS037</t>
  </si>
  <si>
    <t>306EAS016</t>
  </si>
  <si>
    <t>306EAS027</t>
  </si>
  <si>
    <t>306EPS001</t>
  </si>
  <si>
    <t>306EPS002</t>
  </si>
  <si>
    <t>306EPS003</t>
  </si>
  <si>
    <t>306EPS005</t>
  </si>
  <si>
    <t>306EPS009</t>
  </si>
  <si>
    <t>306EPS010</t>
  </si>
  <si>
    <t>306EPS013</t>
  </si>
  <si>
    <t>306EPS015</t>
  </si>
  <si>
    <t>306EPS016</t>
  </si>
  <si>
    <t>306EPS017</t>
  </si>
  <si>
    <t>306EPS018</t>
  </si>
  <si>
    <t>306EPS023</t>
  </si>
  <si>
    <t>306EPS026</t>
  </si>
  <si>
    <t>306EPS033</t>
  </si>
  <si>
    <t>306EPS008</t>
  </si>
  <si>
    <t>306EPS012</t>
  </si>
  <si>
    <t>306EPS037</t>
  </si>
  <si>
    <t>347EAS016</t>
  </si>
  <si>
    <t>347EAS027</t>
  </si>
  <si>
    <t>347EPS001</t>
  </si>
  <si>
    <t>347EPS002</t>
  </si>
  <si>
    <t>347EPS003</t>
  </si>
  <si>
    <t>347EPS005</t>
  </si>
  <si>
    <t>347EPS009</t>
  </si>
  <si>
    <t>347EPS010</t>
  </si>
  <si>
    <t>347EPS013</t>
  </si>
  <si>
    <t>347EPS015</t>
  </si>
  <si>
    <t>347EPS016</t>
  </si>
  <si>
    <t>347EPS017</t>
  </si>
  <si>
    <t>347EPS018</t>
  </si>
  <si>
    <t>347EPS023</t>
  </si>
  <si>
    <t>347EPS026</t>
  </si>
  <si>
    <t>347EPS033</t>
  </si>
  <si>
    <t>347EPS008</t>
  </si>
  <si>
    <t>347EPS012</t>
  </si>
  <si>
    <t>347EPS037</t>
  </si>
  <si>
    <t>411EAS016</t>
  </si>
  <si>
    <t>411EAS027</t>
  </si>
  <si>
    <t>411EPS001</t>
  </si>
  <si>
    <t>411EPS002</t>
  </si>
  <si>
    <t>411EPS003</t>
  </si>
  <si>
    <t>411EPS005</t>
  </si>
  <si>
    <t>411EPS009</t>
  </si>
  <si>
    <t>411EPS010</t>
  </si>
  <si>
    <t>411EPS013</t>
  </si>
  <si>
    <t>411EPS015</t>
  </si>
  <si>
    <t>411EPS016</t>
  </si>
  <si>
    <t>411EPS017</t>
  </si>
  <si>
    <t>411EPS018</t>
  </si>
  <si>
    <t>411EPS023</t>
  </si>
  <si>
    <t>411EPS026</t>
  </si>
  <si>
    <t>411EPS033</t>
  </si>
  <si>
    <t>411EPS008</t>
  </si>
  <si>
    <t>411EPS012</t>
  </si>
  <si>
    <t>411EPS037</t>
  </si>
  <si>
    <t>501EAS016</t>
  </si>
  <si>
    <t>501EAS027</t>
  </si>
  <si>
    <t>501EPS001</t>
  </si>
  <si>
    <t>501EPS002</t>
  </si>
  <si>
    <t>501EPS003</t>
  </si>
  <si>
    <t>501EPS005</t>
  </si>
  <si>
    <t>501EPS009</t>
  </si>
  <si>
    <t>501EPS010</t>
  </si>
  <si>
    <t>501EPS013</t>
  </si>
  <si>
    <t>501EPS015</t>
  </si>
  <si>
    <t>501EPS016</t>
  </si>
  <si>
    <t>501EPS017</t>
  </si>
  <si>
    <t>501EPS018</t>
  </si>
  <si>
    <t>501EPS023</t>
  </si>
  <si>
    <t>501EPS026</t>
  </si>
  <si>
    <t>501EPS033</t>
  </si>
  <si>
    <t>501EPS008</t>
  </si>
  <si>
    <t>501EPS012</t>
  </si>
  <si>
    <t>501EPS037</t>
  </si>
  <si>
    <t>543EAS016</t>
  </si>
  <si>
    <t>543EAS027</t>
  </si>
  <si>
    <t>543EPS001</t>
  </si>
  <si>
    <t>543EPS002</t>
  </si>
  <si>
    <t>543EPS003</t>
  </si>
  <si>
    <t>543EPS005</t>
  </si>
  <si>
    <t>543EPS009</t>
  </si>
  <si>
    <t>543EPS010</t>
  </si>
  <si>
    <t>543EPS013</t>
  </si>
  <si>
    <t>543EPS015</t>
  </si>
  <si>
    <t>543EPS016</t>
  </si>
  <si>
    <t>543EPS017</t>
  </si>
  <si>
    <t>543EPS018</t>
  </si>
  <si>
    <t>543EPS023</t>
  </si>
  <si>
    <t>543EPS026</t>
  </si>
  <si>
    <t>543EPS033</t>
  </si>
  <si>
    <t>543EPS008</t>
  </si>
  <si>
    <t>543EPS012</t>
  </si>
  <si>
    <t>543EPS037</t>
  </si>
  <si>
    <t>628EAS016</t>
  </si>
  <si>
    <t>628EAS027</t>
  </si>
  <si>
    <t>628EPS001</t>
  </si>
  <si>
    <t>628EPS002</t>
  </si>
  <si>
    <t>628EPS003</t>
  </si>
  <si>
    <t>628EPS005</t>
  </si>
  <si>
    <t>628EPS009</t>
  </si>
  <si>
    <t>628EPS010</t>
  </si>
  <si>
    <t>628EPS013</t>
  </si>
  <si>
    <t>628EPS015</t>
  </si>
  <si>
    <t>628EPS016</t>
  </si>
  <si>
    <t>628EPS017</t>
  </si>
  <si>
    <t>628EPS018</t>
  </si>
  <si>
    <t>628EPS023</t>
  </si>
  <si>
    <t>628EPS026</t>
  </si>
  <si>
    <t>628EPS033</t>
  </si>
  <si>
    <t>628EPS008</t>
  </si>
  <si>
    <t>628EPS012</t>
  </si>
  <si>
    <t>628EPS037</t>
  </si>
  <si>
    <t>656EAS016</t>
  </si>
  <si>
    <t>656EAS027</t>
  </si>
  <si>
    <t>656EPS001</t>
  </si>
  <si>
    <t>656EPS002</t>
  </si>
  <si>
    <t>656EPS003</t>
  </si>
  <si>
    <t>656EPS005</t>
  </si>
  <si>
    <t>656EPS009</t>
  </si>
  <si>
    <t>656EPS010</t>
  </si>
  <si>
    <t>656EPS013</t>
  </si>
  <si>
    <t>656EPS015</t>
  </si>
  <si>
    <t>656EPS016</t>
  </si>
  <si>
    <t>656EPS017</t>
  </si>
  <si>
    <t>656EPS018</t>
  </si>
  <si>
    <t>656EPS023</t>
  </si>
  <si>
    <t>656EPS026</t>
  </si>
  <si>
    <t>656EPS033</t>
  </si>
  <si>
    <t>656EPS008</t>
  </si>
  <si>
    <t>656EPS012</t>
  </si>
  <si>
    <t>656EPS037</t>
  </si>
  <si>
    <t>761EAS016</t>
  </si>
  <si>
    <t>761EAS027</t>
  </si>
  <si>
    <t>761EPS001</t>
  </si>
  <si>
    <t>761EPS002</t>
  </si>
  <si>
    <t>761EPS003</t>
  </si>
  <si>
    <t>761EPS005</t>
  </si>
  <si>
    <t>761EPS009</t>
  </si>
  <si>
    <t>761EPS010</t>
  </si>
  <si>
    <t>761EPS013</t>
  </si>
  <si>
    <t>761EPS015</t>
  </si>
  <si>
    <t>761EPS016</t>
  </si>
  <si>
    <t>761EPS017</t>
  </si>
  <si>
    <t>761EPS018</t>
  </si>
  <si>
    <t>761EPS023</t>
  </si>
  <si>
    <t>761EPS026</t>
  </si>
  <si>
    <t>761EPS033</t>
  </si>
  <si>
    <t>761EPS008</t>
  </si>
  <si>
    <t>761EPS012</t>
  </si>
  <si>
    <t>761EPS037</t>
  </si>
  <si>
    <t>842EAS016</t>
  </si>
  <si>
    <t>842EAS027</t>
  </si>
  <si>
    <t>842EPS001</t>
  </si>
  <si>
    <t>842EPS002</t>
  </si>
  <si>
    <t>842EPS003</t>
  </si>
  <si>
    <t>842EPS005</t>
  </si>
  <si>
    <t>842EPS009</t>
  </si>
  <si>
    <t>842EPS010</t>
  </si>
  <si>
    <t>842EPS013</t>
  </si>
  <si>
    <t>842EPS015</t>
  </si>
  <si>
    <t>842EPS016</t>
  </si>
  <si>
    <t>842EPS017</t>
  </si>
  <si>
    <t>842EPS018</t>
  </si>
  <si>
    <t>842EPS023</t>
  </si>
  <si>
    <t>842EPS026</t>
  </si>
  <si>
    <t>842EPS033</t>
  </si>
  <si>
    <t>842EPS008</t>
  </si>
  <si>
    <t>842EPS012</t>
  </si>
  <si>
    <t>842EPS037</t>
  </si>
  <si>
    <t>38EAS016</t>
  </si>
  <si>
    <t>38EAS027</t>
  </si>
  <si>
    <t>38EPS001</t>
  </si>
  <si>
    <t>38EPS002</t>
  </si>
  <si>
    <t>38EPS003</t>
  </si>
  <si>
    <t>38EPS005</t>
  </si>
  <si>
    <t>38EPS009</t>
  </si>
  <si>
    <t>38EPS010</t>
  </si>
  <si>
    <t>38EPS013</t>
  </si>
  <si>
    <t>38EPS015</t>
  </si>
  <si>
    <t>38EPS016</t>
  </si>
  <si>
    <t>38EPS017</t>
  </si>
  <si>
    <t>38EPS018</t>
  </si>
  <si>
    <t>38EPS023</t>
  </si>
  <si>
    <t>38EPS026</t>
  </si>
  <si>
    <t>38EPS033</t>
  </si>
  <si>
    <t>38EPS008</t>
  </si>
  <si>
    <t>38EPS012</t>
  </si>
  <si>
    <t>38EPS037</t>
  </si>
  <si>
    <t>86EAS016</t>
  </si>
  <si>
    <t>86EAS027</t>
  </si>
  <si>
    <t>86EPS001</t>
  </si>
  <si>
    <t>86EPS002</t>
  </si>
  <si>
    <t>86EPS003</t>
  </si>
  <si>
    <t>86EPS005</t>
  </si>
  <si>
    <t>86EPS009</t>
  </si>
  <si>
    <t>86EPS010</t>
  </si>
  <si>
    <t>86EPS013</t>
  </si>
  <si>
    <t>86EPS015</t>
  </si>
  <si>
    <t>86EPS016</t>
  </si>
  <si>
    <t>86EPS017</t>
  </si>
  <si>
    <t>86EPS018</t>
  </si>
  <si>
    <t>86EPS023</t>
  </si>
  <si>
    <t>86EPS026</t>
  </si>
  <si>
    <t>86EPS033</t>
  </si>
  <si>
    <t>86EPS008</t>
  </si>
  <si>
    <t>86EPS012</t>
  </si>
  <si>
    <t>86EPS037</t>
  </si>
  <si>
    <t>107EAS016</t>
  </si>
  <si>
    <t>107EAS027</t>
  </si>
  <si>
    <t>107EPS001</t>
  </si>
  <si>
    <t>107EPS002</t>
  </si>
  <si>
    <t>107EPS003</t>
  </si>
  <si>
    <t>107EPS005</t>
  </si>
  <si>
    <t>107EPS009</t>
  </si>
  <si>
    <t>107EPS010</t>
  </si>
  <si>
    <t>107EPS013</t>
  </si>
  <si>
    <t>107EPS015</t>
  </si>
  <si>
    <t>107EPS016</t>
  </si>
  <si>
    <t>107EPS017</t>
  </si>
  <si>
    <t>107EPS018</t>
  </si>
  <si>
    <t>107EPS023</t>
  </si>
  <si>
    <t>107EPS026</t>
  </si>
  <si>
    <t>107EPS033</t>
  </si>
  <si>
    <t>107EPS008</t>
  </si>
  <si>
    <t>107EPS012</t>
  </si>
  <si>
    <t>107EPS037</t>
  </si>
  <si>
    <t>134EAS016</t>
  </si>
  <si>
    <t>134EAS027</t>
  </si>
  <si>
    <t>134EPS001</t>
  </si>
  <si>
    <t>134EPS002</t>
  </si>
  <si>
    <t>134EPS003</t>
  </si>
  <si>
    <t>134EPS005</t>
  </si>
  <si>
    <t>134EPS009</t>
  </si>
  <si>
    <t>134EPS010</t>
  </si>
  <si>
    <t>134EPS013</t>
  </si>
  <si>
    <t>134EPS015</t>
  </si>
  <si>
    <t>134EPS016</t>
  </si>
  <si>
    <t>134EPS017</t>
  </si>
  <si>
    <t>134EPS018</t>
  </si>
  <si>
    <t>134EPS023</t>
  </si>
  <si>
    <t>134EPS026</t>
  </si>
  <si>
    <t>134EPS033</t>
  </si>
  <si>
    <t>134EPS008</t>
  </si>
  <si>
    <t>134EPS012</t>
  </si>
  <si>
    <t>134EPS037</t>
  </si>
  <si>
    <t>150EAS016</t>
  </si>
  <si>
    <t>150EAS027</t>
  </si>
  <si>
    <t>150EPS001</t>
  </si>
  <si>
    <t>150EPS002</t>
  </si>
  <si>
    <t>150EPS003</t>
  </si>
  <si>
    <t>150EPS005</t>
  </si>
  <si>
    <t>150EPS009</t>
  </si>
  <si>
    <t>150EPS010</t>
  </si>
  <si>
    <t>150EPS013</t>
  </si>
  <si>
    <t>150EPS015</t>
  </si>
  <si>
    <t>150EPS016</t>
  </si>
  <si>
    <t>150EPS017</t>
  </si>
  <si>
    <t>150EPS018</t>
  </si>
  <si>
    <t>150EPS023</t>
  </si>
  <si>
    <t>150EPS026</t>
  </si>
  <si>
    <t>150EPS033</t>
  </si>
  <si>
    <t>150EPS008</t>
  </si>
  <si>
    <t>150EPS012</t>
  </si>
  <si>
    <t>150EPS037</t>
  </si>
  <si>
    <t>237EAS016</t>
  </si>
  <si>
    <t>237EAS027</t>
  </si>
  <si>
    <t>237EPS001</t>
  </si>
  <si>
    <t>237EPS002</t>
  </si>
  <si>
    <t>237EPS003</t>
  </si>
  <si>
    <t>237EPS005</t>
  </si>
  <si>
    <t>237EPS009</t>
  </si>
  <si>
    <t>237EPS010</t>
  </si>
  <si>
    <t>237EPS013</t>
  </si>
  <si>
    <t>237EPS015</t>
  </si>
  <si>
    <t>237EPS016</t>
  </si>
  <si>
    <t>237EPS017</t>
  </si>
  <si>
    <t>237EPS018</t>
  </si>
  <si>
    <t>237EPS023</t>
  </si>
  <si>
    <t>237EPS026</t>
  </si>
  <si>
    <t>237EPS033</t>
  </si>
  <si>
    <t>237EPS008</t>
  </si>
  <si>
    <t>237EPS012</t>
  </si>
  <si>
    <t>237EPS037</t>
  </si>
  <si>
    <t>264EAS016</t>
  </si>
  <si>
    <t>264EAS027</t>
  </si>
  <si>
    <t>264EPS001</t>
  </si>
  <si>
    <t>264EPS002</t>
  </si>
  <si>
    <t>264EPS003</t>
  </si>
  <si>
    <t>264EPS005</t>
  </si>
  <si>
    <t>264EPS009</t>
  </si>
  <si>
    <t>264EPS010</t>
  </si>
  <si>
    <t>264EPS013</t>
  </si>
  <si>
    <t>264EPS015</t>
  </si>
  <si>
    <t>264EPS016</t>
  </si>
  <si>
    <t>264EPS017</t>
  </si>
  <si>
    <t>264EPS018</t>
  </si>
  <si>
    <t>264EPS023</t>
  </si>
  <si>
    <t>264EPS026</t>
  </si>
  <si>
    <t>264EPS033</t>
  </si>
  <si>
    <t>264EPS008</t>
  </si>
  <si>
    <t>264EPS012</t>
  </si>
  <si>
    <t>264EPS037</t>
  </si>
  <si>
    <t>310EAS016</t>
  </si>
  <si>
    <t>310EAS027</t>
  </si>
  <si>
    <t>310EPS001</t>
  </si>
  <si>
    <t>310EPS002</t>
  </si>
  <si>
    <t>310EPS003</t>
  </si>
  <si>
    <t>310EPS005</t>
  </si>
  <si>
    <t>310EPS009</t>
  </si>
  <si>
    <t>310EPS010</t>
  </si>
  <si>
    <t>310EPS013</t>
  </si>
  <si>
    <t>310EPS015</t>
  </si>
  <si>
    <t>310EPS016</t>
  </si>
  <si>
    <t>310EPS017</t>
  </si>
  <si>
    <t>310EPS018</t>
  </si>
  <si>
    <t>310EPS023</t>
  </si>
  <si>
    <t>310EPS026</t>
  </si>
  <si>
    <t>310EPS033</t>
  </si>
  <si>
    <t>310EPS008</t>
  </si>
  <si>
    <t>310EPS012</t>
  </si>
  <si>
    <t>310EPS037</t>
  </si>
  <si>
    <t>315EAS016</t>
  </si>
  <si>
    <t>315EAS027</t>
  </si>
  <si>
    <t>315EPS001</t>
  </si>
  <si>
    <t>315EPS002</t>
  </si>
  <si>
    <t>315EPS003</t>
  </si>
  <si>
    <t>315EPS005</t>
  </si>
  <si>
    <t>315EPS009</t>
  </si>
  <si>
    <t>315EPS010</t>
  </si>
  <si>
    <t>315EPS013</t>
  </si>
  <si>
    <t>315EPS015</t>
  </si>
  <si>
    <t>315EPS016</t>
  </si>
  <si>
    <t>315EPS017</t>
  </si>
  <si>
    <t>315EPS018</t>
  </si>
  <si>
    <t>315EPS023</t>
  </si>
  <si>
    <t>315EPS026</t>
  </si>
  <si>
    <t>315EPS033</t>
  </si>
  <si>
    <t>315EPS008</t>
  </si>
  <si>
    <t>315EPS012</t>
  </si>
  <si>
    <t>315EPS037</t>
  </si>
  <si>
    <t>361EAS016</t>
  </si>
  <si>
    <t>361EAS027</t>
  </si>
  <si>
    <t>361EPS001</t>
  </si>
  <si>
    <t>361EPS002</t>
  </si>
  <si>
    <t>361EPS003</t>
  </si>
  <si>
    <t>361EPS005</t>
  </si>
  <si>
    <t>361EPS009</t>
  </si>
  <si>
    <t>361EPS010</t>
  </si>
  <si>
    <t>361EPS013</t>
  </si>
  <si>
    <t>361EPS015</t>
  </si>
  <si>
    <t>361EPS016</t>
  </si>
  <si>
    <t>361EPS017</t>
  </si>
  <si>
    <t>361EPS018</t>
  </si>
  <si>
    <t>361EPS023</t>
  </si>
  <si>
    <t>361EPS026</t>
  </si>
  <si>
    <t>361EPS033</t>
  </si>
  <si>
    <t>361EPS008</t>
  </si>
  <si>
    <t>361EPS012</t>
  </si>
  <si>
    <t>361EPS037</t>
  </si>
  <si>
    <t>647EAS016</t>
  </si>
  <si>
    <t>647EAS027</t>
  </si>
  <si>
    <t>647EPS001</t>
  </si>
  <si>
    <t>647EPS002</t>
  </si>
  <si>
    <t>647EPS003</t>
  </si>
  <si>
    <t>647EPS005</t>
  </si>
  <si>
    <t>647EPS009</t>
  </si>
  <si>
    <t>647EPS010</t>
  </si>
  <si>
    <t>647EPS013</t>
  </si>
  <si>
    <t>647EPS015</t>
  </si>
  <si>
    <t>647EPS016</t>
  </si>
  <si>
    <t>647EPS017</t>
  </si>
  <si>
    <t>647EPS018</t>
  </si>
  <si>
    <t>647EPS023</t>
  </si>
  <si>
    <t>647EPS026</t>
  </si>
  <si>
    <t>647EPS033</t>
  </si>
  <si>
    <t>647EPS008</t>
  </si>
  <si>
    <t>647EPS012</t>
  </si>
  <si>
    <t>647EPS037</t>
  </si>
  <si>
    <t>658EAS016</t>
  </si>
  <si>
    <t>658EAS027</t>
  </si>
  <si>
    <t>658EPS001</t>
  </si>
  <si>
    <t>658EPS002</t>
  </si>
  <si>
    <t>658EPS003</t>
  </si>
  <si>
    <t>658EPS005</t>
  </si>
  <si>
    <t>658EPS009</t>
  </si>
  <si>
    <t>658EPS010</t>
  </si>
  <si>
    <t>658EPS013</t>
  </si>
  <si>
    <t>658EPS015</t>
  </si>
  <si>
    <t>658EPS016</t>
  </si>
  <si>
    <t>658EPS017</t>
  </si>
  <si>
    <t>658EPS018</t>
  </si>
  <si>
    <t>658EPS023</t>
  </si>
  <si>
    <t>658EPS026</t>
  </si>
  <si>
    <t>658EPS033</t>
  </si>
  <si>
    <t>658EPS008</t>
  </si>
  <si>
    <t>658EPS012</t>
  </si>
  <si>
    <t>658EPS037</t>
  </si>
  <si>
    <t>664EAS016</t>
  </si>
  <si>
    <t>664EAS027</t>
  </si>
  <si>
    <t>664EPS001</t>
  </si>
  <si>
    <t>664EPS002</t>
  </si>
  <si>
    <t>664EPS003</t>
  </si>
  <si>
    <t>664EPS005</t>
  </si>
  <si>
    <t>664EPS009</t>
  </si>
  <si>
    <t>664EPS010</t>
  </si>
  <si>
    <t>664EPS013</t>
  </si>
  <si>
    <t>664EPS015</t>
  </si>
  <si>
    <t>664EPS016</t>
  </si>
  <si>
    <t>664EPS017</t>
  </si>
  <si>
    <t>664EPS018</t>
  </si>
  <si>
    <t>664EPS023</t>
  </si>
  <si>
    <t>664EPS026</t>
  </si>
  <si>
    <t>664EPS033</t>
  </si>
  <si>
    <t>664EPS008</t>
  </si>
  <si>
    <t>664EPS012</t>
  </si>
  <si>
    <t>664EPS037</t>
  </si>
  <si>
    <t>686EAS016</t>
  </si>
  <si>
    <t>686EAS027</t>
  </si>
  <si>
    <t>686EPS001</t>
  </si>
  <si>
    <t>686EPS002</t>
  </si>
  <si>
    <t>686EPS003</t>
  </si>
  <si>
    <t>686EPS005</t>
  </si>
  <si>
    <t>686EPS009</t>
  </si>
  <si>
    <t>686EPS010</t>
  </si>
  <si>
    <t>686EPS013</t>
  </si>
  <si>
    <t>686EPS015</t>
  </si>
  <si>
    <t>686EPS016</t>
  </si>
  <si>
    <t>686EPS017</t>
  </si>
  <si>
    <t>686EPS018</t>
  </si>
  <si>
    <t>686EPS023</t>
  </si>
  <si>
    <t>686EPS026</t>
  </si>
  <si>
    <t>686EPS033</t>
  </si>
  <si>
    <t>686EPS008</t>
  </si>
  <si>
    <t>686EPS012</t>
  </si>
  <si>
    <t>686EPS037</t>
  </si>
  <si>
    <t>819EAS016</t>
  </si>
  <si>
    <t>819EAS027</t>
  </si>
  <si>
    <t>819EPS001</t>
  </si>
  <si>
    <t>819EPS002</t>
  </si>
  <si>
    <t>819EPS003</t>
  </si>
  <si>
    <t>819EPS005</t>
  </si>
  <si>
    <t>819EPS009</t>
  </si>
  <si>
    <t>819EPS010</t>
  </si>
  <si>
    <t>819EPS013</t>
  </si>
  <si>
    <t>819EPS015</t>
  </si>
  <si>
    <t>819EPS016</t>
  </si>
  <si>
    <t>819EPS017</t>
  </si>
  <si>
    <t>819EPS018</t>
  </si>
  <si>
    <t>819EPS023</t>
  </si>
  <si>
    <t>819EPS026</t>
  </si>
  <si>
    <t>819EPS033</t>
  </si>
  <si>
    <t>819EPS008</t>
  </si>
  <si>
    <t>819EPS012</t>
  </si>
  <si>
    <t>819EPS037</t>
  </si>
  <si>
    <t>854EAS016</t>
  </si>
  <si>
    <t>854EAS027</t>
  </si>
  <si>
    <t>854EPS001</t>
  </si>
  <si>
    <t>854EPS002</t>
  </si>
  <si>
    <t>854EPS003</t>
  </si>
  <si>
    <t>854EPS005</t>
  </si>
  <si>
    <t>854EPS009</t>
  </si>
  <si>
    <t>854EPS010</t>
  </si>
  <si>
    <t>854EPS013</t>
  </si>
  <si>
    <t>854EPS015</t>
  </si>
  <si>
    <t>854EPS016</t>
  </si>
  <si>
    <t>854EPS017</t>
  </si>
  <si>
    <t>854EPS018</t>
  </si>
  <si>
    <t>854EPS023</t>
  </si>
  <si>
    <t>854EPS026</t>
  </si>
  <si>
    <t>854EPS033</t>
  </si>
  <si>
    <t>854EPS008</t>
  </si>
  <si>
    <t>854EPS012</t>
  </si>
  <si>
    <t>854EPS037</t>
  </si>
  <si>
    <t>887EAS016</t>
  </si>
  <si>
    <t>887EAS027</t>
  </si>
  <si>
    <t>887EPS001</t>
  </si>
  <si>
    <t>887EPS002</t>
  </si>
  <si>
    <t>887EPS003</t>
  </si>
  <si>
    <t>887EPS005</t>
  </si>
  <si>
    <t>887EPS009</t>
  </si>
  <si>
    <t>887EPS010</t>
  </si>
  <si>
    <t>887EPS013</t>
  </si>
  <si>
    <t>887EPS015</t>
  </si>
  <si>
    <t>887EPS016</t>
  </si>
  <si>
    <t>887EPS017</t>
  </si>
  <si>
    <t>887EPS018</t>
  </si>
  <si>
    <t>887EPS023</t>
  </si>
  <si>
    <t>887EPS026</t>
  </si>
  <si>
    <t>887EPS033</t>
  </si>
  <si>
    <t>887EPS008</t>
  </si>
  <si>
    <t>887EPS012</t>
  </si>
  <si>
    <t>887EPS037</t>
  </si>
  <si>
    <t>2EAS016</t>
  </si>
  <si>
    <t>2EAS027</t>
  </si>
  <si>
    <t>2EPS001</t>
  </si>
  <si>
    <t>2EPS002</t>
  </si>
  <si>
    <t>2EPS003</t>
  </si>
  <si>
    <t>2EPS005</t>
  </si>
  <si>
    <t>2EPS009</t>
  </si>
  <si>
    <t>2EPS010</t>
  </si>
  <si>
    <t>2EPS013</t>
  </si>
  <si>
    <t>2EPS015</t>
  </si>
  <si>
    <t>2EPS016</t>
  </si>
  <si>
    <t>2EPS017</t>
  </si>
  <si>
    <t>2EPS018</t>
  </si>
  <si>
    <t>2EPS023</t>
  </si>
  <si>
    <t>2EPS026</t>
  </si>
  <si>
    <t>2EPS033</t>
  </si>
  <si>
    <t>2EPS008</t>
  </si>
  <si>
    <t>2EPS012</t>
  </si>
  <si>
    <t>2EPS037</t>
  </si>
  <si>
    <t>21EAS016</t>
  </si>
  <si>
    <t>21EAS027</t>
  </si>
  <si>
    <t>21EPS001</t>
  </si>
  <si>
    <t>21EPS002</t>
  </si>
  <si>
    <t>21EPS003</t>
  </si>
  <si>
    <t>21EPS005</t>
  </si>
  <si>
    <t>21EPS009</t>
  </si>
  <si>
    <t>21EPS010</t>
  </si>
  <si>
    <t>21EPS013</t>
  </si>
  <si>
    <t>21EPS015</t>
  </si>
  <si>
    <t>21EPS016</t>
  </si>
  <si>
    <t>21EPS017</t>
  </si>
  <si>
    <t>21EPS018</t>
  </si>
  <si>
    <t>21EPS023</t>
  </si>
  <si>
    <t>21EPS026</t>
  </si>
  <si>
    <t>21EPS033</t>
  </si>
  <si>
    <t>21EPS008</t>
  </si>
  <si>
    <t>21EPS012</t>
  </si>
  <si>
    <t>21EPS037</t>
  </si>
  <si>
    <t>55EAS016</t>
  </si>
  <si>
    <t>55EAS027</t>
  </si>
  <si>
    <t>55EPS001</t>
  </si>
  <si>
    <t>55EPS002</t>
  </si>
  <si>
    <t>55EPS003</t>
  </si>
  <si>
    <t>55EPS005</t>
  </si>
  <si>
    <t>55EPS009</t>
  </si>
  <si>
    <t>55EPS010</t>
  </si>
  <si>
    <t>55EPS013</t>
  </si>
  <si>
    <t>55EPS015</t>
  </si>
  <si>
    <t>55EPS016</t>
  </si>
  <si>
    <t>55EPS017</t>
  </si>
  <si>
    <t>55EPS018</t>
  </si>
  <si>
    <t>55EPS023</t>
  </si>
  <si>
    <t>55EPS026</t>
  </si>
  <si>
    <t>55EPS033</t>
  </si>
  <si>
    <t>55EPS008</t>
  </si>
  <si>
    <t>55EPS012</t>
  </si>
  <si>
    <t>55EPS037</t>
  </si>
  <si>
    <t>148EAS016</t>
  </si>
  <si>
    <t>148EAS027</t>
  </si>
  <si>
    <t>148EPS001</t>
  </si>
  <si>
    <t>148EPS002</t>
  </si>
  <si>
    <t>148EPS003</t>
  </si>
  <si>
    <t>148EPS005</t>
  </si>
  <si>
    <t>148EPS009</t>
  </si>
  <si>
    <t>148EPS010</t>
  </si>
  <si>
    <t>148EPS013</t>
  </si>
  <si>
    <t>148EPS015</t>
  </si>
  <si>
    <t>148EPS016</t>
  </si>
  <si>
    <t>148EPS017</t>
  </si>
  <si>
    <t>148EPS018</t>
  </si>
  <si>
    <t>148EPS023</t>
  </si>
  <si>
    <t>148EPS026</t>
  </si>
  <si>
    <t>148EPS033</t>
  </si>
  <si>
    <t>148EPS008</t>
  </si>
  <si>
    <t>148EPS012</t>
  </si>
  <si>
    <t>148EPS037</t>
  </si>
  <si>
    <t>197EAS016</t>
  </si>
  <si>
    <t>197EAS027</t>
  </si>
  <si>
    <t>197EPS001</t>
  </si>
  <si>
    <t>197EPS002</t>
  </si>
  <si>
    <t>197EPS003</t>
  </si>
  <si>
    <t>197EPS005</t>
  </si>
  <si>
    <t>197EPS009</t>
  </si>
  <si>
    <t>197EPS010</t>
  </si>
  <si>
    <t>197EPS013</t>
  </si>
  <si>
    <t>197EPS015</t>
  </si>
  <si>
    <t>197EPS016</t>
  </si>
  <si>
    <t>197EPS017</t>
  </si>
  <si>
    <t>197EPS018</t>
  </si>
  <si>
    <t>197EPS023</t>
  </si>
  <si>
    <t>197EPS026</t>
  </si>
  <si>
    <t>197EPS033</t>
  </si>
  <si>
    <t>197EPS008</t>
  </si>
  <si>
    <t>197EPS012</t>
  </si>
  <si>
    <t>197EPS037</t>
  </si>
  <si>
    <t>206EAS016</t>
  </si>
  <si>
    <t>206EAS027</t>
  </si>
  <si>
    <t>206EPS001</t>
  </si>
  <si>
    <t>206EPS002</t>
  </si>
  <si>
    <t>206EPS003</t>
  </si>
  <si>
    <t>206EPS005</t>
  </si>
  <si>
    <t>206EPS009</t>
  </si>
  <si>
    <t>206EPS010</t>
  </si>
  <si>
    <t>206EPS013</t>
  </si>
  <si>
    <t>206EPS015</t>
  </si>
  <si>
    <t>206EPS016</t>
  </si>
  <si>
    <t>206EPS017</t>
  </si>
  <si>
    <t>206EPS018</t>
  </si>
  <si>
    <t>206EPS023</t>
  </si>
  <si>
    <t>206EPS026</t>
  </si>
  <si>
    <t>206EPS033</t>
  </si>
  <si>
    <t>206EPS008</t>
  </si>
  <si>
    <t>206EPS012</t>
  </si>
  <si>
    <t>206EPS037</t>
  </si>
  <si>
    <t>313EAS016</t>
  </si>
  <si>
    <t>313EAS027</t>
  </si>
  <si>
    <t>313EPS001</t>
  </si>
  <si>
    <t>313EPS002</t>
  </si>
  <si>
    <t>313EPS003</t>
  </si>
  <si>
    <t>313EPS005</t>
  </si>
  <si>
    <t>313EPS009</t>
  </si>
  <si>
    <t>313EPS010</t>
  </si>
  <si>
    <t>313EPS013</t>
  </si>
  <si>
    <t>313EPS015</t>
  </si>
  <si>
    <t>313EPS016</t>
  </si>
  <si>
    <t>313EPS017</t>
  </si>
  <si>
    <t>313EPS018</t>
  </si>
  <si>
    <t>313EPS023</t>
  </si>
  <si>
    <t>313EPS026</t>
  </si>
  <si>
    <t>313EPS033</t>
  </si>
  <si>
    <t>313EPS008</t>
  </si>
  <si>
    <t>313EPS012</t>
  </si>
  <si>
    <t>313EPS037</t>
  </si>
  <si>
    <t>318EAS016</t>
  </si>
  <si>
    <t>318EAS027</t>
  </si>
  <si>
    <t>318EPS001</t>
  </si>
  <si>
    <t>318EPS002</t>
  </si>
  <si>
    <t>318EPS003</t>
  </si>
  <si>
    <t>318EPS005</t>
  </si>
  <si>
    <t>318EPS009</t>
  </si>
  <si>
    <t>318EPS010</t>
  </si>
  <si>
    <t>318EPS013</t>
  </si>
  <si>
    <t>318EPS015</t>
  </si>
  <si>
    <t>318EPS016</t>
  </si>
  <si>
    <t>318EPS017</t>
  </si>
  <si>
    <t>318EPS018</t>
  </si>
  <si>
    <t>318EPS023</t>
  </si>
  <si>
    <t>318EPS026</t>
  </si>
  <si>
    <t>318EPS033</t>
  </si>
  <si>
    <t>318EPS008</t>
  </si>
  <si>
    <t>318EPS012</t>
  </si>
  <si>
    <t>318EPS037</t>
  </si>
  <si>
    <t>321EAS016</t>
  </si>
  <si>
    <t>321EAS027</t>
  </si>
  <si>
    <t>321EPS001</t>
  </si>
  <si>
    <t>321EPS002</t>
  </si>
  <si>
    <t>321EPS003</t>
  </si>
  <si>
    <t>321EPS005</t>
  </si>
  <si>
    <t>321EPS009</t>
  </si>
  <si>
    <t>321EPS010</t>
  </si>
  <si>
    <t>321EPS013</t>
  </si>
  <si>
    <t>321EPS015</t>
  </si>
  <si>
    <t>321EPS016</t>
  </si>
  <si>
    <t>321EPS017</t>
  </si>
  <si>
    <t>321EPS018</t>
  </si>
  <si>
    <t>321EPS023</t>
  </si>
  <si>
    <t>321EPS026</t>
  </si>
  <si>
    <t>321EPS033</t>
  </si>
  <si>
    <t>321EPS008</t>
  </si>
  <si>
    <t>321EPS012</t>
  </si>
  <si>
    <t>321EPS037</t>
  </si>
  <si>
    <t>376EAS016</t>
  </si>
  <si>
    <t>376EAS027</t>
  </si>
  <si>
    <t>376EPS001</t>
  </si>
  <si>
    <t>376EPS002</t>
  </si>
  <si>
    <t>376EPS003</t>
  </si>
  <si>
    <t>376EPS005</t>
  </si>
  <si>
    <t>376EPS009</t>
  </si>
  <si>
    <t>376EPS010</t>
  </si>
  <si>
    <t>376EPS013</t>
  </si>
  <si>
    <t>376EPS015</t>
  </si>
  <si>
    <t>376EPS016</t>
  </si>
  <si>
    <t>376EPS017</t>
  </si>
  <si>
    <t>376EPS018</t>
  </si>
  <si>
    <t>376EPS023</t>
  </si>
  <si>
    <t>376EPS026</t>
  </si>
  <si>
    <t>376EPS033</t>
  </si>
  <si>
    <t>376EPS008</t>
  </si>
  <si>
    <t>376EPS012</t>
  </si>
  <si>
    <t>376EPS037</t>
  </si>
  <si>
    <t>400EAS016</t>
  </si>
  <si>
    <t>400EAS027</t>
  </si>
  <si>
    <t>400EPS001</t>
  </si>
  <si>
    <t>400EPS002</t>
  </si>
  <si>
    <t>400EPS003</t>
  </si>
  <si>
    <t>400EPS005</t>
  </si>
  <si>
    <t>400EPS009</t>
  </si>
  <si>
    <t>400EPS010</t>
  </si>
  <si>
    <t>400EPS013</t>
  </si>
  <si>
    <t>400EPS015</t>
  </si>
  <si>
    <t>400EPS016</t>
  </si>
  <si>
    <t>400EPS017</t>
  </si>
  <si>
    <t>400EPS018</t>
  </si>
  <si>
    <t>400EPS023</t>
  </si>
  <si>
    <t>400EPS026</t>
  </si>
  <si>
    <t>400EPS033</t>
  </si>
  <si>
    <t>400EPS008</t>
  </si>
  <si>
    <t>400EPS012</t>
  </si>
  <si>
    <t>400EPS037</t>
  </si>
  <si>
    <t>440EAS016</t>
  </si>
  <si>
    <t>440EAS027</t>
  </si>
  <si>
    <t>440EPS001</t>
  </si>
  <si>
    <t>440EPS002</t>
  </si>
  <si>
    <t>440EPS003</t>
  </si>
  <si>
    <t>440EPS005</t>
  </si>
  <si>
    <t>440EPS009</t>
  </si>
  <si>
    <t>440EPS010</t>
  </si>
  <si>
    <t>440EPS013</t>
  </si>
  <si>
    <t>440EPS015</t>
  </si>
  <si>
    <t>440EPS016</t>
  </si>
  <si>
    <t>440EPS017</t>
  </si>
  <si>
    <t>440EPS018</t>
  </si>
  <si>
    <t>440EPS023</t>
  </si>
  <si>
    <t>440EPS026</t>
  </si>
  <si>
    <t>440EPS033</t>
  </si>
  <si>
    <t>440EPS008</t>
  </si>
  <si>
    <t>440EPS012</t>
  </si>
  <si>
    <t>440EPS037</t>
  </si>
  <si>
    <t>483EAS016</t>
  </si>
  <si>
    <t>483EAS027</t>
  </si>
  <si>
    <t>483EPS001</t>
  </si>
  <si>
    <t>483EPS002</t>
  </si>
  <si>
    <t>483EPS003</t>
  </si>
  <si>
    <t>483EPS005</t>
  </si>
  <si>
    <t>483EPS009</t>
  </si>
  <si>
    <t>483EPS010</t>
  </si>
  <si>
    <t>483EPS013</t>
  </si>
  <si>
    <t>483EPS015</t>
  </si>
  <si>
    <t>483EPS016</t>
  </si>
  <si>
    <t>483EPS017</t>
  </si>
  <si>
    <t>483EPS018</t>
  </si>
  <si>
    <t>483EPS023</t>
  </si>
  <si>
    <t>483EPS026</t>
  </si>
  <si>
    <t>483EPS033</t>
  </si>
  <si>
    <t>483EPS008</t>
  </si>
  <si>
    <t>483EPS012</t>
  </si>
  <si>
    <t>483EPS037</t>
  </si>
  <si>
    <t>541EAS016</t>
  </si>
  <si>
    <t>541EAS027</t>
  </si>
  <si>
    <t>541EPS001</t>
  </si>
  <si>
    <t>541EPS002</t>
  </si>
  <si>
    <t>541EPS003</t>
  </si>
  <si>
    <t>541EPS005</t>
  </si>
  <si>
    <t>541EPS009</t>
  </si>
  <si>
    <t>541EPS010</t>
  </si>
  <si>
    <t>541EPS013</t>
  </si>
  <si>
    <t>541EPS015</t>
  </si>
  <si>
    <t>541EPS016</t>
  </si>
  <si>
    <t>541EPS017</t>
  </si>
  <si>
    <t>541EPS018</t>
  </si>
  <si>
    <t>541EPS023</t>
  </si>
  <si>
    <t>541EPS026</t>
  </si>
  <si>
    <t>541EPS033</t>
  </si>
  <si>
    <t>541EPS008</t>
  </si>
  <si>
    <t>541EPS012</t>
  </si>
  <si>
    <t>541EPS037</t>
  </si>
  <si>
    <t>607EAS016</t>
  </si>
  <si>
    <t>607EAS027</t>
  </si>
  <si>
    <t>607EPS001</t>
  </si>
  <si>
    <t>607EPS002</t>
  </si>
  <si>
    <t>607EPS003</t>
  </si>
  <si>
    <t>607EPS005</t>
  </si>
  <si>
    <t>607EPS009</t>
  </si>
  <si>
    <t>607EPS010</t>
  </si>
  <si>
    <t>607EPS013</t>
  </si>
  <si>
    <t>607EPS015</t>
  </si>
  <si>
    <t>607EPS016</t>
  </si>
  <si>
    <t>607EPS017</t>
  </si>
  <si>
    <t>607EPS018</t>
  </si>
  <si>
    <t>607EPS023</t>
  </si>
  <si>
    <t>607EPS026</t>
  </si>
  <si>
    <t>607EPS033</t>
  </si>
  <si>
    <t>607EPS008</t>
  </si>
  <si>
    <t>607EPS012</t>
  </si>
  <si>
    <t>607EPS037</t>
  </si>
  <si>
    <t>615EAS016</t>
  </si>
  <si>
    <t>615EAS027</t>
  </si>
  <si>
    <t>615EPS001</t>
  </si>
  <si>
    <t>615EPS002</t>
  </si>
  <si>
    <t>615EPS003</t>
  </si>
  <si>
    <t>615EPS005</t>
  </si>
  <si>
    <t>615EPS009</t>
  </si>
  <si>
    <t>615EPS010</t>
  </si>
  <si>
    <t>615EPS013</t>
  </si>
  <si>
    <t>615EPS015</t>
  </si>
  <si>
    <t>615EPS016</t>
  </si>
  <si>
    <t>615EPS017</t>
  </si>
  <si>
    <t>615EPS018</t>
  </si>
  <si>
    <t>615EPS023</t>
  </si>
  <si>
    <t>615EPS026</t>
  </si>
  <si>
    <t>615EPS033</t>
  </si>
  <si>
    <t>615EPS008</t>
  </si>
  <si>
    <t>615EPS012</t>
  </si>
  <si>
    <t>615EPS037</t>
  </si>
  <si>
    <t>649EAS016</t>
  </si>
  <si>
    <t>649EAS027</t>
  </si>
  <si>
    <t>649EPS001</t>
  </si>
  <si>
    <t>649EPS002</t>
  </si>
  <si>
    <t>649EPS003</t>
  </si>
  <si>
    <t>649EPS005</t>
  </si>
  <si>
    <t>649EPS009</t>
  </si>
  <si>
    <t>649EPS010</t>
  </si>
  <si>
    <t>649EPS013</t>
  </si>
  <si>
    <t>649EPS015</t>
  </si>
  <si>
    <t>649EPS016</t>
  </si>
  <si>
    <t>649EPS017</t>
  </si>
  <si>
    <t>649EPS018</t>
  </si>
  <si>
    <t>649EPS023</t>
  </si>
  <si>
    <t>649EPS026</t>
  </si>
  <si>
    <t>649EPS033</t>
  </si>
  <si>
    <t>649EPS008</t>
  </si>
  <si>
    <t>649EPS012</t>
  </si>
  <si>
    <t>649EPS037</t>
  </si>
  <si>
    <t>652EAS016</t>
  </si>
  <si>
    <t>652EAS027</t>
  </si>
  <si>
    <t>652EPS001</t>
  </si>
  <si>
    <t>652EPS002</t>
  </si>
  <si>
    <t>652EPS003</t>
  </si>
  <si>
    <t>652EPS005</t>
  </si>
  <si>
    <t>652EPS009</t>
  </si>
  <si>
    <t>652EPS010</t>
  </si>
  <si>
    <t>652EPS013</t>
  </si>
  <si>
    <t>652EPS015</t>
  </si>
  <si>
    <t>652EPS016</t>
  </si>
  <si>
    <t>652EPS017</t>
  </si>
  <si>
    <t>652EPS018</t>
  </si>
  <si>
    <t>652EPS023</t>
  </si>
  <si>
    <t>652EPS026</t>
  </si>
  <si>
    <t>652EPS033</t>
  </si>
  <si>
    <t>652EPS008</t>
  </si>
  <si>
    <t>652EPS012</t>
  </si>
  <si>
    <t>652EPS037</t>
  </si>
  <si>
    <t>660EAS016</t>
  </si>
  <si>
    <t>660EAS027</t>
  </si>
  <si>
    <t>660EPS001</t>
  </si>
  <si>
    <t>660EPS002</t>
  </si>
  <si>
    <t>660EPS003</t>
  </si>
  <si>
    <t>660EPS005</t>
  </si>
  <si>
    <t>660EPS009</t>
  </si>
  <si>
    <t>660EPS010</t>
  </si>
  <si>
    <t>660EPS013</t>
  </si>
  <si>
    <t>660EPS015</t>
  </si>
  <si>
    <t>660EPS016</t>
  </si>
  <si>
    <t>660EPS017</t>
  </si>
  <si>
    <t>660EPS018</t>
  </si>
  <si>
    <t>660EPS023</t>
  </si>
  <si>
    <t>660EPS026</t>
  </si>
  <si>
    <t>660EPS033</t>
  </si>
  <si>
    <t>660EPS008</t>
  </si>
  <si>
    <t>660EPS012</t>
  </si>
  <si>
    <t>660EPS037</t>
  </si>
  <si>
    <t>667EAS016</t>
  </si>
  <si>
    <t>667EAS027</t>
  </si>
  <si>
    <t>667EPS001</t>
  </si>
  <si>
    <t>667EPS002</t>
  </si>
  <si>
    <t>667EPS003</t>
  </si>
  <si>
    <t>667EPS005</t>
  </si>
  <si>
    <t>667EPS009</t>
  </si>
  <si>
    <t>667EPS010</t>
  </si>
  <si>
    <t>667EPS013</t>
  </si>
  <si>
    <t>667EPS015</t>
  </si>
  <si>
    <t>667EPS016</t>
  </si>
  <si>
    <t>667EPS017</t>
  </si>
  <si>
    <t>667EPS018</t>
  </si>
  <si>
    <t>667EPS023</t>
  </si>
  <si>
    <t>667EPS026</t>
  </si>
  <si>
    <t>667EPS033</t>
  </si>
  <si>
    <t>667EPS008</t>
  </si>
  <si>
    <t>667EPS012</t>
  </si>
  <si>
    <t>667EPS037</t>
  </si>
  <si>
    <t>674EAS016</t>
  </si>
  <si>
    <t>674EAS027</t>
  </si>
  <si>
    <t>674EPS001</t>
  </si>
  <si>
    <t>674EPS002</t>
  </si>
  <si>
    <t>674EPS003</t>
  </si>
  <si>
    <t>674EPS005</t>
  </si>
  <si>
    <t>674EPS009</t>
  </si>
  <si>
    <t>674EPS010</t>
  </si>
  <si>
    <t>674EPS013</t>
  </si>
  <si>
    <t>674EPS015</t>
  </si>
  <si>
    <t>674EPS016</t>
  </si>
  <si>
    <t>674EPS017</t>
  </si>
  <si>
    <t>674EPS018</t>
  </si>
  <si>
    <t>674EPS023</t>
  </si>
  <si>
    <t>674EPS026</t>
  </si>
  <si>
    <t>674EPS033</t>
  </si>
  <si>
    <t>674EPS008</t>
  </si>
  <si>
    <t>674EPS012</t>
  </si>
  <si>
    <t>674EPS037</t>
  </si>
  <si>
    <t>697EAS016</t>
  </si>
  <si>
    <t>697EAS027</t>
  </si>
  <si>
    <t>697EPS001</t>
  </si>
  <si>
    <t>697EPS002</t>
  </si>
  <si>
    <t>697EPS003</t>
  </si>
  <si>
    <t>697EPS005</t>
  </si>
  <si>
    <t>697EPS009</t>
  </si>
  <si>
    <t>697EPS010</t>
  </si>
  <si>
    <t>697EPS013</t>
  </si>
  <si>
    <t>697EPS015</t>
  </si>
  <si>
    <t>697EPS016</t>
  </si>
  <si>
    <t>697EPS017</t>
  </si>
  <si>
    <t>697EPS018</t>
  </si>
  <si>
    <t>697EPS023</t>
  </si>
  <si>
    <t>697EPS026</t>
  </si>
  <si>
    <t>697EPS033</t>
  </si>
  <si>
    <t>697EPS008</t>
  </si>
  <si>
    <t>697EPS012</t>
  </si>
  <si>
    <t>697EPS037</t>
  </si>
  <si>
    <t>756EAS016</t>
  </si>
  <si>
    <t>756EAS027</t>
  </si>
  <si>
    <t>756EPS001</t>
  </si>
  <si>
    <t>756EPS002</t>
  </si>
  <si>
    <t>756EPS003</t>
  </si>
  <si>
    <t>756EPS005</t>
  </si>
  <si>
    <t>756EPS009</t>
  </si>
  <si>
    <t>756EPS010</t>
  </si>
  <si>
    <t>756EPS013</t>
  </si>
  <si>
    <t>756EPS015</t>
  </si>
  <si>
    <t>756EPS016</t>
  </si>
  <si>
    <t>756EPS017</t>
  </si>
  <si>
    <t>756EPS018</t>
  </si>
  <si>
    <t>756EPS023</t>
  </si>
  <si>
    <t>756EPS026</t>
  </si>
  <si>
    <t>756EPS033</t>
  </si>
  <si>
    <t>756EPS008</t>
  </si>
  <si>
    <t>756EPS012</t>
  </si>
  <si>
    <t>756EPS037</t>
  </si>
  <si>
    <t>30EAS016</t>
  </si>
  <si>
    <t>30EAS027</t>
  </si>
  <si>
    <t>30EPS001</t>
  </si>
  <si>
    <t>30EPS002</t>
  </si>
  <si>
    <t>30EPS003</t>
  </si>
  <si>
    <t>30EPS005</t>
  </si>
  <si>
    <t>30EPS009</t>
  </si>
  <si>
    <t>30EPS010</t>
  </si>
  <si>
    <t>30EPS013</t>
  </si>
  <si>
    <t>30EPS015</t>
  </si>
  <si>
    <t>30EPS016</t>
  </si>
  <si>
    <t>30EPS017</t>
  </si>
  <si>
    <t>30EPS018</t>
  </si>
  <si>
    <t>30EPS023</t>
  </si>
  <si>
    <t>30EPS026</t>
  </si>
  <si>
    <t>30EPS033</t>
  </si>
  <si>
    <t>30EPS008</t>
  </si>
  <si>
    <t>30EPS012</t>
  </si>
  <si>
    <t>30EPS037</t>
  </si>
  <si>
    <t>34EAS016</t>
  </si>
  <si>
    <t>34EAS027</t>
  </si>
  <si>
    <t>34EPS001</t>
  </si>
  <si>
    <t>34EPS002</t>
  </si>
  <si>
    <t>34EPS003</t>
  </si>
  <si>
    <t>34EPS005</t>
  </si>
  <si>
    <t>34EPS009</t>
  </si>
  <si>
    <t>34EPS010</t>
  </si>
  <si>
    <t>34EPS013</t>
  </si>
  <si>
    <t>34EPS015</t>
  </si>
  <si>
    <t>34EPS016</t>
  </si>
  <si>
    <t>34EPS017</t>
  </si>
  <si>
    <t>34EPS018</t>
  </si>
  <si>
    <t>34EPS023</t>
  </si>
  <si>
    <t>34EPS026</t>
  </si>
  <si>
    <t>34EPS033</t>
  </si>
  <si>
    <t>34EPS008</t>
  </si>
  <si>
    <t>34EPS012</t>
  </si>
  <si>
    <t>34EPS037</t>
  </si>
  <si>
    <t>36EAS016</t>
  </si>
  <si>
    <t>36EAS027</t>
  </si>
  <si>
    <t>36EPS001</t>
  </si>
  <si>
    <t>36EPS002</t>
  </si>
  <si>
    <t>36EPS003</t>
  </si>
  <si>
    <t>36EPS005</t>
  </si>
  <si>
    <t>36EPS009</t>
  </si>
  <si>
    <t>36EPS010</t>
  </si>
  <si>
    <t>36EPS013</t>
  </si>
  <si>
    <t>36EPS015</t>
  </si>
  <si>
    <t>36EPS016</t>
  </si>
  <si>
    <t>36EPS017</t>
  </si>
  <si>
    <t>36EPS018</t>
  </si>
  <si>
    <t>36EPS023</t>
  </si>
  <si>
    <t>36EPS026</t>
  </si>
  <si>
    <t>36EPS033</t>
  </si>
  <si>
    <t>36EPS008</t>
  </si>
  <si>
    <t>36EPS012</t>
  </si>
  <si>
    <t>36EPS037</t>
  </si>
  <si>
    <t>91EAS016</t>
  </si>
  <si>
    <t>91EAS027</t>
  </si>
  <si>
    <t>91EPS001</t>
  </si>
  <si>
    <t>91EPS002</t>
  </si>
  <si>
    <t>91EPS003</t>
  </si>
  <si>
    <t>91EPS005</t>
  </si>
  <si>
    <t>91EPS009</t>
  </si>
  <si>
    <t>91EPS010</t>
  </si>
  <si>
    <t>91EPS013</t>
  </si>
  <si>
    <t>91EPS015</t>
  </si>
  <si>
    <t>91EPS016</t>
  </si>
  <si>
    <t>91EPS017</t>
  </si>
  <si>
    <t>91EPS018</t>
  </si>
  <si>
    <t>91EPS023</t>
  </si>
  <si>
    <t>91EPS026</t>
  </si>
  <si>
    <t>91EPS033</t>
  </si>
  <si>
    <t>91EPS008</t>
  </si>
  <si>
    <t>91EPS012</t>
  </si>
  <si>
    <t>91EPS037</t>
  </si>
  <si>
    <t>93EAS016</t>
  </si>
  <si>
    <t>93EAS027</t>
  </si>
  <si>
    <t>93EPS001</t>
  </si>
  <si>
    <t>93EPS002</t>
  </si>
  <si>
    <t>93EPS003</t>
  </si>
  <si>
    <t>93EPS005</t>
  </si>
  <si>
    <t>93EPS009</t>
  </si>
  <si>
    <t>93EPS010</t>
  </si>
  <si>
    <t>93EPS013</t>
  </si>
  <si>
    <t>93EPS015</t>
  </si>
  <si>
    <t>93EPS016</t>
  </si>
  <si>
    <t>93EPS017</t>
  </si>
  <si>
    <t>93EPS018</t>
  </si>
  <si>
    <t>93EPS023</t>
  </si>
  <si>
    <t>93EPS026</t>
  </si>
  <si>
    <t>93EPS033</t>
  </si>
  <si>
    <t>93EPS008</t>
  </si>
  <si>
    <t>93EPS012</t>
  </si>
  <si>
    <t>93EPS037</t>
  </si>
  <si>
    <t>101EAS016</t>
  </si>
  <si>
    <t>101EAS027</t>
  </si>
  <si>
    <t>101EPS001</t>
  </si>
  <si>
    <t>101EPS002</t>
  </si>
  <si>
    <t>101EPS003</t>
  </si>
  <si>
    <t>101EPS005</t>
  </si>
  <si>
    <t>101EPS009</t>
  </si>
  <si>
    <t>101EPS010</t>
  </si>
  <si>
    <t>101EPS013</t>
  </si>
  <si>
    <t>101EPS015</t>
  </si>
  <si>
    <t>101EPS016</t>
  </si>
  <si>
    <t>101EPS017</t>
  </si>
  <si>
    <t>101EPS018</t>
  </si>
  <si>
    <t>101EPS023</t>
  </si>
  <si>
    <t>101EPS026</t>
  </si>
  <si>
    <t>101EPS033</t>
  </si>
  <si>
    <t>101EPS008</t>
  </si>
  <si>
    <t>101EPS012</t>
  </si>
  <si>
    <t>101EPS037</t>
  </si>
  <si>
    <t>145EAS016</t>
  </si>
  <si>
    <t>145EAS027</t>
  </si>
  <si>
    <t>145EPS001</t>
  </si>
  <si>
    <t>145EPS002</t>
  </si>
  <si>
    <t>145EPS003</t>
  </si>
  <si>
    <t>145EPS005</t>
  </si>
  <si>
    <t>145EPS009</t>
  </si>
  <si>
    <t>145EPS010</t>
  </si>
  <si>
    <t>145EPS013</t>
  </si>
  <si>
    <t>145EPS015</t>
  </si>
  <si>
    <t>145EPS016</t>
  </si>
  <si>
    <t>145EPS017</t>
  </si>
  <si>
    <t>145EPS018</t>
  </si>
  <si>
    <t>145EPS023</t>
  </si>
  <si>
    <t>145EPS026</t>
  </si>
  <si>
    <t>145EPS033</t>
  </si>
  <si>
    <t>145EPS008</t>
  </si>
  <si>
    <t>145EPS012</t>
  </si>
  <si>
    <t>145EPS037</t>
  </si>
  <si>
    <t>209EAS016</t>
  </si>
  <si>
    <t>209EAS027</t>
  </si>
  <si>
    <t>209EPS001</t>
  </si>
  <si>
    <t>209EPS002</t>
  </si>
  <si>
    <t>209EPS003</t>
  </si>
  <si>
    <t>209EPS005</t>
  </si>
  <si>
    <t>209EPS009</t>
  </si>
  <si>
    <t>209EPS010</t>
  </si>
  <si>
    <t>209EPS013</t>
  </si>
  <si>
    <t>209EPS015</t>
  </si>
  <si>
    <t>209EPS016</t>
  </si>
  <si>
    <t>209EPS017</t>
  </si>
  <si>
    <t>209EPS018</t>
  </si>
  <si>
    <t>209EPS023</t>
  </si>
  <si>
    <t>209EPS026</t>
  </si>
  <si>
    <t>209EPS033</t>
  </si>
  <si>
    <t>209EPS008</t>
  </si>
  <si>
    <t>209EPS012</t>
  </si>
  <si>
    <t>209EPS037</t>
  </si>
  <si>
    <t>282EAS016</t>
  </si>
  <si>
    <t>282EAS027</t>
  </si>
  <si>
    <t>282EPS001</t>
  </si>
  <si>
    <t>282EPS002</t>
  </si>
  <si>
    <t>282EPS003</t>
  </si>
  <si>
    <t>282EPS005</t>
  </si>
  <si>
    <t>282EPS009</t>
  </si>
  <si>
    <t>282EPS010</t>
  </si>
  <si>
    <t>282EPS013</t>
  </si>
  <si>
    <t>282EPS015</t>
  </si>
  <si>
    <t>282EPS016</t>
  </si>
  <si>
    <t>282EPS017</t>
  </si>
  <si>
    <t>282EPS018</t>
  </si>
  <si>
    <t>282EPS023</t>
  </si>
  <si>
    <t>282EPS026</t>
  </si>
  <si>
    <t>282EPS033</t>
  </si>
  <si>
    <t>282EPS008</t>
  </si>
  <si>
    <t>282EPS012</t>
  </si>
  <si>
    <t>282EPS037</t>
  </si>
  <si>
    <t>353EAS016</t>
  </si>
  <si>
    <t>353EAS027</t>
  </si>
  <si>
    <t>353EPS001</t>
  </si>
  <si>
    <t>353EPS002</t>
  </si>
  <si>
    <t>353EPS003</t>
  </si>
  <si>
    <t>353EPS005</t>
  </si>
  <si>
    <t>353EPS009</t>
  </si>
  <si>
    <t>353EPS010</t>
  </si>
  <si>
    <t>353EPS013</t>
  </si>
  <si>
    <t>353EPS015</t>
  </si>
  <si>
    <t>353EPS016</t>
  </si>
  <si>
    <t>353EPS017</t>
  </si>
  <si>
    <t>353EPS018</t>
  </si>
  <si>
    <t>353EPS023</t>
  </si>
  <si>
    <t>353EPS026</t>
  </si>
  <si>
    <t>353EPS033</t>
  </si>
  <si>
    <t>353EPS008</t>
  </si>
  <si>
    <t>353EPS012</t>
  </si>
  <si>
    <t>353EPS037</t>
  </si>
  <si>
    <t>364EAS016</t>
  </si>
  <si>
    <t>364EAS027</t>
  </si>
  <si>
    <t>364EPS001</t>
  </si>
  <si>
    <t>364EPS002</t>
  </si>
  <si>
    <t>364EPS003</t>
  </si>
  <si>
    <t>364EPS005</t>
  </si>
  <si>
    <t>364EPS009</t>
  </si>
  <si>
    <t>364EPS010</t>
  </si>
  <si>
    <t>364EPS013</t>
  </si>
  <si>
    <t>364EPS015</t>
  </si>
  <si>
    <t>364EPS016</t>
  </si>
  <si>
    <t>364EPS017</t>
  </si>
  <si>
    <t>364EPS018</t>
  </si>
  <si>
    <t>364EPS023</t>
  </si>
  <si>
    <t>364EPS026</t>
  </si>
  <si>
    <t>364EPS033</t>
  </si>
  <si>
    <t>364EPS008</t>
  </si>
  <si>
    <t>364EPS012</t>
  </si>
  <si>
    <t>364EPS037</t>
  </si>
  <si>
    <t>368EAS016</t>
  </si>
  <si>
    <t>368EAS027</t>
  </si>
  <si>
    <t>368EPS001</t>
  </si>
  <si>
    <t>368EPS002</t>
  </si>
  <si>
    <t>368EPS003</t>
  </si>
  <si>
    <t>368EPS005</t>
  </si>
  <si>
    <t>368EPS009</t>
  </si>
  <si>
    <t>368EPS010</t>
  </si>
  <si>
    <t>368EPS013</t>
  </si>
  <si>
    <t>368EPS015</t>
  </si>
  <si>
    <t>368EPS016</t>
  </si>
  <si>
    <t>368EPS017</t>
  </si>
  <si>
    <t>368EPS018</t>
  </si>
  <si>
    <t>368EPS023</t>
  </si>
  <si>
    <t>368EPS026</t>
  </si>
  <si>
    <t>368EPS033</t>
  </si>
  <si>
    <t>368EPS008</t>
  </si>
  <si>
    <t>368EPS012</t>
  </si>
  <si>
    <t>368EPS037</t>
  </si>
  <si>
    <t>390EAS016</t>
  </si>
  <si>
    <t>390EAS027</t>
  </si>
  <si>
    <t>390EPS001</t>
  </si>
  <si>
    <t>390EPS002</t>
  </si>
  <si>
    <t>390EPS003</t>
  </si>
  <si>
    <t>390EPS005</t>
  </si>
  <si>
    <t>390EPS009</t>
  </si>
  <si>
    <t>390EPS010</t>
  </si>
  <si>
    <t>390EPS013</t>
  </si>
  <si>
    <t>390EPS015</t>
  </si>
  <si>
    <t>390EPS016</t>
  </si>
  <si>
    <t>390EPS017</t>
  </si>
  <si>
    <t>390EPS018</t>
  </si>
  <si>
    <t>390EPS023</t>
  </si>
  <si>
    <t>390EPS026</t>
  </si>
  <si>
    <t>390EPS033</t>
  </si>
  <si>
    <t>390EPS008</t>
  </si>
  <si>
    <t>390EPS012</t>
  </si>
  <si>
    <t>390EPS037</t>
  </si>
  <si>
    <t>467EAS016</t>
  </si>
  <si>
    <t>467EAS027</t>
  </si>
  <si>
    <t>467EPS001</t>
  </si>
  <si>
    <t>467EPS002</t>
  </si>
  <si>
    <t>467EPS003</t>
  </si>
  <si>
    <t>467EPS005</t>
  </si>
  <si>
    <t>467EPS009</t>
  </si>
  <si>
    <t>467EPS010</t>
  </si>
  <si>
    <t>467EPS013</t>
  </si>
  <si>
    <t>467EPS015</t>
  </si>
  <si>
    <t>467EPS016</t>
  </si>
  <si>
    <t>467EPS017</t>
  </si>
  <si>
    <t>467EPS018</t>
  </si>
  <si>
    <t>467EPS023</t>
  </si>
  <si>
    <t>467EPS026</t>
  </si>
  <si>
    <t>467EPS033</t>
  </si>
  <si>
    <t>467EPS008</t>
  </si>
  <si>
    <t>467EPS012</t>
  </si>
  <si>
    <t>467EPS037</t>
  </si>
  <si>
    <t>576EAS016</t>
  </si>
  <si>
    <t>576EAS027</t>
  </si>
  <si>
    <t>576EPS001</t>
  </si>
  <si>
    <t>576EPS002</t>
  </si>
  <si>
    <t>576EPS003</t>
  </si>
  <si>
    <t>576EPS005</t>
  </si>
  <si>
    <t>576EPS009</t>
  </si>
  <si>
    <t>576EPS010</t>
  </si>
  <si>
    <t>576EPS013</t>
  </si>
  <si>
    <t>576EPS015</t>
  </si>
  <si>
    <t>576EPS016</t>
  </si>
  <si>
    <t>576EPS017</t>
  </si>
  <si>
    <t>576EPS018</t>
  </si>
  <si>
    <t>576EPS023</t>
  </si>
  <si>
    <t>576EPS026</t>
  </si>
  <si>
    <t>576EPS033</t>
  </si>
  <si>
    <t>576EPS008</t>
  </si>
  <si>
    <t>576EPS012</t>
  </si>
  <si>
    <t>576EPS037</t>
  </si>
  <si>
    <t>642EAS016</t>
  </si>
  <si>
    <t>642EAS027</t>
  </si>
  <si>
    <t>642EPS001</t>
  </si>
  <si>
    <t>642EPS002</t>
  </si>
  <si>
    <t>642EPS003</t>
  </si>
  <si>
    <t>642EPS005</t>
  </si>
  <si>
    <t>642EPS009</t>
  </si>
  <si>
    <t>642EPS010</t>
  </si>
  <si>
    <t>642EPS013</t>
  </si>
  <si>
    <t>642EPS015</t>
  </si>
  <si>
    <t>642EPS016</t>
  </si>
  <si>
    <t>642EPS017</t>
  </si>
  <si>
    <t>642EPS018</t>
  </si>
  <si>
    <t>642EPS023</t>
  </si>
  <si>
    <t>642EPS026</t>
  </si>
  <si>
    <t>642EPS033</t>
  </si>
  <si>
    <t>642EPS008</t>
  </si>
  <si>
    <t>642EPS012</t>
  </si>
  <si>
    <t>642EPS037</t>
  </si>
  <si>
    <t>679EAS016</t>
  </si>
  <si>
    <t>679EAS027</t>
  </si>
  <si>
    <t>679EPS001</t>
  </si>
  <si>
    <t>679EPS002</t>
  </si>
  <si>
    <t>679EPS003</t>
  </si>
  <si>
    <t>679EPS005</t>
  </si>
  <si>
    <t>679EPS009</t>
  </si>
  <si>
    <t>679EPS010</t>
  </si>
  <si>
    <t>679EPS013</t>
  </si>
  <si>
    <t>679EPS015</t>
  </si>
  <si>
    <t>679EPS016</t>
  </si>
  <si>
    <t>679EPS017</t>
  </si>
  <si>
    <t>679EPS018</t>
  </si>
  <si>
    <t>679EPS023</t>
  </si>
  <si>
    <t>679EPS026</t>
  </si>
  <si>
    <t>679EPS033</t>
  </si>
  <si>
    <t>679EPS008</t>
  </si>
  <si>
    <t>679EPS012</t>
  </si>
  <si>
    <t>679EPS037</t>
  </si>
  <si>
    <t>789EAS016</t>
  </si>
  <si>
    <t>789EAS027</t>
  </si>
  <si>
    <t>789EPS001</t>
  </si>
  <si>
    <t>789EPS002</t>
  </si>
  <si>
    <t>789EPS003</t>
  </si>
  <si>
    <t>789EPS005</t>
  </si>
  <si>
    <t>789EPS009</t>
  </si>
  <si>
    <t>789EPS010</t>
  </si>
  <si>
    <t>789EPS013</t>
  </si>
  <si>
    <t>789EPS015</t>
  </si>
  <si>
    <t>789EPS016</t>
  </si>
  <si>
    <t>789EPS017</t>
  </si>
  <si>
    <t>789EPS018</t>
  </si>
  <si>
    <t>789EPS023</t>
  </si>
  <si>
    <t>789EPS026</t>
  </si>
  <si>
    <t>789EPS033</t>
  </si>
  <si>
    <t>789EPS008</t>
  </si>
  <si>
    <t>789EPS012</t>
  </si>
  <si>
    <t>789EPS037</t>
  </si>
  <si>
    <t>792EAS016</t>
  </si>
  <si>
    <t>792EAS027</t>
  </si>
  <si>
    <t>792EPS001</t>
  </si>
  <si>
    <t>792EPS002</t>
  </si>
  <si>
    <t>792EPS003</t>
  </si>
  <si>
    <t>792EPS005</t>
  </si>
  <si>
    <t>792EPS009</t>
  </si>
  <si>
    <t>792EPS010</t>
  </si>
  <si>
    <t>792EPS013</t>
  </si>
  <si>
    <t>792EPS015</t>
  </si>
  <si>
    <t>792EPS016</t>
  </si>
  <si>
    <t>792EPS017</t>
  </si>
  <si>
    <t>792EPS018</t>
  </si>
  <si>
    <t>792EPS023</t>
  </si>
  <si>
    <t>792EPS026</t>
  </si>
  <si>
    <t>792EPS033</t>
  </si>
  <si>
    <t>792EPS008</t>
  </si>
  <si>
    <t>792EPS012</t>
  </si>
  <si>
    <t>792EPS037</t>
  </si>
  <si>
    <t>809EAS016</t>
  </si>
  <si>
    <t>809EAS027</t>
  </si>
  <si>
    <t>809EPS001</t>
  </si>
  <si>
    <t>809EPS002</t>
  </si>
  <si>
    <t>809EPS003</t>
  </si>
  <si>
    <t>809EPS005</t>
  </si>
  <si>
    <t>809EPS009</t>
  </si>
  <si>
    <t>809EPS010</t>
  </si>
  <si>
    <t>809EPS013</t>
  </si>
  <si>
    <t>809EPS015</t>
  </si>
  <si>
    <t>809EPS016</t>
  </si>
  <si>
    <t>809EPS017</t>
  </si>
  <si>
    <t>809EPS018</t>
  </si>
  <si>
    <t>809EPS023</t>
  </si>
  <si>
    <t>809EPS026</t>
  </si>
  <si>
    <t>809EPS033</t>
  </si>
  <si>
    <t>809EPS008</t>
  </si>
  <si>
    <t>809EPS012</t>
  </si>
  <si>
    <t>809EPS037</t>
  </si>
  <si>
    <t>847EAS016</t>
  </si>
  <si>
    <t>847EAS027</t>
  </si>
  <si>
    <t>847EPS001</t>
  </si>
  <si>
    <t>847EPS002</t>
  </si>
  <si>
    <t>847EPS003</t>
  </si>
  <si>
    <t>847EPS005</t>
  </si>
  <si>
    <t>847EPS009</t>
  </si>
  <si>
    <t>847EPS010</t>
  </si>
  <si>
    <t>847EPS013</t>
  </si>
  <si>
    <t>847EPS015</t>
  </si>
  <si>
    <t>847EPS016</t>
  </si>
  <si>
    <t>847EPS017</t>
  </si>
  <si>
    <t>847EPS018</t>
  </si>
  <si>
    <t>847EPS023</t>
  </si>
  <si>
    <t>847EPS026</t>
  </si>
  <si>
    <t>847EPS033</t>
  </si>
  <si>
    <t>847EPS008</t>
  </si>
  <si>
    <t>847EPS012</t>
  </si>
  <si>
    <t>847EPS037</t>
  </si>
  <si>
    <t>856EAS016</t>
  </si>
  <si>
    <t>856EAS027</t>
  </si>
  <si>
    <t>856EPS001</t>
  </si>
  <si>
    <t>856EPS002</t>
  </si>
  <si>
    <t>856EPS003</t>
  </si>
  <si>
    <t>856EPS005</t>
  </si>
  <si>
    <t>856EPS009</t>
  </si>
  <si>
    <t>856EPS010</t>
  </si>
  <si>
    <t>856EPS013</t>
  </si>
  <si>
    <t>856EPS015</t>
  </si>
  <si>
    <t>856EPS016</t>
  </si>
  <si>
    <t>856EPS017</t>
  </si>
  <si>
    <t>856EPS018</t>
  </si>
  <si>
    <t>856EPS023</t>
  </si>
  <si>
    <t>856EPS026</t>
  </si>
  <si>
    <t>856EPS033</t>
  </si>
  <si>
    <t>856EPS008</t>
  </si>
  <si>
    <t>856EPS012</t>
  </si>
  <si>
    <t>856EPS037</t>
  </si>
  <si>
    <t>861EAS016</t>
  </si>
  <si>
    <t>861EAS027</t>
  </si>
  <si>
    <t>861EPS001</t>
  </si>
  <si>
    <t>861EPS002</t>
  </si>
  <si>
    <t>861EPS003</t>
  </si>
  <si>
    <t>861EPS005</t>
  </si>
  <si>
    <t>861EPS009</t>
  </si>
  <si>
    <t>861EPS010</t>
  </si>
  <si>
    <t>861EPS013</t>
  </si>
  <si>
    <t>861EPS015</t>
  </si>
  <si>
    <t>861EPS016</t>
  </si>
  <si>
    <t>861EPS017</t>
  </si>
  <si>
    <t>861EPS018</t>
  </si>
  <si>
    <t>861EPS023</t>
  </si>
  <si>
    <t>861EPS026</t>
  </si>
  <si>
    <t>861EPS033</t>
  </si>
  <si>
    <t>861EPS008</t>
  </si>
  <si>
    <t>861EPS012</t>
  </si>
  <si>
    <t>861EPS037</t>
  </si>
  <si>
    <t>1EAS016</t>
  </si>
  <si>
    <t>1EAS027</t>
  </si>
  <si>
    <t>1EPS001</t>
  </si>
  <si>
    <t>1EPS002</t>
  </si>
  <si>
    <t>1EPS003</t>
  </si>
  <si>
    <t>1EPS005</t>
  </si>
  <si>
    <t>1EPS009</t>
  </si>
  <si>
    <t>1EPS010</t>
  </si>
  <si>
    <t>1EPS013</t>
  </si>
  <si>
    <t>1EPS015</t>
  </si>
  <si>
    <t>1EPS016</t>
  </si>
  <si>
    <t>1EPS017</t>
  </si>
  <si>
    <t>1EPS018</t>
  </si>
  <si>
    <t>1EPS023</t>
  </si>
  <si>
    <t>1EPS026</t>
  </si>
  <si>
    <t>1EPS033</t>
  </si>
  <si>
    <t>1EPS008</t>
  </si>
  <si>
    <t>1EPS012</t>
  </si>
  <si>
    <t>1EPS037</t>
  </si>
  <si>
    <t>79EAS016</t>
  </si>
  <si>
    <t>79EAS027</t>
  </si>
  <si>
    <t>79EPS001</t>
  </si>
  <si>
    <t>79EPS002</t>
  </si>
  <si>
    <t>79EPS003</t>
  </si>
  <si>
    <t>79EPS005</t>
  </si>
  <si>
    <t>79EPS009</t>
  </si>
  <si>
    <t>79EPS010</t>
  </si>
  <si>
    <t>79EPS013</t>
  </si>
  <si>
    <t>79EPS015</t>
  </si>
  <si>
    <t>79EPS016</t>
  </si>
  <si>
    <t>79EPS017</t>
  </si>
  <si>
    <t>79EPS018</t>
  </si>
  <si>
    <t>79EPS023</t>
  </si>
  <si>
    <t>79EPS026</t>
  </si>
  <si>
    <t>79EPS033</t>
  </si>
  <si>
    <t>79EPS008</t>
  </si>
  <si>
    <t>79EPS012</t>
  </si>
  <si>
    <t>79EPS037</t>
  </si>
  <si>
    <t>88EAS016</t>
  </si>
  <si>
    <t>88EAS027</t>
  </si>
  <si>
    <t>88EPS001</t>
  </si>
  <si>
    <t>88EPS002</t>
  </si>
  <si>
    <t>88EPS003</t>
  </si>
  <si>
    <t>88EPS005</t>
  </si>
  <si>
    <t>88EPS009</t>
  </si>
  <si>
    <t>88EPS010</t>
  </si>
  <si>
    <t>88EPS013</t>
  </si>
  <si>
    <t>88EPS015</t>
  </si>
  <si>
    <t>88EPS016</t>
  </si>
  <si>
    <t>88EPS017</t>
  </si>
  <si>
    <t>88EPS018</t>
  </si>
  <si>
    <t>88EPS023</t>
  </si>
  <si>
    <t>88EPS026</t>
  </si>
  <si>
    <t>88EPS033</t>
  </si>
  <si>
    <t>88EPS008</t>
  </si>
  <si>
    <t>88EPS012</t>
  </si>
  <si>
    <t>88EPS037</t>
  </si>
  <si>
    <t>129EAS016</t>
  </si>
  <si>
    <t>129EAS027</t>
  </si>
  <si>
    <t>129EPS001</t>
  </si>
  <si>
    <t>129EPS002</t>
  </si>
  <si>
    <t>129EPS003</t>
  </si>
  <si>
    <t>129EPS005</t>
  </si>
  <si>
    <t>129EPS009</t>
  </si>
  <si>
    <t>129EPS010</t>
  </si>
  <si>
    <t>129EPS013</t>
  </si>
  <si>
    <t>129EPS015</t>
  </si>
  <si>
    <t>129EPS016</t>
  </si>
  <si>
    <t>129EPS017</t>
  </si>
  <si>
    <t>129EPS018</t>
  </si>
  <si>
    <t>129EPS023</t>
  </si>
  <si>
    <t>129EPS026</t>
  </si>
  <si>
    <t>129EPS033</t>
  </si>
  <si>
    <t>129EPS008</t>
  </si>
  <si>
    <t>129EPS012</t>
  </si>
  <si>
    <t>129EPS037</t>
  </si>
  <si>
    <t>212EAS016</t>
  </si>
  <si>
    <t>212EAS027</t>
  </si>
  <si>
    <t>212EPS001</t>
  </si>
  <si>
    <t>212EPS002</t>
  </si>
  <si>
    <t>212EPS003</t>
  </si>
  <si>
    <t>212EPS005</t>
  </si>
  <si>
    <t>212EPS009</t>
  </si>
  <si>
    <t>212EPS010</t>
  </si>
  <si>
    <t>212EPS013</t>
  </si>
  <si>
    <t>212EPS015</t>
  </si>
  <si>
    <t>212EPS016</t>
  </si>
  <si>
    <t>212EPS017</t>
  </si>
  <si>
    <t>212EPS018</t>
  </si>
  <si>
    <t>212EPS023</t>
  </si>
  <si>
    <t>212EPS026</t>
  </si>
  <si>
    <t>212EPS033</t>
  </si>
  <si>
    <t>212EPS008</t>
  </si>
  <si>
    <t>212EPS012</t>
  </si>
  <si>
    <t>212EPS037</t>
  </si>
  <si>
    <t>266EAS016</t>
  </si>
  <si>
    <t>266EAS027</t>
  </si>
  <si>
    <t>266EPS001</t>
  </si>
  <si>
    <t>266EPS002</t>
  </si>
  <si>
    <t>266EPS003</t>
  </si>
  <si>
    <t>266EPS005</t>
  </si>
  <si>
    <t>266EPS009</t>
  </si>
  <si>
    <t>266EPS010</t>
  </si>
  <si>
    <t>266EPS013</t>
  </si>
  <si>
    <t>266EPS015</t>
  </si>
  <si>
    <t>266EPS016</t>
  </si>
  <si>
    <t>266EPS017</t>
  </si>
  <si>
    <t>266EPS018</t>
  </si>
  <si>
    <t>266EPS023</t>
  </si>
  <si>
    <t>266EPS026</t>
  </si>
  <si>
    <t>266EPS033</t>
  </si>
  <si>
    <t>266EPS008</t>
  </si>
  <si>
    <t>266EPS012</t>
  </si>
  <si>
    <t>266EPS037</t>
  </si>
  <si>
    <t>308EAS016</t>
  </si>
  <si>
    <t>308EAS027</t>
  </si>
  <si>
    <t>308EPS001</t>
  </si>
  <si>
    <t>308EPS002</t>
  </si>
  <si>
    <t>308EPS003</t>
  </si>
  <si>
    <t>308EPS005</t>
  </si>
  <si>
    <t>308EPS009</t>
  </si>
  <si>
    <t>308EPS010</t>
  </si>
  <si>
    <t>308EPS013</t>
  </si>
  <si>
    <t>308EPS015</t>
  </si>
  <si>
    <t>308EPS016</t>
  </si>
  <si>
    <t>308EPS017</t>
  </si>
  <si>
    <t>308EPS018</t>
  </si>
  <si>
    <t>308EPS023</t>
  </si>
  <si>
    <t>308EPS026</t>
  </si>
  <si>
    <t>308EPS033</t>
  </si>
  <si>
    <t>308EPS008</t>
  </si>
  <si>
    <t>308EPS012</t>
  </si>
  <si>
    <t>308EPS037</t>
  </si>
  <si>
    <t>360EAS016</t>
  </si>
  <si>
    <t>360EAS027</t>
  </si>
  <si>
    <t>360EPS001</t>
  </si>
  <si>
    <t>360EPS002</t>
  </si>
  <si>
    <t>360EPS003</t>
  </si>
  <si>
    <t>360EPS005</t>
  </si>
  <si>
    <t>360EPS009</t>
  </si>
  <si>
    <t>360EPS010</t>
  </si>
  <si>
    <t>360EPS013</t>
  </si>
  <si>
    <t>360EPS015</t>
  </si>
  <si>
    <t>360EPS016</t>
  </si>
  <si>
    <t>360EPS017</t>
  </si>
  <si>
    <t>360EPS018</t>
  </si>
  <si>
    <t>360EPS023</t>
  </si>
  <si>
    <t>360EPS026</t>
  </si>
  <si>
    <t>360EPS033</t>
  </si>
  <si>
    <t>360EPS008</t>
  </si>
  <si>
    <t>360EPS012</t>
  </si>
  <si>
    <t>360EPS037</t>
  </si>
  <si>
    <t>380EAS016</t>
  </si>
  <si>
    <t>380EAS027</t>
  </si>
  <si>
    <t>380EPS001</t>
  </si>
  <si>
    <t>380EPS002</t>
  </si>
  <si>
    <t>380EPS003</t>
  </si>
  <si>
    <t>380EPS005</t>
  </si>
  <si>
    <t>380EPS009</t>
  </si>
  <si>
    <t>380EPS010</t>
  </si>
  <si>
    <t>380EPS013</t>
  </si>
  <si>
    <t>380EPS015</t>
  </si>
  <si>
    <t>380EPS016</t>
  </si>
  <si>
    <t>380EPS017</t>
  </si>
  <si>
    <t>380EPS018</t>
  </si>
  <si>
    <t>380EPS023</t>
  </si>
  <si>
    <t>380EPS026</t>
  </si>
  <si>
    <t>380EPS033</t>
  </si>
  <si>
    <t>380EPS008</t>
  </si>
  <si>
    <t>380EPS012</t>
  </si>
  <si>
    <t>380EPS037</t>
  </si>
  <si>
    <t>631EAS016</t>
  </si>
  <si>
    <t>631EAS027</t>
  </si>
  <si>
    <t>631EPS001</t>
  </si>
  <si>
    <t>631EPS002</t>
  </si>
  <si>
    <t>631EPS003</t>
  </si>
  <si>
    <t>631EPS005</t>
  </si>
  <si>
    <t>631EPS009</t>
  </si>
  <si>
    <t>631EPS010</t>
  </si>
  <si>
    <t>631EPS013</t>
  </si>
  <si>
    <t>631EPS015</t>
  </si>
  <si>
    <t>631EPS016</t>
  </si>
  <si>
    <t>631EPS017</t>
  </si>
  <si>
    <t>631EPS018</t>
  </si>
  <si>
    <t>631EPS023</t>
  </si>
  <si>
    <t>631EPS026</t>
  </si>
  <si>
    <t>631EPS033</t>
  </si>
  <si>
    <t>631EPS008</t>
  </si>
  <si>
    <t>631EPS012</t>
  </si>
  <si>
    <t>631EPS037</t>
  </si>
  <si>
    <t xml:space="preserve"> Bajo Cauca</t>
  </si>
  <si>
    <t>Uraba</t>
  </si>
  <si>
    <t>Valle de Aburra</t>
  </si>
  <si>
    <t>Participacion EPS municipios</t>
  </si>
  <si>
    <t>Total Afiliados en Antioquia</t>
  </si>
  <si>
    <t>PUERTO BERRIO</t>
  </si>
  <si>
    <t xml:space="preserve">GOMEZ PLATA </t>
  </si>
  <si>
    <t>ITAGÜI</t>
  </si>
  <si>
    <t>R. Excepción</t>
  </si>
  <si>
    <t>R. Contributivo</t>
  </si>
  <si>
    <t>TOTAL AFILIADOS Excepción</t>
  </si>
  <si>
    <t>TOTAL AFILIADOS Contributivo</t>
  </si>
  <si>
    <t xml:space="preserve">NÚMERO  DE AFILIADOS  AL RÉGIMEN CONTRIBUTIVO POR EMPRESA PROMOTORA DE SALUD-DEPARTAMENTO DE ANTIOQUIA </t>
  </si>
  <si>
    <t>R. Subsidiado</t>
  </si>
  <si>
    <t>Sin Afiliación</t>
  </si>
  <si>
    <t>Ajustado por: Julio César Fabra Arrieta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</si>
</sst>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38" x14ac:knownFonts="1">
    <font>
      <sz val="10"/>
      <name val="Arial"/>
      <family val="2"/>
    </font>
    <font>
      <sz val="11"/>
      <color theme="1"/>
      <name val="Calibri"/>
      <family val="2"/>
      <scheme val="minor"/>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0"/>
      <color theme="1"/>
      <name val="Arial"/>
      <family val="2"/>
    </font>
    <font>
      <b/>
      <sz val="14"/>
      <color indexed="56"/>
      <name val="Cambria"/>
      <family val="2"/>
    </font>
    <font>
      <b/>
      <sz val="12"/>
      <color indexed="56"/>
      <name val="Cambria"/>
      <family val="2"/>
    </font>
    <font>
      <sz val="11"/>
      <color theme="3"/>
      <name val="Calibri"/>
      <family val="2"/>
      <scheme val="minor"/>
    </font>
    <font>
      <b/>
      <sz val="8"/>
      <color theme="1"/>
      <name val="Calibri"/>
      <family val="2"/>
      <scheme val="minor"/>
    </font>
    <font>
      <sz val="11"/>
      <color theme="0"/>
      <name val="Calibri"/>
      <family val="2"/>
      <scheme val="minor"/>
    </font>
    <font>
      <sz val="12"/>
      <color theme="0"/>
      <name val="Arial"/>
      <family val="2"/>
    </font>
    <font>
      <sz val="10"/>
      <color indexed="8"/>
      <name val="Arial"/>
      <family val="2"/>
    </font>
    <font>
      <sz val="11"/>
      <color indexed="8"/>
      <name val="Calibri"/>
      <family val="2"/>
    </font>
    <font>
      <sz val="11"/>
      <color theme="0"/>
      <name val="Arial"/>
      <family val="2"/>
    </font>
    <font>
      <b/>
      <sz val="18"/>
      <color indexed="62"/>
      <name val="Cambria"/>
      <family val="2"/>
    </font>
    <font>
      <b/>
      <sz val="11"/>
      <color indexed="56"/>
      <name val="Cambria"/>
      <family val="2"/>
    </font>
    <font>
      <sz val="10"/>
      <color theme="1"/>
      <name val="Calibri"/>
      <family val="2"/>
      <scheme val="minor"/>
    </font>
    <font>
      <b/>
      <sz val="12"/>
      <color theme="1"/>
      <name val="Arial"/>
      <family val="2"/>
    </font>
    <font>
      <b/>
      <sz val="9"/>
      <color indexed="56"/>
      <name val="Cambria"/>
      <family val="2"/>
    </font>
    <font>
      <b/>
      <sz val="10"/>
      <color indexed="56"/>
      <name val="Cambria"/>
      <family val="2"/>
    </font>
    <font>
      <b/>
      <sz val="10"/>
      <color theme="1"/>
      <name val="Calibri"/>
      <family val="2"/>
      <scheme val="minor"/>
    </font>
    <font>
      <sz val="12"/>
      <color theme="1"/>
      <name val="Arial"/>
      <family val="2"/>
    </font>
    <font>
      <b/>
      <sz val="11"/>
      <color theme="1"/>
      <name val="Arial"/>
      <family val="2"/>
    </font>
    <font>
      <b/>
      <sz val="12"/>
      <color indexed="62"/>
      <name val="Cambria"/>
      <family val="2"/>
    </font>
    <font>
      <sz val="9"/>
      <color theme="1"/>
      <name val="Arial"/>
      <family val="2"/>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
      <patternFill patternType="solid">
        <fgColor rgb="FF008000"/>
        <bgColor indexed="64"/>
      </patternFill>
    </fill>
    <fill>
      <gradientFill degree="90">
        <stop position="0">
          <color theme="0"/>
        </stop>
        <stop position="1">
          <color theme="4"/>
        </stop>
      </gradient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9">
    <xf numFmtId="0" fontId="0" fillId="0" borderId="0"/>
    <xf numFmtId="166" fontId="2" fillId="0" borderId="0" applyFont="0" applyFill="0" applyBorder="0" applyAlignment="0" applyProtection="0"/>
    <xf numFmtId="43" fontId="2" fillId="0" borderId="0" applyFont="0" applyFill="0" applyBorder="0" applyAlignment="0" applyProtection="0"/>
    <xf numFmtId="0" fontId="10" fillId="2" borderId="0" applyNumberFormat="0" applyBorder="0" applyAlignment="0" applyProtection="0"/>
    <xf numFmtId="43"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1" fillId="3" borderId="0" applyNumberFormat="0" applyBorder="0" applyAlignment="0" applyProtection="0"/>
    <xf numFmtId="0" fontId="2" fillId="0" borderId="0"/>
    <xf numFmtId="0" fontId="2" fillId="0" borderId="0"/>
    <xf numFmtId="0" fontId="4" fillId="0" borderId="0"/>
    <xf numFmtId="9" fontId="2" fillId="0" borderId="0" applyFont="0" applyFill="0" applyBorder="0" applyAlignment="0" applyProtection="0"/>
    <xf numFmtId="0" fontId="12" fillId="4" borderId="5" applyNumberFormat="0" applyAlignment="0" applyProtection="0"/>
    <xf numFmtId="0" fontId="6" fillId="0" borderId="0" applyNumberFormat="0" applyFill="0" applyBorder="0" applyAlignment="0" applyProtection="0"/>
    <xf numFmtId="0" fontId="1" fillId="0" borderId="0"/>
    <xf numFmtId="0" fontId="24" fillId="0" borderId="0"/>
    <xf numFmtId="0" fontId="27" fillId="0" borderId="0" applyNumberFormat="0" applyFill="0" applyBorder="0" applyAlignment="0" applyProtection="0"/>
  </cellStyleXfs>
  <cellXfs count="172">
    <xf numFmtId="0" fontId="0" fillId="0" borderId="0" xfId="0"/>
    <xf numFmtId="0" fontId="4"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7" fillId="5" borderId="6" xfId="0" applyNumberFormat="1" applyFont="1" applyFill="1" applyBorder="1" applyAlignment="1">
      <alignment vertical="center" wrapText="1" shrinkToFit="1"/>
    </xf>
    <xf numFmtId="1" fontId="7" fillId="5" borderId="6" xfId="0" applyNumberFormat="1" applyFont="1" applyFill="1" applyBorder="1" applyAlignment="1">
      <alignment horizontal="left" vertical="center" wrapText="1" shrinkToFit="1"/>
    </xf>
    <xf numFmtId="0" fontId="14" fillId="4" borderId="7" xfId="14" applyFont="1" applyBorder="1"/>
    <xf numFmtId="1" fontId="12" fillId="4" borderId="7" xfId="14" applyNumberFormat="1" applyBorder="1" applyAlignment="1">
      <alignment wrapText="1" shrinkToFit="1"/>
    </xf>
    <xf numFmtId="0" fontId="12" fillId="4" borderId="7" xfId="14" applyBorder="1"/>
    <xf numFmtId="1" fontId="7" fillId="5" borderId="8" xfId="0" applyNumberFormat="1" applyFont="1" applyFill="1" applyBorder="1" applyAlignment="1">
      <alignment vertical="center" wrapText="1" shrinkToFit="1"/>
    </xf>
    <xf numFmtId="0" fontId="12" fillId="4" borderId="7" xfId="14" applyBorder="1" applyAlignment="1">
      <alignment vertical="center"/>
    </xf>
    <xf numFmtId="0" fontId="12" fillId="4" borderId="7" xfId="14" applyBorder="1" applyAlignment="1">
      <alignment horizontal="left"/>
    </xf>
    <xf numFmtId="1" fontId="12" fillId="4" borderId="7" xfId="14" applyNumberFormat="1" applyBorder="1" applyAlignment="1">
      <alignment horizontal="left" wrapText="1" shrinkToFit="1"/>
    </xf>
    <xf numFmtId="1" fontId="12" fillId="4" borderId="7" xfId="14" applyNumberFormat="1" applyBorder="1"/>
    <xf numFmtId="0" fontId="12" fillId="4" borderId="9" xfId="14" applyBorder="1"/>
    <xf numFmtId="1" fontId="12" fillId="4" borderId="9" xfId="14" applyNumberFormat="1" applyBorder="1" applyAlignment="1">
      <alignment wrapText="1" shrinkToFit="1"/>
    </xf>
    <xf numFmtId="0" fontId="15" fillId="6" borderId="10" xfId="3"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16" fillId="7" borderId="15" xfId="3"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1" fontId="7"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7" fillId="5" borderId="6" xfId="0" applyNumberFormat="1" applyFont="1" applyFill="1" applyBorder="1" applyAlignment="1">
      <alignment horizontal="center" vertical="center"/>
    </xf>
    <xf numFmtId="3" fontId="7"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7" fillId="5" borderId="8" xfId="0" applyNumberFormat="1" applyFont="1" applyFill="1" applyBorder="1" applyAlignment="1">
      <alignment horizontal="center" vertical="center"/>
    </xf>
    <xf numFmtId="3" fontId="7"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8"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6" fillId="7" borderId="18" xfId="3" applyFont="1" applyFill="1" applyBorder="1" applyAlignment="1">
      <alignment horizontal="center" vertical="center" wrapText="1"/>
    </xf>
    <xf numFmtId="0" fontId="15"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9" fillId="10" borderId="29" xfId="9" applyNumberFormat="1" applyFont="1" applyFill="1" applyBorder="1" applyAlignment="1">
      <alignment horizontal="center" vertical="center"/>
    </xf>
    <xf numFmtId="3" fontId="11" fillId="3" borderId="11" xfId="9" applyNumberFormat="1" applyBorder="1"/>
    <xf numFmtId="3" fontId="11" fillId="3" borderId="22" xfId="9" applyNumberFormat="1" applyBorder="1"/>
    <xf numFmtId="0" fontId="11" fillId="3" borderId="22" xfId="9" applyBorder="1"/>
    <xf numFmtId="0" fontId="11"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9" fillId="10" borderId="26" xfId="13" applyNumberFormat="1" applyFont="1" applyFill="1" applyBorder="1" applyAlignment="1">
      <alignment horizontal="center" vertical="center"/>
    </xf>
    <xf numFmtId="10" fontId="7"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7" fillId="5" borderId="6" xfId="6" applyNumberFormat="1" applyFont="1" applyFill="1" applyBorder="1" applyAlignment="1">
      <alignment horizontal="center" vertical="center" wrapText="1" shrinkToFit="1"/>
    </xf>
    <xf numFmtId="170" fontId="13" fillId="12" borderId="8" xfId="9" applyNumberFormat="1" applyFont="1" applyFill="1" applyBorder="1" applyAlignment="1">
      <alignment horizontal="center" vertical="center"/>
    </xf>
    <xf numFmtId="170" fontId="7" fillId="5" borderId="8" xfId="6" applyNumberFormat="1" applyFont="1" applyFill="1" applyBorder="1" applyAlignment="1">
      <alignment horizontal="center" vertical="center" wrapText="1" shrinkToFit="1"/>
    </xf>
    <xf numFmtId="170" fontId="13" fillId="12" borderId="24" xfId="9" applyNumberFormat="1" applyFont="1" applyFill="1" applyBorder="1" applyAlignment="1">
      <alignment horizontal="center" vertical="center"/>
    </xf>
    <xf numFmtId="0" fontId="1" fillId="0" borderId="0" xfId="16"/>
    <xf numFmtId="2" fontId="23" fillId="13" borderId="30" xfId="16" applyNumberFormat="1" applyFont="1" applyFill="1" applyBorder="1" applyAlignment="1">
      <alignment vertical="top"/>
    </xf>
    <xf numFmtId="2" fontId="23" fillId="13" borderId="1" xfId="16" applyNumberFormat="1" applyFont="1" applyFill="1" applyBorder="1" applyAlignment="1">
      <alignment horizontal="centerContinuous" vertical="center"/>
    </xf>
    <xf numFmtId="0" fontId="1" fillId="0" borderId="1" xfId="16" applyNumberFormat="1" applyBorder="1" applyAlignment="1">
      <alignment horizontal="left"/>
    </xf>
    <xf numFmtId="0" fontId="25" fillId="0" borderId="34" xfId="17" applyFont="1" applyFill="1" applyBorder="1" applyAlignment="1">
      <alignment wrapText="1"/>
    </xf>
    <xf numFmtId="0" fontId="25" fillId="0" borderId="34" xfId="17" applyFont="1" applyFill="1" applyBorder="1" applyAlignment="1">
      <alignment horizontal="right" wrapText="1"/>
    </xf>
    <xf numFmtId="2" fontId="26" fillId="13" borderId="1" xfId="16" applyNumberFormat="1" applyFont="1" applyFill="1" applyBorder="1" applyAlignment="1">
      <alignment horizontal="centerContinuous" vertical="center"/>
    </xf>
    <xf numFmtId="0" fontId="1" fillId="0" borderId="30" xfId="16" applyNumberFormat="1" applyBorder="1" applyAlignment="1">
      <alignment horizontal="left"/>
    </xf>
    <xf numFmtId="2" fontId="23" fillId="13" borderId="30" xfId="16" applyNumberFormat="1" applyFont="1" applyFill="1" applyBorder="1" applyAlignment="1">
      <alignment horizontal="center" vertical="center" wrapText="1"/>
    </xf>
    <xf numFmtId="49" fontId="18" fillId="8" borderId="30" xfId="15" applyNumberFormat="1" applyFont="1" applyFill="1" applyBorder="1" applyAlignment="1">
      <alignment vertical="center" wrapText="1"/>
    </xf>
    <xf numFmtId="49" fontId="28" fillId="8" borderId="31" xfId="15" applyNumberFormat="1" applyFont="1" applyFill="1" applyBorder="1" applyAlignment="1">
      <alignment horizontal="center" vertical="center" wrapText="1"/>
    </xf>
    <xf numFmtId="0" fontId="1" fillId="0" borderId="0" xfId="16" applyAlignment="1">
      <alignment horizontal="center" vertical="center"/>
    </xf>
    <xf numFmtId="0" fontId="25" fillId="0" borderId="34" xfId="17" applyFont="1" applyFill="1" applyBorder="1" applyAlignment="1">
      <alignment horizontal="center" vertical="center" wrapText="1"/>
    </xf>
    <xf numFmtId="168" fontId="1" fillId="0" borderId="0" xfId="13" applyNumberFormat="1" applyFont="1" applyAlignment="1">
      <alignment horizontal="center" vertical="center"/>
    </xf>
    <xf numFmtId="0" fontId="25" fillId="0" borderId="0" xfId="17" applyFont="1" applyFill="1" applyBorder="1" applyAlignment="1">
      <alignment horizontal="center" vertical="center" wrapText="1"/>
    </xf>
    <xf numFmtId="0" fontId="1" fillId="0" borderId="34" xfId="16" applyBorder="1" applyAlignment="1">
      <alignment horizontal="center" vertical="center"/>
    </xf>
    <xf numFmtId="0" fontId="28" fillId="8" borderId="1" xfId="15" applyFont="1" applyFill="1" applyBorder="1" applyAlignment="1">
      <alignment horizontal="center" vertical="center" wrapText="1"/>
    </xf>
    <xf numFmtId="0" fontId="31" fillId="14" borderId="1" xfId="15" applyFont="1" applyFill="1" applyBorder="1" applyAlignment="1">
      <alignment horizontal="center" vertical="center" wrapText="1"/>
    </xf>
    <xf numFmtId="2" fontId="34" fillId="8" borderId="1" xfId="16" applyNumberFormat="1" applyFont="1" applyFill="1" applyBorder="1" applyAlignment="1">
      <alignment horizontal="center" vertical="center"/>
    </xf>
    <xf numFmtId="3" fontId="13" fillId="8" borderId="1" xfId="16" applyNumberFormat="1" applyFont="1" applyFill="1" applyBorder="1" applyAlignment="1">
      <alignment horizontal="center" vertical="center"/>
    </xf>
    <xf numFmtId="3" fontId="13" fillId="10" borderId="1" xfId="9" applyNumberFormat="1" applyFont="1" applyFill="1" applyBorder="1" applyAlignment="1">
      <alignment horizontal="center"/>
    </xf>
    <xf numFmtId="3" fontId="13" fillId="14" borderId="36" xfId="9" applyNumberFormat="1" applyFont="1" applyFill="1" applyBorder="1"/>
    <xf numFmtId="3" fontId="13" fillId="8" borderId="33" xfId="16" applyNumberFormat="1" applyFont="1" applyFill="1" applyBorder="1" applyAlignment="1">
      <alignment horizontal="center" vertical="center"/>
    </xf>
    <xf numFmtId="0" fontId="29" fillId="11" borderId="11" xfId="3" applyFont="1" applyFill="1" applyBorder="1" applyAlignment="1">
      <alignment horizontal="center" vertical="center" wrapText="1"/>
    </xf>
    <xf numFmtId="0" fontId="29" fillId="11" borderId="28" xfId="3" applyFont="1" applyFill="1" applyBorder="1" applyAlignment="1">
      <alignment horizontal="center" vertical="center" wrapText="1"/>
    </xf>
    <xf numFmtId="0" fontId="29" fillId="11" borderId="12" xfId="3" applyFont="1" applyFill="1" applyBorder="1" applyAlignment="1">
      <alignment horizontal="center" vertical="center" wrapText="1"/>
    </xf>
    <xf numFmtId="0" fontId="31" fillId="14" borderId="25" xfId="15" applyFont="1" applyFill="1" applyBorder="1" applyAlignment="1">
      <alignment horizontal="center" vertical="center" wrapText="1"/>
    </xf>
    <xf numFmtId="0" fontId="32" fillId="14" borderId="29" xfId="15" applyFont="1" applyFill="1" applyBorder="1" applyAlignment="1">
      <alignment horizontal="center" vertical="center"/>
    </xf>
    <xf numFmtId="0" fontId="31" fillId="14" borderId="29" xfId="15" applyFont="1" applyFill="1" applyBorder="1" applyAlignment="1">
      <alignment horizontal="center" vertical="center"/>
    </xf>
    <xf numFmtId="2" fontId="35" fillId="6" borderId="1" xfId="16" applyNumberFormat="1" applyFont="1" applyFill="1" applyBorder="1" applyAlignment="1">
      <alignment vertical="top"/>
    </xf>
    <xf numFmtId="3" fontId="13" fillId="6" borderId="1" xfId="16" applyNumberFormat="1" applyFont="1" applyFill="1" applyBorder="1" applyAlignment="1">
      <alignment horizontal="center"/>
    </xf>
    <xf numFmtId="0" fontId="12" fillId="4" borderId="1" xfId="14" applyBorder="1"/>
    <xf numFmtId="3" fontId="13" fillId="14" borderId="1" xfId="9" applyNumberFormat="1" applyFont="1" applyFill="1" applyBorder="1"/>
    <xf numFmtId="2" fontId="35" fillId="6" borderId="1" xfId="16" applyNumberFormat="1" applyFont="1" applyFill="1" applyBorder="1" applyAlignment="1">
      <alignment vertical="center"/>
    </xf>
    <xf numFmtId="0" fontId="28" fillId="8" borderId="38" xfId="15" applyFont="1" applyFill="1" applyBorder="1" applyAlignment="1">
      <alignment horizontal="center" vertical="center" wrapText="1"/>
    </xf>
    <xf numFmtId="49" fontId="28" fillId="8" borderId="38" xfId="15" applyNumberFormat="1" applyFont="1" applyFill="1" applyBorder="1" applyAlignment="1">
      <alignment horizontal="center" vertical="center" wrapText="1"/>
    </xf>
    <xf numFmtId="49" fontId="18" fillId="8" borderId="38" xfId="15" applyNumberFormat="1" applyFont="1" applyFill="1" applyBorder="1" applyAlignment="1">
      <alignment vertical="center" wrapText="1"/>
    </xf>
    <xf numFmtId="49" fontId="18" fillId="8" borderId="0" xfId="15" applyNumberFormat="1" applyFont="1" applyFill="1" applyBorder="1" applyAlignment="1">
      <alignment vertical="center" wrapText="1"/>
    </xf>
    <xf numFmtId="49" fontId="18" fillId="8" borderId="39" xfId="15" applyNumberFormat="1" applyFont="1" applyFill="1" applyBorder="1" applyAlignment="1">
      <alignment vertical="center" wrapText="1"/>
    </xf>
    <xf numFmtId="2" fontId="34" fillId="8" borderId="33" xfId="16" applyNumberFormat="1" applyFont="1" applyFill="1" applyBorder="1" applyAlignment="1">
      <alignment horizontal="left" vertical="center"/>
    </xf>
    <xf numFmtId="3" fontId="13" fillId="10" borderId="22" xfId="9" applyNumberFormat="1" applyFont="1" applyFill="1" applyBorder="1" applyAlignment="1">
      <alignment horizontal="center"/>
    </xf>
    <xf numFmtId="3" fontId="13" fillId="6" borderId="22" xfId="16" applyNumberFormat="1" applyFont="1" applyFill="1" applyBorder="1" applyAlignment="1">
      <alignment horizontal="center"/>
    </xf>
    <xf numFmtId="3" fontId="13" fillId="10" borderId="25" xfId="9" applyNumberFormat="1" applyFont="1" applyFill="1" applyBorder="1" applyAlignment="1">
      <alignment horizontal="center"/>
    </xf>
    <xf numFmtId="3" fontId="13" fillId="10" borderId="29" xfId="9" applyNumberFormat="1" applyFont="1" applyFill="1" applyBorder="1" applyAlignment="1">
      <alignment horizontal="center"/>
    </xf>
    <xf numFmtId="3" fontId="13" fillId="6" borderId="36" xfId="16" applyNumberFormat="1" applyFont="1" applyFill="1" applyBorder="1"/>
    <xf numFmtId="0" fontId="22" fillId="6" borderId="1" xfId="3" applyFont="1" applyFill="1" applyBorder="1" applyAlignment="1">
      <alignment horizontal="center" vertical="center" wrapText="1"/>
    </xf>
    <xf numFmtId="0" fontId="19" fillId="14" borderId="1" xfId="15" applyFont="1" applyFill="1" applyBorder="1" applyAlignment="1">
      <alignment horizontal="center" vertical="center"/>
    </xf>
    <xf numFmtId="2" fontId="30" fillId="6" borderId="1" xfId="16" applyNumberFormat="1" applyFont="1" applyFill="1" applyBorder="1" applyAlignment="1">
      <alignment vertical="top"/>
    </xf>
    <xf numFmtId="2" fontId="30" fillId="6" borderId="1" xfId="16" applyNumberFormat="1" applyFont="1" applyFill="1" applyBorder="1" applyAlignment="1">
      <alignment vertical="center"/>
    </xf>
    <xf numFmtId="0" fontId="29" fillId="11" borderId="2" xfId="3" applyFont="1" applyFill="1" applyBorder="1" applyAlignment="1">
      <alignment horizontal="center" vertical="center" wrapText="1"/>
    </xf>
    <xf numFmtId="0" fontId="22" fillId="6" borderId="22" xfId="3" applyFont="1" applyFill="1" applyBorder="1" applyAlignment="1">
      <alignment horizontal="center" vertical="center" wrapText="1"/>
    </xf>
    <xf numFmtId="0" fontId="22" fillId="6" borderId="23" xfId="3" applyFont="1" applyFill="1" applyBorder="1" applyAlignment="1">
      <alignment horizontal="center" vertical="center" wrapText="1"/>
    </xf>
    <xf numFmtId="0" fontId="19" fillId="14" borderId="22" xfId="15" applyFont="1" applyFill="1" applyBorder="1" applyAlignment="1">
      <alignment horizontal="center" vertical="center"/>
    </xf>
    <xf numFmtId="0" fontId="19" fillId="14" borderId="23" xfId="15" applyFont="1" applyFill="1" applyBorder="1" applyAlignment="1">
      <alignment horizontal="center" vertical="center"/>
    </xf>
    <xf numFmtId="3" fontId="13" fillId="8" borderId="22" xfId="16" applyNumberFormat="1" applyFont="1" applyFill="1" applyBorder="1" applyAlignment="1">
      <alignment horizontal="center" vertical="center"/>
    </xf>
    <xf numFmtId="3" fontId="13" fillId="8" borderId="23" xfId="16" applyNumberFormat="1" applyFont="1" applyFill="1" applyBorder="1" applyAlignment="1">
      <alignment horizontal="center" vertical="center"/>
    </xf>
    <xf numFmtId="3" fontId="13" fillId="6" borderId="23" xfId="16" applyNumberFormat="1" applyFont="1" applyFill="1" applyBorder="1" applyAlignment="1">
      <alignment horizontal="center"/>
    </xf>
    <xf numFmtId="3" fontId="13" fillId="10" borderId="23" xfId="9" applyNumberFormat="1" applyFont="1" applyFill="1" applyBorder="1" applyAlignment="1">
      <alignment horizontal="center"/>
    </xf>
    <xf numFmtId="3" fontId="13" fillId="10" borderId="26" xfId="9" applyNumberFormat="1" applyFont="1" applyFill="1" applyBorder="1" applyAlignment="1">
      <alignment horizontal="center"/>
    </xf>
    <xf numFmtId="49" fontId="28" fillId="8" borderId="3" xfId="15" applyNumberFormat="1" applyFont="1" applyFill="1" applyBorder="1" applyAlignment="1">
      <alignment horizontal="center" vertical="center" wrapText="1"/>
    </xf>
    <xf numFmtId="3" fontId="13" fillId="6" borderId="23" xfId="16" applyNumberFormat="1" applyFont="1" applyFill="1" applyBorder="1"/>
    <xf numFmtId="3" fontId="13" fillId="14" borderId="23" xfId="9" applyNumberFormat="1" applyFont="1" applyFill="1" applyBorder="1"/>
    <xf numFmtId="3" fontId="13" fillId="14" borderId="26" xfId="9" applyNumberFormat="1" applyFont="1" applyFill="1" applyBorder="1"/>
    <xf numFmtId="3" fontId="13" fillId="8" borderId="20" xfId="16" applyNumberFormat="1" applyFont="1" applyFill="1" applyBorder="1" applyAlignment="1">
      <alignment horizontal="center" vertical="center"/>
    </xf>
    <xf numFmtId="3" fontId="13" fillId="8" borderId="21" xfId="16" applyNumberFormat="1" applyFont="1" applyFill="1" applyBorder="1" applyAlignment="1">
      <alignment horizontal="center" vertical="center"/>
    </xf>
    <xf numFmtId="0" fontId="19" fillId="14" borderId="25" xfId="15" applyFont="1" applyFill="1" applyBorder="1" applyAlignment="1">
      <alignment horizontal="center" vertical="center"/>
    </xf>
    <xf numFmtId="0" fontId="19" fillId="14" borderId="29" xfId="15" applyFont="1" applyFill="1" applyBorder="1" applyAlignment="1">
      <alignment horizontal="center" vertical="center"/>
    </xf>
    <xf numFmtId="3" fontId="13" fillId="8" borderId="36" xfId="16" applyNumberFormat="1" applyFont="1" applyFill="1" applyBorder="1" applyAlignment="1">
      <alignment horizontal="center" vertical="center"/>
    </xf>
    <xf numFmtId="3" fontId="13" fillId="14" borderId="44" xfId="9" applyNumberFormat="1" applyFont="1" applyFill="1" applyBorder="1"/>
    <xf numFmtId="49" fontId="18" fillId="8" borderId="3" xfId="15" applyNumberFormat="1" applyFont="1" applyFill="1" applyBorder="1" applyAlignment="1">
      <alignment horizontal="center" vertical="center" wrapText="1"/>
    </xf>
    <xf numFmtId="0" fontId="19" fillId="8" borderId="18" xfId="15" applyFont="1" applyFill="1" applyBorder="1" applyAlignment="1">
      <alignment horizontal="center" vertical="center" wrapText="1"/>
    </xf>
    <xf numFmtId="49" fontId="19" fillId="8" borderId="27" xfId="15" applyNumberFormat="1" applyFont="1" applyFill="1" applyBorder="1" applyAlignment="1">
      <alignment horizontal="center" vertical="center" wrapText="1"/>
    </xf>
    <xf numFmtId="10" fontId="0" fillId="0" borderId="0" xfId="0" applyNumberFormat="1"/>
    <xf numFmtId="0" fontId="15" fillId="9" borderId="16" xfId="3" applyFont="1" applyFill="1" applyBorder="1" applyAlignment="1">
      <alignment horizontal="center" vertical="center" wrapText="1"/>
    </xf>
    <xf numFmtId="0" fontId="15" fillId="9" borderId="13" xfId="3" applyFont="1" applyFill="1" applyBorder="1" applyAlignment="1">
      <alignment horizontal="center" vertical="center" wrapText="1"/>
    </xf>
    <xf numFmtId="0" fontId="15" fillId="11" borderId="16" xfId="3" applyFont="1" applyFill="1" applyBorder="1" applyAlignment="1">
      <alignment horizontal="center" vertical="center" wrapText="1"/>
    </xf>
    <xf numFmtId="0" fontId="15" fillId="11" borderId="13" xfId="3" applyFont="1" applyFill="1" applyBorder="1" applyAlignment="1">
      <alignment horizontal="center" vertical="center" wrapText="1"/>
    </xf>
    <xf numFmtId="0" fontId="28" fillId="8" borderId="42" xfId="15" applyFont="1" applyFill="1" applyBorder="1" applyAlignment="1">
      <alignment horizontal="center" vertical="center" wrapText="1"/>
    </xf>
    <xf numFmtId="0" fontId="28" fillId="8" borderId="41" xfId="15" applyFont="1" applyFill="1" applyBorder="1" applyAlignment="1">
      <alignment horizontal="center" vertical="center" wrapText="1"/>
    </xf>
    <xf numFmtId="0" fontId="28" fillId="8" borderId="35" xfId="15"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6" borderId="11" xfId="3" applyFont="1" applyFill="1" applyBorder="1" applyAlignment="1">
      <alignment horizontal="center" vertical="center" wrapText="1"/>
    </xf>
    <xf numFmtId="0" fontId="15" fillId="6" borderId="12" xfId="3" applyFont="1" applyFill="1" applyBorder="1" applyAlignment="1">
      <alignment horizontal="center" vertical="center" wrapText="1"/>
    </xf>
    <xf numFmtId="0" fontId="15" fillId="0" borderId="16" xfId="3" applyFont="1" applyFill="1" applyBorder="1" applyAlignment="1">
      <alignment horizontal="center" vertical="center" wrapText="1"/>
    </xf>
    <xf numFmtId="0" fontId="15" fillId="0" borderId="13" xfId="3" applyFont="1" applyFill="1" applyBorder="1" applyAlignment="1">
      <alignment horizontal="center" vertical="center" wrapText="1"/>
    </xf>
    <xf numFmtId="3" fontId="5" fillId="0" borderId="0" xfId="0" applyNumberFormat="1" applyFont="1" applyFill="1" applyBorder="1" applyAlignment="1">
      <alignment horizontal="center" wrapText="1"/>
    </xf>
    <xf numFmtId="0" fontId="15" fillId="6" borderId="27" xfId="3" applyFont="1" applyFill="1" applyBorder="1" applyAlignment="1">
      <alignment horizontal="center" vertical="center" wrapText="1"/>
    </xf>
    <xf numFmtId="49" fontId="28" fillId="8" borderId="42" xfId="15" applyNumberFormat="1" applyFont="1" applyFill="1" applyBorder="1" applyAlignment="1">
      <alignment horizontal="center" vertical="center" wrapText="1"/>
    </xf>
    <xf numFmtId="49" fontId="28" fillId="8" borderId="41" xfId="15" applyNumberFormat="1" applyFont="1" applyFill="1" applyBorder="1" applyAlignment="1">
      <alignment horizontal="center" vertical="center" wrapText="1"/>
    </xf>
    <xf numFmtId="17" fontId="36" fillId="11" borderId="40" xfId="18" applyNumberFormat="1" applyFont="1" applyFill="1" applyBorder="1" applyAlignment="1">
      <alignment horizontal="center" vertical="center" wrapText="1"/>
    </xf>
    <xf numFmtId="17" fontId="36" fillId="11" borderId="41" xfId="18" applyNumberFormat="1" applyFont="1" applyFill="1" applyBorder="1" applyAlignment="1">
      <alignment horizontal="center" vertical="center" wrapText="1"/>
    </xf>
    <xf numFmtId="17" fontId="36" fillId="11" borderId="35" xfId="18" applyNumberFormat="1" applyFont="1" applyFill="1" applyBorder="1" applyAlignment="1">
      <alignment horizontal="center" vertical="center" wrapText="1"/>
    </xf>
    <xf numFmtId="0" fontId="33" fillId="11" borderId="12" xfId="3" applyFont="1" applyFill="1" applyBorder="1" applyAlignment="1">
      <alignment horizontal="center" vertical="center" wrapText="1"/>
    </xf>
    <xf numFmtId="0" fontId="33" fillId="11" borderId="26" xfId="3" applyFont="1" applyFill="1" applyBorder="1" applyAlignment="1">
      <alignment horizontal="center" vertical="center" wrapText="1"/>
    </xf>
    <xf numFmtId="0" fontId="33" fillId="11" borderId="23" xfId="3" applyFont="1" applyFill="1" applyBorder="1" applyAlignment="1">
      <alignment horizontal="center" vertical="center" wrapText="1"/>
    </xf>
    <xf numFmtId="17" fontId="36" fillId="11" borderId="1" xfId="18" applyNumberFormat="1" applyFont="1" applyFill="1" applyBorder="1" applyAlignment="1">
      <alignment horizontal="center" vertical="center" wrapText="1"/>
    </xf>
    <xf numFmtId="49" fontId="28" fillId="8" borderId="2" xfId="15" applyNumberFormat="1" applyFont="1" applyFill="1" applyBorder="1" applyAlignment="1">
      <alignment horizontal="center" vertical="center" wrapText="1"/>
    </xf>
    <xf numFmtId="49" fontId="28" fillId="8" borderId="3" xfId="15" applyNumberFormat="1" applyFont="1" applyFill="1" applyBorder="1" applyAlignment="1">
      <alignment horizontal="center" vertical="center" wrapText="1"/>
    </xf>
    <xf numFmtId="49" fontId="28" fillId="8" borderId="4" xfId="15" applyNumberFormat="1" applyFont="1" applyFill="1" applyBorder="1" applyAlignment="1">
      <alignment horizontal="center" vertical="center" wrapText="1"/>
    </xf>
    <xf numFmtId="49" fontId="28" fillId="8" borderId="37" xfId="15" applyNumberFormat="1" applyFont="1" applyFill="1" applyBorder="1" applyAlignment="1">
      <alignment horizontal="center" vertical="center" wrapText="1"/>
    </xf>
    <xf numFmtId="2" fontId="37" fillId="0" borderId="1" xfId="16" applyNumberFormat="1" applyFont="1" applyFill="1" applyBorder="1" applyAlignment="1">
      <alignment horizontal="center" vertical="center"/>
    </xf>
    <xf numFmtId="2" fontId="23" fillId="13" borderId="30" xfId="16" applyNumberFormat="1" applyFont="1" applyFill="1" applyBorder="1" applyAlignment="1">
      <alignment horizontal="center" vertical="center" wrapText="1"/>
    </xf>
    <xf numFmtId="0" fontId="33" fillId="11" borderId="43" xfId="3" applyFont="1" applyFill="1" applyBorder="1" applyAlignment="1">
      <alignment horizontal="center" vertical="center" wrapText="1"/>
    </xf>
    <xf numFmtId="0" fontId="33" fillId="11" borderId="36" xfId="3" applyFont="1" applyFill="1" applyBorder="1" applyAlignment="1">
      <alignment horizontal="center" vertical="center" wrapText="1"/>
    </xf>
    <xf numFmtId="49" fontId="28" fillId="8" borderId="30" xfId="15" applyNumberFormat="1" applyFont="1" applyFill="1" applyBorder="1" applyAlignment="1">
      <alignment horizontal="center" vertical="center" wrapText="1"/>
    </xf>
    <xf numFmtId="49" fontId="28" fillId="8" borderId="31" xfId="15" applyNumberFormat="1" applyFont="1" applyFill="1" applyBorder="1" applyAlignment="1">
      <alignment horizontal="center" vertical="center" wrapText="1"/>
    </xf>
    <xf numFmtId="49" fontId="28" fillId="8" borderId="32" xfId="15" applyNumberFormat="1" applyFont="1" applyFill="1" applyBorder="1" applyAlignment="1">
      <alignment horizontal="center" vertical="center" wrapText="1"/>
    </xf>
    <xf numFmtId="0" fontId="28" fillId="8" borderId="30" xfId="15" applyNumberFormat="1" applyFont="1" applyFill="1" applyBorder="1" applyAlignment="1">
      <alignment horizontal="center" vertical="center" wrapText="1"/>
    </xf>
    <xf numFmtId="0" fontId="28" fillId="8" borderId="31" xfId="15" applyNumberFormat="1" applyFont="1" applyFill="1" applyBorder="1" applyAlignment="1">
      <alignment horizontal="center" vertical="center" wrapText="1"/>
    </xf>
    <xf numFmtId="0" fontId="28" fillId="8" borderId="32" xfId="15" applyNumberFormat="1" applyFont="1" applyFill="1" applyBorder="1" applyAlignment="1">
      <alignment horizontal="center" vertical="center" wrapText="1"/>
    </xf>
  </cellXfs>
  <cellStyles count="19">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12" xfId="16"/>
    <cellStyle name="Normal 2" xfId="10"/>
    <cellStyle name="Normal 2 2" xfId="11"/>
    <cellStyle name="Normal 3" xfId="12"/>
    <cellStyle name="Normal_3. Afiliados X EPS Subsidiado" xfId="17"/>
    <cellStyle name="Porcentaje" xfId="13" builtinId="5"/>
    <cellStyle name="Salida" xfId="14" builtinId="21"/>
    <cellStyle name="Title" xfId="18"/>
    <cellStyle name="Título 4" xfId="15"/>
  </cellStyles>
  <dxfs count="0"/>
  <tableStyles count="0" defaultTableStyle="TableStyleMedium2" defaultPivotStyle="PivotStyleLight16"/>
  <colors>
    <mruColors>
      <color rgb="FF006600"/>
      <color rgb="FF000099"/>
      <color rgb="FF008000"/>
      <color rgb="FF33CC33"/>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400" b="1"/>
              <a:t>Cobertura</a:t>
            </a:r>
            <a:r>
              <a:rPr lang="es-CO" sz="1400" b="1" baseline="0"/>
              <a:t> al SGSSS en Antioquia, según régimen 2013.</a:t>
            </a:r>
            <a:endParaRPr lang="es-CO" sz="1400"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98896055078541E-2"/>
          <c:y val="0.18908554177938353"/>
          <c:w val="0.85486469970148216"/>
          <c:h val="0.62724649834645707"/>
        </c:manualLayout>
      </c:layout>
      <c:pie3DChart>
        <c:varyColors val="1"/>
        <c:ser>
          <c:idx val="0"/>
          <c:order val="0"/>
          <c:dPt>
            <c:idx val="0"/>
            <c:bubble3D val="0"/>
            <c:spPr>
              <a:solidFill>
                <a:srgbClr val="000099"/>
              </a:solidFill>
              <a:ln w="25400">
                <a:solidFill>
                  <a:srgbClr val="000099"/>
                </a:solidFill>
              </a:ln>
              <a:effectLst/>
              <a:sp3d contourW="25400">
                <a:contourClr>
                  <a:srgbClr val="000099"/>
                </a:contourClr>
              </a:sp3d>
            </c:spPr>
            <c:extLst>
              <c:ext xmlns:c16="http://schemas.microsoft.com/office/drawing/2014/chart" uri="{C3380CC4-5D6E-409C-BE32-E72D297353CC}">
                <c16:uniqueId val="{0000000B-F085-422E-98EF-5FBD91A93A79}"/>
              </c:ext>
            </c:extLst>
          </c:dPt>
          <c:dPt>
            <c:idx val="1"/>
            <c:bubble3D val="0"/>
            <c:spPr>
              <a:solidFill>
                <a:srgbClr val="FFC000"/>
              </a:solidFill>
              <a:ln w="25400">
                <a:solidFill>
                  <a:srgbClr val="FFC000"/>
                </a:solidFill>
              </a:ln>
              <a:effectLst/>
              <a:sp3d contourW="25400">
                <a:contourClr>
                  <a:srgbClr val="FFC000"/>
                </a:contourClr>
              </a:sp3d>
            </c:spPr>
            <c:extLst>
              <c:ext xmlns:c16="http://schemas.microsoft.com/office/drawing/2014/chart" uri="{C3380CC4-5D6E-409C-BE32-E72D297353CC}">
                <c16:uniqueId val="{00000005-F085-422E-98EF-5FBD91A93A79}"/>
              </c:ext>
            </c:extLst>
          </c:dPt>
          <c:dPt>
            <c:idx val="2"/>
            <c:bubble3D val="0"/>
            <c:spPr>
              <a:solidFill>
                <a:srgbClr val="008000"/>
              </a:solidFill>
              <a:ln w="25400">
                <a:solidFill>
                  <a:srgbClr val="006600"/>
                </a:solidFill>
              </a:ln>
              <a:effectLst/>
              <a:sp3d contourW="25400">
                <a:contourClr>
                  <a:srgbClr val="006600"/>
                </a:contourClr>
              </a:sp3d>
            </c:spPr>
            <c:extLst>
              <c:ext xmlns:c16="http://schemas.microsoft.com/office/drawing/2014/chart" uri="{C3380CC4-5D6E-409C-BE32-E72D297353CC}">
                <c16:uniqueId val="{00000014-F085-422E-98EF-5FBD91A93A79}"/>
              </c:ext>
            </c:extLst>
          </c:dPt>
          <c:dPt>
            <c:idx val="3"/>
            <c:bubble3D val="0"/>
            <c:spPr>
              <a:solidFill>
                <a:srgbClr val="FF0000"/>
              </a:solidFill>
              <a:ln w="25400">
                <a:solidFill>
                  <a:srgbClr val="C00000"/>
                </a:solidFill>
              </a:ln>
              <a:effectLst/>
              <a:sp3d contourW="25400">
                <a:contourClr>
                  <a:srgbClr val="C00000"/>
                </a:contourClr>
              </a:sp3d>
            </c:spPr>
            <c:extLst>
              <c:ext xmlns:c16="http://schemas.microsoft.com/office/drawing/2014/chart" uri="{C3380CC4-5D6E-409C-BE32-E72D297353CC}">
                <c16:uniqueId val="{00000017-F085-422E-98EF-5FBD91A93A79}"/>
              </c:ext>
            </c:extLst>
          </c:dPt>
          <c:dLbls>
            <c:dLbl>
              <c:idx val="3"/>
              <c:layout>
                <c:manualLayout>
                  <c:x val="3.1267448352875489E-2"/>
                  <c:y val="-8.281570798790109E-3"/>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085-422E-98EF-5FBD91A93A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'1. Cobertura DANE'!$N$2:$N$5</c:f>
              <c:strCache>
                <c:ptCount val="4"/>
                <c:pt idx="0">
                  <c:v>R. Subsidiado</c:v>
                </c:pt>
                <c:pt idx="1">
                  <c:v>R. Contributivo</c:v>
                </c:pt>
                <c:pt idx="2">
                  <c:v>R. Excepción</c:v>
                </c:pt>
                <c:pt idx="3">
                  <c:v>Sin Afiliación</c:v>
                </c:pt>
              </c:strCache>
            </c:strRef>
          </c:cat>
          <c:val>
            <c:numRef>
              <c:f>'1. Cobertura DANE'!$O$2:$O$5</c:f>
              <c:numCache>
                <c:formatCode>0.00%</c:formatCode>
                <c:ptCount val="4"/>
                <c:pt idx="0">
                  <c:v>0.39650243761571741</c:v>
                </c:pt>
                <c:pt idx="1">
                  <c:v>0.53620763750153932</c:v>
                </c:pt>
                <c:pt idx="2">
                  <c:v>1.0609964655113661E-2</c:v>
                </c:pt>
                <c:pt idx="3">
                  <c:v>5.6679960227629556E-2</c:v>
                </c:pt>
              </c:numCache>
            </c:numRef>
          </c:val>
          <c:extLst>
            <c:ext xmlns:c16="http://schemas.microsoft.com/office/drawing/2014/chart" uri="{C3380CC4-5D6E-409C-BE32-E72D297353CC}">
              <c16:uniqueId val="{00000000-F085-422E-98EF-5FBD91A93A7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SUBSIDIADO  POR EPS-S. ANTIOQUA, DICIEMBRE 2013</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gradFill>
              <a:gsLst>
                <a:gs pos="0">
                  <a:schemeClr val="accent5">
                    <a:lumMod val="20000"/>
                    <a:lumOff val="80000"/>
                  </a:schemeClr>
                </a:gs>
                <a:gs pos="25000">
                  <a:srgbClr val="00B0F0"/>
                </a:gs>
                <a:gs pos="56000">
                  <a:srgbClr val="0070C0"/>
                </a:gs>
                <a:gs pos="100000">
                  <a:srgbClr val="00206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Total EPS'!$B$6:$B$12</c:f>
              <c:strCache>
                <c:ptCount val="7"/>
                <c:pt idx="0">
                  <c:v>Savia Salud</c:v>
                </c:pt>
                <c:pt idx="1">
                  <c:v>Coosalud</c:v>
                </c:pt>
                <c:pt idx="2">
                  <c:v>Caprecom</c:v>
                </c:pt>
                <c:pt idx="3">
                  <c:v>Emdisalud</c:v>
                </c:pt>
                <c:pt idx="4">
                  <c:v>Ecoopsos</c:v>
                </c:pt>
                <c:pt idx="5">
                  <c:v>Asmetsalud</c:v>
                </c:pt>
                <c:pt idx="6">
                  <c:v>AIC</c:v>
                </c:pt>
              </c:strCache>
            </c:strRef>
          </c:cat>
          <c:val>
            <c:numRef>
              <c:f>'2. Total EPS'!$C$6:$C$12</c:f>
              <c:numCache>
                <c:formatCode>#,##0</c:formatCode>
                <c:ptCount val="7"/>
                <c:pt idx="0">
                  <c:v>1700914</c:v>
                </c:pt>
                <c:pt idx="1">
                  <c:v>289854</c:v>
                </c:pt>
                <c:pt idx="2">
                  <c:v>199227</c:v>
                </c:pt>
                <c:pt idx="3">
                  <c:v>61015</c:v>
                </c:pt>
                <c:pt idx="4">
                  <c:v>56323</c:v>
                </c:pt>
                <c:pt idx="5">
                  <c:v>43183</c:v>
                </c:pt>
                <c:pt idx="6">
                  <c:v>28955</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'2. Total EPS'!$B$6:$B$12</c:f>
              <c:strCache>
                <c:ptCount val="7"/>
                <c:pt idx="0">
                  <c:v>Savia Salud</c:v>
                </c:pt>
                <c:pt idx="1">
                  <c:v>Coosalud</c:v>
                </c:pt>
                <c:pt idx="2">
                  <c:v>Caprecom</c:v>
                </c:pt>
                <c:pt idx="3">
                  <c:v>Emdisalud</c:v>
                </c:pt>
                <c:pt idx="4">
                  <c:v>Ecoopsos</c:v>
                </c:pt>
                <c:pt idx="5">
                  <c:v>Asmetsalud</c:v>
                </c:pt>
                <c:pt idx="6">
                  <c:v>AIC</c:v>
                </c:pt>
              </c:strCache>
            </c:strRef>
          </c:cat>
          <c:val>
            <c:numRef>
              <c:f>'2. Total EPS'!$D$6:$D$12</c:f>
              <c:numCache>
                <c:formatCode>0.0%</c:formatCode>
                <c:ptCount val="7"/>
                <c:pt idx="0">
                  <c:v>0.71482863207830649</c:v>
                </c:pt>
                <c:pt idx="1">
                  <c:v>0.12181447052727266</c:v>
                </c:pt>
                <c:pt idx="2">
                  <c:v>8.3727433534596551E-2</c:v>
                </c:pt>
                <c:pt idx="3">
                  <c:v>2.5642254097654478E-2</c:v>
                </c:pt>
                <c:pt idx="4">
                  <c:v>2.3670387241533936E-2</c:v>
                </c:pt>
                <c:pt idx="5">
                  <c:v>1.8148151416848536E-2</c:v>
                </c:pt>
                <c:pt idx="6">
                  <c:v>1.2168671103787354E-2</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CONTRIBUTIVO POR EPS. ANTIOQUA, DICIEMBRE 2013</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gradFill>
              <a:gsLst>
                <a:gs pos="0">
                  <a:schemeClr val="accent6">
                    <a:lumMod val="40000"/>
                    <a:lumOff val="60000"/>
                  </a:schemeClr>
                </a:gs>
                <a:gs pos="25000">
                  <a:srgbClr val="FF5050"/>
                </a:gs>
                <a:gs pos="55000">
                  <a:srgbClr val="FF0000"/>
                </a:gs>
                <a:gs pos="100000">
                  <a:srgbClr val="C000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Total EPS'!$B$24:$B$39</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EPM</c:v>
                </c:pt>
                <c:pt idx="12">
                  <c:v>Fondo Ferrocarriles Nacionales</c:v>
                </c:pt>
                <c:pt idx="13">
                  <c:v>Salud Colpatria</c:v>
                </c:pt>
                <c:pt idx="14">
                  <c:v>Famisanar LTDA</c:v>
                </c:pt>
                <c:pt idx="15">
                  <c:v>SOS</c:v>
                </c:pt>
              </c:strCache>
            </c:strRef>
          </c:cat>
          <c:val>
            <c:numRef>
              <c:f>'2. Total EPS'!$C$24:$C$39</c:f>
              <c:numCache>
                <c:formatCode>#,##0</c:formatCode>
                <c:ptCount val="16"/>
                <c:pt idx="0">
                  <c:v>1034415</c:v>
                </c:pt>
                <c:pt idx="1">
                  <c:v>667397</c:v>
                </c:pt>
                <c:pt idx="2">
                  <c:v>420387</c:v>
                </c:pt>
                <c:pt idx="3">
                  <c:v>307601</c:v>
                </c:pt>
                <c:pt idx="4">
                  <c:v>311322</c:v>
                </c:pt>
                <c:pt idx="5">
                  <c:v>199888</c:v>
                </c:pt>
                <c:pt idx="6">
                  <c:v>87550</c:v>
                </c:pt>
                <c:pt idx="7">
                  <c:v>83051</c:v>
                </c:pt>
                <c:pt idx="8">
                  <c:v>41665</c:v>
                </c:pt>
                <c:pt idx="9">
                  <c:v>23048</c:v>
                </c:pt>
                <c:pt idx="10">
                  <c:v>16601</c:v>
                </c:pt>
                <c:pt idx="11">
                  <c:v>12272</c:v>
                </c:pt>
                <c:pt idx="12">
                  <c:v>3209</c:v>
                </c:pt>
                <c:pt idx="13">
                  <c:v>3083</c:v>
                </c:pt>
                <c:pt idx="14">
                  <c:v>1247</c:v>
                </c:pt>
                <c:pt idx="15">
                  <c:v>1214</c:v>
                </c:pt>
              </c:numCache>
            </c:numRef>
          </c:val>
          <c:extLst>
            <c:ext xmlns:c16="http://schemas.microsoft.com/office/drawing/2014/chart" uri="{C3380CC4-5D6E-409C-BE32-E72D297353CC}">
              <c16:uniqueId val="{00000000-618A-42D9-8FE2-BADDFD09AFB2}"/>
            </c:ext>
          </c:extLst>
        </c:ser>
        <c:ser>
          <c:idx val="1"/>
          <c:order val="1"/>
          <c:tx>
            <c:v>% Afiliados</c:v>
          </c:tx>
          <c:spPr>
            <a:noFill/>
            <a:ln>
              <a:noFill/>
            </a:ln>
            <a:effectLst/>
            <a:sp3d/>
          </c:spPr>
          <c:invertIfNegative val="0"/>
          <c:cat>
            <c:strRef>
              <c:f>'2. Total EPS'!$B$24:$B$39</c:f>
              <c:strCache>
                <c:ptCount val="16"/>
                <c:pt idx="0">
                  <c:v>Suramericana S.A.</c:v>
                </c:pt>
                <c:pt idx="1">
                  <c:v>Coomeva S.A.</c:v>
                </c:pt>
                <c:pt idx="2">
                  <c:v>EPS Saludcoop</c:v>
                </c:pt>
                <c:pt idx="3">
                  <c:v>Comfenalco Antioquia</c:v>
                </c:pt>
                <c:pt idx="4">
                  <c:v>La Nueva EPS</c:v>
                </c:pt>
                <c:pt idx="5">
                  <c:v>Salud Total S.A.</c:v>
                </c:pt>
                <c:pt idx="6">
                  <c:v>Cafeslud S.A.</c:v>
                </c:pt>
                <c:pt idx="7">
                  <c:v>Cruz Blanca S.A.</c:v>
                </c:pt>
                <c:pt idx="8">
                  <c:v>Sanitas S.A.</c:v>
                </c:pt>
                <c:pt idx="9">
                  <c:v>Solsalud S.A.</c:v>
                </c:pt>
                <c:pt idx="10">
                  <c:v>Aliansalud S.A.</c:v>
                </c:pt>
                <c:pt idx="11">
                  <c:v>EPM</c:v>
                </c:pt>
                <c:pt idx="12">
                  <c:v>Fondo Ferrocarriles Nacionales</c:v>
                </c:pt>
                <c:pt idx="13">
                  <c:v>Salud Colpatria</c:v>
                </c:pt>
                <c:pt idx="14">
                  <c:v>Famisanar LTDA</c:v>
                </c:pt>
                <c:pt idx="15">
                  <c:v>SOS</c:v>
                </c:pt>
              </c:strCache>
            </c:strRef>
          </c:cat>
          <c:val>
            <c:numRef>
              <c:f>'2. Total EPS'!$D$24:$D$39</c:f>
              <c:numCache>
                <c:formatCode>0.0%</c:formatCode>
                <c:ptCount val="16"/>
                <c:pt idx="0">
                  <c:v>1.5499245576470977</c:v>
                </c:pt>
                <c:pt idx="1">
                  <c:v>1</c:v>
                </c:pt>
                <c:pt idx="2">
                  <c:v>0.62989045500654028</c:v>
                </c:pt>
                <c:pt idx="3">
                  <c:v>0.46089658778807818</c:v>
                </c:pt>
                <c:pt idx="4">
                  <c:v>0.46647197994596917</c:v>
                </c:pt>
                <c:pt idx="5">
                  <c:v>0.29950389348468753</c:v>
                </c:pt>
                <c:pt idx="6">
                  <c:v>0.13118129089582362</c:v>
                </c:pt>
                <c:pt idx="7">
                  <c:v>0.12444017578742488</c:v>
                </c:pt>
                <c:pt idx="8">
                  <c:v>6.2429108911187796E-2</c:v>
                </c:pt>
                <c:pt idx="9">
                  <c:v>3.4534167819154117E-2</c:v>
                </c:pt>
                <c:pt idx="10">
                  <c:v>2.4874250258841438E-2</c:v>
                </c:pt>
                <c:pt idx="11">
                  <c:v>1.8387856103638463E-2</c:v>
                </c:pt>
                <c:pt idx="12">
                  <c:v>4.8082325812072871E-3</c:v>
                </c:pt>
                <c:pt idx="13">
                  <c:v>4.6194394041327727E-3</c:v>
                </c:pt>
                <c:pt idx="14">
                  <c:v>1.868453109618413E-3</c:v>
                </c:pt>
                <c:pt idx="15">
                  <c:v>1.8190072775274688E-3</c:v>
                </c:pt>
              </c:numCache>
            </c:numRef>
          </c:val>
          <c:extLst>
            <c:ext xmlns:c16="http://schemas.microsoft.com/office/drawing/2014/chart" uri="{C3380CC4-5D6E-409C-BE32-E72D297353CC}">
              <c16:uniqueId val="{00000001-618A-42D9-8FE2-BADDFD09AFB2}"/>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AFILIADOS AL REGIMEN EXCEPCIÓN POR EPS-S. ANTIOQUA, DICIEMBRE 2013</a:t>
            </a:r>
            <a:endParaRPr lang="es-CO"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gradFill>
              <a:gsLst>
                <a:gs pos="0">
                  <a:srgbClr val="33CC33"/>
                </a:gs>
                <a:gs pos="40000">
                  <a:srgbClr val="008000"/>
                </a:gs>
                <a:gs pos="70000">
                  <a:srgbClr val="006600"/>
                </a:gs>
                <a:gs pos="100000">
                  <a:srgbClr val="003300"/>
                </a:gs>
              </a:gsLst>
              <a:lin ang="5400000" scaled="1"/>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Total EPS'!$B$51:$B$54</c:f>
              <c:strCache>
                <c:ptCount val="4"/>
                <c:pt idx="0">
                  <c:v>MAGISTERIO</c:v>
                </c:pt>
                <c:pt idx="1">
                  <c:v>UNIVERSIDAD DE ANTIOQUIA</c:v>
                </c:pt>
                <c:pt idx="2">
                  <c:v>UNIVERSIDAD NACIONAL</c:v>
                </c:pt>
                <c:pt idx="3">
                  <c:v>ECOPETROL</c:v>
                </c:pt>
              </c:strCache>
            </c:strRef>
          </c:cat>
          <c:val>
            <c:numRef>
              <c:f>'2. Total EPS'!$C$51:$C$54</c:f>
              <c:numCache>
                <c:formatCode>#,##0</c:formatCode>
                <c:ptCount val="4"/>
                <c:pt idx="0">
                  <c:v>56088</c:v>
                </c:pt>
                <c:pt idx="1">
                  <c:v>3406</c:v>
                </c:pt>
                <c:pt idx="2">
                  <c:v>2191</c:v>
                </c:pt>
                <c:pt idx="3">
                  <c:v>1987</c:v>
                </c:pt>
              </c:numCache>
            </c:numRef>
          </c:val>
          <c:extLst>
            <c:ext xmlns:c16="http://schemas.microsoft.com/office/drawing/2014/chart" uri="{C3380CC4-5D6E-409C-BE32-E72D297353CC}">
              <c16:uniqueId val="{00000000-1299-4F9F-97CB-F05A97A6484F}"/>
            </c:ext>
          </c:extLst>
        </c:ser>
        <c:ser>
          <c:idx val="1"/>
          <c:order val="1"/>
          <c:tx>
            <c:v>% Afiliados</c:v>
          </c:tx>
          <c:spPr>
            <a:noFill/>
            <a:ln>
              <a:noFill/>
            </a:ln>
            <a:effectLst/>
            <a:sp3d/>
          </c:spPr>
          <c:invertIfNegative val="0"/>
          <c:cat>
            <c:strRef>
              <c:f>'2. Total EPS'!$B$51:$B$54</c:f>
              <c:strCache>
                <c:ptCount val="4"/>
                <c:pt idx="0">
                  <c:v>MAGISTERIO</c:v>
                </c:pt>
                <c:pt idx="1">
                  <c:v>UNIVERSIDAD DE ANTIOQUIA</c:v>
                </c:pt>
                <c:pt idx="2">
                  <c:v>UNIVERSIDAD NACIONAL</c:v>
                </c:pt>
                <c:pt idx="3">
                  <c:v>ECOPETROL</c:v>
                </c:pt>
              </c:strCache>
            </c:strRef>
          </c:cat>
          <c:val>
            <c:numRef>
              <c:f>'2. Total EPS'!$D$51:$D$54</c:f>
              <c:numCache>
                <c:formatCode>0.0%</c:formatCode>
                <c:ptCount val="4"/>
                <c:pt idx="0">
                  <c:v>0.8808895589898228</c:v>
                </c:pt>
                <c:pt idx="1">
                  <c:v>5.3492901118230934E-2</c:v>
                </c:pt>
                <c:pt idx="2">
                  <c:v>3.4410729991204925E-2</c:v>
                </c:pt>
                <c:pt idx="3">
                  <c:v>3.12068099007413E-2</c:v>
                </c:pt>
              </c:numCache>
            </c:numRef>
          </c:val>
          <c:extLst>
            <c:ext xmlns:c16="http://schemas.microsoft.com/office/drawing/2014/chart" uri="{C3380CC4-5D6E-409C-BE32-E72D297353CC}">
              <c16:uniqueId val="{00000001-1299-4F9F-97CB-F05A97A6484F}"/>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Porcentaje</a:t>
            </a:r>
            <a:r>
              <a:rPr lang="es-CO" sz="1400" baseline="0"/>
              <a:t> de Participación de las EPS en Antioquia, por municipios</a:t>
            </a:r>
            <a:endParaRPr lang="es-CO" sz="1400"/>
          </a:p>
        </c:rich>
      </c:tx>
      <c:layout>
        <c:manualLayout>
          <c:xMode val="edge"/>
          <c:yMode val="edge"/>
          <c:x val="0.15066440224383718"/>
          <c:y val="2.7696879002427708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68015027533323"/>
          <c:y val="0.17612140927323044"/>
          <c:w val="0.8457693033468856"/>
          <c:h val="0.52856658929564881"/>
        </c:manualLayout>
      </c:layout>
      <c:bar3DChart>
        <c:barDir val="col"/>
        <c:grouping val="clustered"/>
        <c:varyColors val="0"/>
        <c:ser>
          <c:idx val="0"/>
          <c:order val="0"/>
          <c:tx>
            <c:v>N° Municipio</c:v>
          </c:tx>
          <c:invertIfNegative val="0"/>
          <c:dPt>
            <c:idx val="0"/>
            <c:invertIfNegative val="0"/>
            <c:bubble3D val="0"/>
            <c:spPr>
              <a:solidFill>
                <a:srgbClr val="FF0066"/>
              </a:solidFill>
            </c:spPr>
            <c:extLst>
              <c:ext xmlns:c16="http://schemas.microsoft.com/office/drawing/2014/chart" uri="{C3380CC4-5D6E-409C-BE32-E72D297353CC}">
                <c16:uniqueId val="{00000001-C3B0-4457-AD88-7D2E204D6AC9}"/>
              </c:ext>
            </c:extLst>
          </c:dPt>
          <c:dPt>
            <c:idx val="1"/>
            <c:invertIfNegative val="0"/>
            <c:bubble3D val="0"/>
            <c:spPr>
              <a:solidFill>
                <a:srgbClr val="FF0000"/>
              </a:solidFill>
            </c:spPr>
            <c:extLst>
              <c:ext xmlns:c16="http://schemas.microsoft.com/office/drawing/2014/chart" uri="{C3380CC4-5D6E-409C-BE32-E72D297353CC}">
                <c16:uniqueId val="{00000003-C3B0-4457-AD88-7D2E204D6AC9}"/>
              </c:ext>
            </c:extLst>
          </c:dPt>
          <c:dPt>
            <c:idx val="2"/>
            <c:invertIfNegative val="0"/>
            <c:bubble3D val="0"/>
            <c:spPr>
              <a:solidFill>
                <a:srgbClr val="008000"/>
              </a:solidFill>
            </c:spPr>
            <c:extLst>
              <c:ext xmlns:c16="http://schemas.microsoft.com/office/drawing/2014/chart" uri="{C3380CC4-5D6E-409C-BE32-E72D297353CC}">
                <c16:uniqueId val="{00000005-C3B0-4457-AD88-7D2E204D6AC9}"/>
              </c:ext>
            </c:extLst>
          </c:dPt>
          <c:dPt>
            <c:idx val="3"/>
            <c:invertIfNegative val="0"/>
            <c:bubble3D val="0"/>
            <c:spPr>
              <a:solidFill>
                <a:srgbClr val="FFC000"/>
              </a:solidFill>
            </c:spPr>
            <c:extLst>
              <c:ext xmlns:c16="http://schemas.microsoft.com/office/drawing/2014/chart" uri="{C3380CC4-5D6E-409C-BE32-E72D297353CC}">
                <c16:uniqueId val="{00000007-C3B0-4457-AD88-7D2E204D6AC9}"/>
              </c:ext>
            </c:extLst>
          </c:dPt>
          <c:dPt>
            <c:idx val="4"/>
            <c:invertIfNegative val="0"/>
            <c:bubble3D val="0"/>
            <c:spPr>
              <a:solidFill>
                <a:srgbClr val="00B0F0"/>
              </a:solidFill>
            </c:spPr>
            <c:extLst>
              <c:ext xmlns:c16="http://schemas.microsoft.com/office/drawing/2014/chart" uri="{C3380CC4-5D6E-409C-BE32-E72D297353CC}">
                <c16:uniqueId val="{00000009-C3B0-4457-AD88-7D2E204D6AC9}"/>
              </c:ext>
            </c:extLst>
          </c:dPt>
          <c:dPt>
            <c:idx val="5"/>
            <c:invertIfNegative val="0"/>
            <c:bubble3D val="0"/>
            <c:spPr>
              <a:solidFill>
                <a:srgbClr val="0066FF"/>
              </a:solidFill>
            </c:spPr>
            <c:extLst>
              <c:ext xmlns:c16="http://schemas.microsoft.com/office/drawing/2014/chart" uri="{C3380CC4-5D6E-409C-BE32-E72D297353CC}">
                <c16:uniqueId val="{0000000B-C3B0-4457-AD88-7D2E204D6AC9}"/>
              </c:ext>
            </c:extLst>
          </c:dPt>
          <c:dPt>
            <c:idx val="6"/>
            <c:invertIfNegative val="0"/>
            <c:bubble3D val="0"/>
            <c:spPr>
              <a:solidFill>
                <a:srgbClr val="C00000"/>
              </a:solidFill>
            </c:spPr>
            <c:extLst>
              <c:ext xmlns:c16="http://schemas.microsoft.com/office/drawing/2014/chart" uri="{C3380CC4-5D6E-409C-BE32-E72D297353CC}">
                <c16:uniqueId val="{0000000D-C3B0-4457-AD88-7D2E204D6AC9}"/>
              </c:ext>
            </c:extLst>
          </c:dPt>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Afiliados X EPS Subsidiado'!$S$1:$S$7</c:f>
              <c:strCache>
                <c:ptCount val="7"/>
                <c:pt idx="0">
                  <c:v>Savia Salud</c:v>
                </c:pt>
                <c:pt idx="1">
                  <c:v>Caprecom</c:v>
                </c:pt>
                <c:pt idx="2">
                  <c:v>Coosalud</c:v>
                </c:pt>
                <c:pt idx="3">
                  <c:v>Ecoopsos</c:v>
                </c:pt>
                <c:pt idx="4">
                  <c:v>AIC</c:v>
                </c:pt>
                <c:pt idx="5">
                  <c:v>Asmetsalud</c:v>
                </c:pt>
                <c:pt idx="6">
                  <c:v>Emdisalud</c:v>
                </c:pt>
              </c:strCache>
            </c:strRef>
          </c:cat>
          <c:val>
            <c:numRef>
              <c:f>'3. Afiliados X EPS Subsidiado'!$T$1:$T$7</c:f>
              <c:numCache>
                <c:formatCode>General</c:formatCode>
                <c:ptCount val="7"/>
                <c:pt idx="0">
                  <c:v>113</c:v>
                </c:pt>
                <c:pt idx="1">
                  <c:v>85</c:v>
                </c:pt>
                <c:pt idx="2">
                  <c:v>29</c:v>
                </c:pt>
                <c:pt idx="3">
                  <c:v>27</c:v>
                </c:pt>
                <c:pt idx="4">
                  <c:v>19</c:v>
                </c:pt>
                <c:pt idx="5">
                  <c:v>9</c:v>
                </c:pt>
                <c:pt idx="6">
                  <c:v>3</c:v>
                </c:pt>
              </c:numCache>
            </c:numRef>
          </c:val>
          <c:extLst>
            <c:ext xmlns:c16="http://schemas.microsoft.com/office/drawing/2014/chart" uri="{C3380CC4-5D6E-409C-BE32-E72D297353CC}">
              <c16:uniqueId val="{0000000E-C3B0-4457-AD88-7D2E204D6AC9}"/>
            </c:ext>
          </c:extLst>
        </c:ser>
        <c:ser>
          <c:idx val="1"/>
          <c:order val="1"/>
          <c:tx>
            <c:v>% Participación</c:v>
          </c:tx>
          <c:spPr>
            <a:noFill/>
          </c:spPr>
          <c:invertIfNegative val="0"/>
          <c:dLbls>
            <c:delete val="1"/>
          </c:dLbls>
          <c:cat>
            <c:strRef>
              <c:f>'3. Afiliados X EPS Subsidiado'!$S$1:$S$7</c:f>
              <c:strCache>
                <c:ptCount val="7"/>
                <c:pt idx="0">
                  <c:v>Savia Salud</c:v>
                </c:pt>
                <c:pt idx="1">
                  <c:v>Caprecom</c:v>
                </c:pt>
                <c:pt idx="2">
                  <c:v>Coosalud</c:v>
                </c:pt>
                <c:pt idx="3">
                  <c:v>Ecoopsos</c:v>
                </c:pt>
                <c:pt idx="4">
                  <c:v>AIC</c:v>
                </c:pt>
                <c:pt idx="5">
                  <c:v>Asmetsalud</c:v>
                </c:pt>
                <c:pt idx="6">
                  <c:v>Emdisalud</c:v>
                </c:pt>
              </c:strCache>
            </c:strRef>
          </c:cat>
          <c:val>
            <c:numRef>
              <c:f>'3. Afiliados X EPS Subsidiado'!$U$1:$U$7</c:f>
              <c:numCache>
                <c:formatCode>0.0%</c:formatCode>
                <c:ptCount val="7"/>
                <c:pt idx="0">
                  <c:v>0.90400000000000003</c:v>
                </c:pt>
                <c:pt idx="1">
                  <c:v>0.68</c:v>
                </c:pt>
                <c:pt idx="2">
                  <c:v>0.23200000000000001</c:v>
                </c:pt>
                <c:pt idx="3">
                  <c:v>0.216</c:v>
                </c:pt>
                <c:pt idx="4">
                  <c:v>0.152</c:v>
                </c:pt>
                <c:pt idx="5">
                  <c:v>7.1999999999999995E-2</c:v>
                </c:pt>
                <c:pt idx="6">
                  <c:v>2.4E-2</c:v>
                </c:pt>
              </c:numCache>
            </c:numRef>
          </c:val>
          <c:extLst>
            <c:ext xmlns:c16="http://schemas.microsoft.com/office/drawing/2014/chart" uri="{C3380CC4-5D6E-409C-BE32-E72D297353CC}">
              <c16:uniqueId val="{0000000F-C3B0-4457-AD88-7D2E204D6AC9}"/>
            </c:ext>
          </c:extLst>
        </c:ser>
        <c:dLbls>
          <c:showLegendKey val="0"/>
          <c:showVal val="1"/>
          <c:showCatName val="0"/>
          <c:showSerName val="0"/>
          <c:showPercent val="0"/>
          <c:showBubbleSize val="0"/>
        </c:dLbls>
        <c:gapWidth val="150"/>
        <c:shape val="box"/>
        <c:axId val="166028800"/>
        <c:axId val="167381248"/>
        <c:axId val="0"/>
      </c:bar3DChart>
      <c:catAx>
        <c:axId val="166028800"/>
        <c:scaling>
          <c:orientation val="minMax"/>
        </c:scaling>
        <c:delete val="0"/>
        <c:axPos val="b"/>
        <c:numFmt formatCode="General" sourceLinked="0"/>
        <c:majorTickMark val="none"/>
        <c:minorTickMark val="none"/>
        <c:tickLblPos val="nextTo"/>
        <c:crossAx val="167381248"/>
        <c:crosses val="autoZero"/>
        <c:auto val="1"/>
        <c:lblAlgn val="ctr"/>
        <c:lblOffset val="100"/>
        <c:noMultiLvlLbl val="0"/>
      </c:catAx>
      <c:valAx>
        <c:axId val="167381248"/>
        <c:scaling>
          <c:orientation val="minMax"/>
        </c:scaling>
        <c:delete val="0"/>
        <c:axPos val="l"/>
        <c:majorGridlines/>
        <c:title>
          <c:tx>
            <c:rich>
              <a:bodyPr/>
              <a:lstStyle/>
              <a:p>
                <a:pPr>
                  <a:defRPr/>
                </a:pPr>
                <a:r>
                  <a:rPr lang="es-CO"/>
                  <a:t>N°</a:t>
                </a:r>
                <a:r>
                  <a:rPr lang="es-CO" baseline="0"/>
                  <a:t> Municipios</a:t>
                </a:r>
                <a:endParaRPr lang="es-CO"/>
              </a:p>
            </c:rich>
          </c:tx>
          <c:layout>
            <c:manualLayout>
              <c:xMode val="edge"/>
              <c:yMode val="edge"/>
              <c:x val="3.2951469301631411E-2"/>
              <c:y val="0.22201445015489157"/>
            </c:manualLayout>
          </c:layout>
          <c:overlay val="0"/>
        </c:title>
        <c:numFmt formatCode="General" sourceLinked="1"/>
        <c:majorTickMark val="none"/>
        <c:minorTickMark val="none"/>
        <c:tickLblPos val="nextTo"/>
        <c:crossAx val="166028800"/>
        <c:crosses val="autoZero"/>
        <c:crossBetween val="between"/>
      </c:valAx>
      <c:dTable>
        <c:showHorzBorder val="1"/>
        <c:showVertBorder val="1"/>
        <c:showOutline val="1"/>
        <c:showKeys val="1"/>
        <c:txPr>
          <a:bodyPr/>
          <a:lstStyle/>
          <a:p>
            <a:pPr rtl="0">
              <a:defRPr sz="900"/>
            </a:pPr>
            <a:endParaRPr lang="es-CO"/>
          </a:p>
        </c:txPr>
      </c:dTable>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12</xdr:col>
      <xdr:colOff>257174</xdr:colOff>
      <xdr:row>0</xdr:row>
      <xdr:rowOff>590549</xdr:rowOff>
    </xdr:from>
    <xdr:to>
      <xdr:col>19</xdr:col>
      <xdr:colOff>609599</xdr:colOff>
      <xdr:row>14</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400049</xdr:colOff>
      <xdr:row>1</xdr:row>
      <xdr:rowOff>0</xdr:rowOff>
    </xdr:from>
    <xdr:to>
      <xdr:col>12</xdr:col>
      <xdr:colOff>295274</xdr:colOff>
      <xdr:row>16</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21</xdr:row>
      <xdr:rowOff>161924</xdr:rowOff>
    </xdr:from>
    <xdr:to>
      <xdr:col>13</xdr:col>
      <xdr:colOff>647700</xdr:colOff>
      <xdr:row>43</xdr:row>
      <xdr:rowOff>28575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238125</xdr:colOff>
      <xdr:row>44</xdr:row>
      <xdr:rowOff>85724</xdr:rowOff>
    </xdr:from>
    <xdr:to>
      <xdr:col>11</xdr:col>
      <xdr:colOff>752474</xdr:colOff>
      <xdr:row>58</xdr:row>
      <xdr:rowOff>76199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1057275</xdr:colOff>
      <xdr:row>0</xdr:row>
      <xdr:rowOff>57151</xdr:rowOff>
    </xdr:from>
    <xdr:to>
      <xdr:col>24</xdr:col>
      <xdr:colOff>161925</xdr:colOff>
      <xdr:row>11</xdr:row>
      <xdr:rowOff>114300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defab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_COMPARTIDA_VITALES\VITALES%202009\CONSOLIDADO%20DEL%20A&#209;O\BASE%20NACIMIENTOS%20TOTAL%202009%20%201703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1_ECV-2005_Personas-Estrato-Vivien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141"/>
  <sheetViews>
    <sheetView tabSelected="1" workbookViewId="0">
      <selection activeCell="H129" sqref="H129:H138"/>
    </sheetView>
  </sheetViews>
  <sheetFormatPr baseColWidth="10" defaultRowHeight="12.75" x14ac:dyDescent="0.2"/>
  <cols>
    <col min="2" max="2" width="36.28515625" customWidth="1"/>
    <col min="3" max="3" width="12.28515625" customWidth="1"/>
    <col min="4" max="4" width="13.5703125" customWidth="1"/>
    <col min="6" max="6" width="16.140625" customWidth="1"/>
    <col min="7" max="7" width="9.42578125" customWidth="1"/>
    <col min="8" max="8" width="14.85546875" customWidth="1"/>
    <col min="9" max="9" width="9.42578125" customWidth="1"/>
    <col min="11" max="11" width="14.28515625" customWidth="1"/>
  </cols>
  <sheetData>
    <row r="1" spans="1:15" ht="47.25" customHeight="1" thickBot="1" x14ac:dyDescent="0.25">
      <c r="A1" s="130"/>
      <c r="B1" s="131" t="s">
        <v>271</v>
      </c>
      <c r="C1" s="132" t="s">
        <v>335</v>
      </c>
      <c r="D1" s="138" t="s">
        <v>336</v>
      </c>
      <c r="E1" s="139"/>
      <c r="F1" s="139"/>
      <c r="G1" s="139"/>
      <c r="H1" s="139"/>
      <c r="I1" s="139"/>
      <c r="J1" s="139"/>
      <c r="K1" s="139"/>
      <c r="L1" s="140"/>
    </row>
    <row r="2" spans="1:15" ht="36" customHeight="1" x14ac:dyDescent="0.2">
      <c r="A2" s="134" t="s">
        <v>274</v>
      </c>
      <c r="B2" s="145" t="s">
        <v>0</v>
      </c>
      <c r="C2" s="18" t="s">
        <v>268</v>
      </c>
      <c r="D2" s="143" t="s">
        <v>1</v>
      </c>
      <c r="E2" s="144"/>
      <c r="F2" s="143" t="s">
        <v>2</v>
      </c>
      <c r="G2" s="144"/>
      <c r="H2" s="143" t="s">
        <v>283</v>
      </c>
      <c r="I2" s="144"/>
      <c r="J2" s="143" t="s">
        <v>272</v>
      </c>
      <c r="K2" s="144"/>
      <c r="L2" s="136" t="s">
        <v>275</v>
      </c>
      <c r="N2" t="s">
        <v>3684</v>
      </c>
      <c r="O2" s="133">
        <f>E4</f>
        <v>0.39650243761571741</v>
      </c>
    </row>
    <row r="3" spans="1:15" ht="24.75" thickBot="1" x14ac:dyDescent="0.25">
      <c r="A3" s="135"/>
      <c r="B3" s="146"/>
      <c r="C3" s="19" t="s">
        <v>337</v>
      </c>
      <c r="D3" s="20" t="s">
        <v>269</v>
      </c>
      <c r="E3" s="21" t="s">
        <v>270</v>
      </c>
      <c r="F3" s="20" t="s">
        <v>269</v>
      </c>
      <c r="G3" s="21" t="s">
        <v>270</v>
      </c>
      <c r="H3" s="20" t="s">
        <v>269</v>
      </c>
      <c r="I3" s="21" t="s">
        <v>270</v>
      </c>
      <c r="J3" s="20" t="s">
        <v>272</v>
      </c>
      <c r="K3" s="21" t="s">
        <v>273</v>
      </c>
      <c r="L3" s="137"/>
      <c r="N3" t="s">
        <v>3680</v>
      </c>
      <c r="O3" s="133">
        <f>G4</f>
        <v>0.53620763750153932</v>
      </c>
    </row>
    <row r="4" spans="1:15" ht="24.75" customHeight="1" thickBot="1" x14ac:dyDescent="0.25">
      <c r="A4" s="23"/>
      <c r="B4" s="22" t="s">
        <v>137</v>
      </c>
      <c r="C4" s="24">
        <f>+C128+C104+C80+C62+C42+C31+C19+C12+C5</f>
        <v>6001151</v>
      </c>
      <c r="D4" s="25">
        <f>+D128+D104+D80+D62+D42+D31+D19+D12+D5</f>
        <v>2379471</v>
      </c>
      <c r="E4" s="26">
        <f>D4/C4</f>
        <v>0.39650243761571741</v>
      </c>
      <c r="F4" s="25">
        <f>+F128+F104+F80+F62+F42+F31+F19+F12+F5</f>
        <v>3217863</v>
      </c>
      <c r="G4" s="56">
        <f>F4/C4</f>
        <v>0.53620763750153932</v>
      </c>
      <c r="H4" s="25">
        <f>+H128+H104+H80+H62+H42+H31+H19+H12+H5</f>
        <v>63672</v>
      </c>
      <c r="I4" s="56">
        <f>H4/C4</f>
        <v>1.0609964655113661E-2</v>
      </c>
      <c r="J4" s="25">
        <f>D4+F4+H4</f>
        <v>5661006</v>
      </c>
      <c r="K4" s="27">
        <f>J4/C4</f>
        <v>0.94332003977237033</v>
      </c>
      <c r="L4" s="24">
        <f>C4-J4</f>
        <v>340145</v>
      </c>
      <c r="N4" t="s">
        <v>3679</v>
      </c>
      <c r="O4" s="133">
        <f>I4</f>
        <v>1.0609964655113661E-2</v>
      </c>
    </row>
    <row r="5" spans="1:15" ht="15.75" customHeight="1" x14ac:dyDescent="0.2">
      <c r="A5" s="6"/>
      <c r="B5" s="7" t="s">
        <v>3</v>
      </c>
      <c r="C5" s="28">
        <f>SUM(C6:C11)</f>
        <v>98735</v>
      </c>
      <c r="D5" s="29">
        <f>SUM(D6:D11)</f>
        <v>64018</v>
      </c>
      <c r="E5" s="55">
        <f>D5/C5</f>
        <v>0.64838203271382999</v>
      </c>
      <c r="F5" s="29">
        <f>SUM(F6:F11)</f>
        <v>24687</v>
      </c>
      <c r="G5" s="55">
        <f t="shared" ref="G5:G68" si="0">F5/C5</f>
        <v>0.25003291639236341</v>
      </c>
      <c r="H5" s="29">
        <f>SUM(H6:H11)</f>
        <v>985</v>
      </c>
      <c r="I5" s="55">
        <f>H5/C5</f>
        <v>9.9761989162910816E-3</v>
      </c>
      <c r="J5" s="29">
        <f t="shared" ref="J5:J68" si="1">D5+F5+H5</f>
        <v>89690</v>
      </c>
      <c r="K5" s="42">
        <f>J5/C5</f>
        <v>0.90839114802248444</v>
      </c>
      <c r="L5" s="57">
        <f t="shared" ref="L5:L68" si="2">C5-J5</f>
        <v>9045</v>
      </c>
      <c r="N5" t="s">
        <v>3685</v>
      </c>
      <c r="O5" s="133">
        <f>1-(O2+O3+O4)</f>
        <v>5.6679960227629556E-2</v>
      </c>
    </row>
    <row r="6" spans="1:15" ht="15" x14ac:dyDescent="0.25">
      <c r="A6" s="8">
        <v>142</v>
      </c>
      <c r="B6" s="9" t="s">
        <v>4</v>
      </c>
      <c r="C6" s="30">
        <f>VLOOKUP(A6,Hoja1!$B$1:$J$125,9,0)</f>
        <v>4852</v>
      </c>
      <c r="D6" s="31">
        <v>3247</v>
      </c>
      <c r="E6" s="32">
        <f>D6/C6</f>
        <v>0.66920857378400656</v>
      </c>
      <c r="F6" s="33">
        <v>1239</v>
      </c>
      <c r="G6" s="32">
        <f t="shared" si="0"/>
        <v>0.25535861500412199</v>
      </c>
      <c r="H6" s="33">
        <v>62</v>
      </c>
      <c r="I6" s="32">
        <f t="shared" ref="I6:I69" si="3">H6/C6</f>
        <v>1.2778235779060182E-2</v>
      </c>
      <c r="J6" s="31">
        <f t="shared" si="1"/>
        <v>4548</v>
      </c>
      <c r="K6" s="34">
        <f>J6/C6</f>
        <v>0.93734542456718883</v>
      </c>
      <c r="L6" s="58">
        <f t="shared" si="2"/>
        <v>304</v>
      </c>
    </row>
    <row r="7" spans="1:15" ht="15" x14ac:dyDescent="0.25">
      <c r="A7" s="8">
        <v>425</v>
      </c>
      <c r="B7" s="9" t="s">
        <v>5</v>
      </c>
      <c r="C7" s="30">
        <f>VLOOKUP(A7,Hoja1!$B$1:$J$125,9,0)</f>
        <v>8372</v>
      </c>
      <c r="D7" s="31">
        <v>6587</v>
      </c>
      <c r="E7" s="32">
        <f t="shared" ref="E7:E11" si="4">D7/C7</f>
        <v>0.78678929765886285</v>
      </c>
      <c r="F7" s="33">
        <v>1388</v>
      </c>
      <c r="G7" s="32">
        <f t="shared" si="0"/>
        <v>0.16579073100812231</v>
      </c>
      <c r="H7" s="33">
        <v>104</v>
      </c>
      <c r="I7" s="32">
        <f t="shared" si="3"/>
        <v>1.2422360248447204E-2</v>
      </c>
      <c r="J7" s="31">
        <f t="shared" si="1"/>
        <v>8079</v>
      </c>
      <c r="K7" s="34">
        <f t="shared" ref="K7:K11" si="5">J7/C7</f>
        <v>0.96500238891543244</v>
      </c>
      <c r="L7" s="58">
        <f t="shared" si="2"/>
        <v>293</v>
      </c>
    </row>
    <row r="8" spans="1:15" ht="15" x14ac:dyDescent="0.25">
      <c r="A8" s="8">
        <v>579</v>
      </c>
      <c r="B8" s="10" t="s">
        <v>6</v>
      </c>
      <c r="C8" s="30">
        <f>VLOOKUP(A8,Hoja1!$B$1:$J$125,9,0)</f>
        <v>37309</v>
      </c>
      <c r="D8" s="31">
        <v>25712</v>
      </c>
      <c r="E8" s="32">
        <f t="shared" si="4"/>
        <v>0.68916347262054733</v>
      </c>
      <c r="F8" s="33">
        <v>16443</v>
      </c>
      <c r="G8" s="32">
        <f t="shared" si="0"/>
        <v>0.44072475810126244</v>
      </c>
      <c r="H8" s="33">
        <v>461</v>
      </c>
      <c r="I8" s="32">
        <f t="shared" si="3"/>
        <v>1.2356267924629447E-2</v>
      </c>
      <c r="J8" s="31">
        <f t="shared" si="1"/>
        <v>42616</v>
      </c>
      <c r="K8" s="34">
        <f t="shared" si="5"/>
        <v>1.1422444986464393</v>
      </c>
      <c r="L8" s="58">
        <f t="shared" si="2"/>
        <v>-5307</v>
      </c>
    </row>
    <row r="9" spans="1:15" ht="15" x14ac:dyDescent="0.25">
      <c r="A9" s="8">
        <v>585</v>
      </c>
      <c r="B9" s="9" t="s">
        <v>7</v>
      </c>
      <c r="C9" s="30">
        <f>VLOOKUP(A9,Hoja1!$B$1:$J$125,9,0)</f>
        <v>14605</v>
      </c>
      <c r="D9" s="31">
        <v>8279</v>
      </c>
      <c r="E9" s="32">
        <f t="shared" si="4"/>
        <v>0.56686066415611092</v>
      </c>
      <c r="F9" s="33">
        <v>3778</v>
      </c>
      <c r="G9" s="32">
        <f t="shared" si="0"/>
        <v>0.25867853474837382</v>
      </c>
      <c r="H9" s="33">
        <v>140</v>
      </c>
      <c r="I9" s="32">
        <f t="shared" si="3"/>
        <v>9.5857583019513873E-3</v>
      </c>
      <c r="J9" s="31">
        <f t="shared" si="1"/>
        <v>12197</v>
      </c>
      <c r="K9" s="34">
        <f t="shared" si="5"/>
        <v>0.8351249572064362</v>
      </c>
      <c r="L9" s="58">
        <f t="shared" si="2"/>
        <v>2408</v>
      </c>
    </row>
    <row r="10" spans="1:15" ht="15" x14ac:dyDescent="0.25">
      <c r="A10" s="8">
        <v>591</v>
      </c>
      <c r="B10" s="9" t="s">
        <v>8</v>
      </c>
      <c r="C10" s="30">
        <f>VLOOKUP(A10,Hoja1!$B$1:$J$125,9,0)</f>
        <v>16417</v>
      </c>
      <c r="D10" s="31">
        <v>9568</v>
      </c>
      <c r="E10" s="32">
        <f t="shared" si="4"/>
        <v>0.58281050130961809</v>
      </c>
      <c r="F10" s="33">
        <v>805</v>
      </c>
      <c r="G10" s="32">
        <f t="shared" si="0"/>
        <v>4.9034537369799597E-2</v>
      </c>
      <c r="H10" s="33">
        <v>139</v>
      </c>
      <c r="I10" s="32">
        <f t="shared" si="3"/>
        <v>8.4668331607480052E-3</v>
      </c>
      <c r="J10" s="31">
        <f t="shared" si="1"/>
        <v>10512</v>
      </c>
      <c r="K10" s="34">
        <f t="shared" si="5"/>
        <v>0.64031187184016569</v>
      </c>
      <c r="L10" s="58">
        <f t="shared" si="2"/>
        <v>5905</v>
      </c>
    </row>
    <row r="11" spans="1:15" ht="15" x14ac:dyDescent="0.25">
      <c r="A11" s="8">
        <v>893</v>
      </c>
      <c r="B11" s="9" t="s">
        <v>9</v>
      </c>
      <c r="C11" s="30">
        <f>VLOOKUP(A11,Hoja1!$B$1:$J$125,9,0)</f>
        <v>17180</v>
      </c>
      <c r="D11" s="31">
        <v>10625</v>
      </c>
      <c r="E11" s="32">
        <f t="shared" si="4"/>
        <v>0.61845168800931316</v>
      </c>
      <c r="F11" s="33">
        <v>1034</v>
      </c>
      <c r="G11" s="32">
        <f t="shared" si="0"/>
        <v>6.0186263096623983E-2</v>
      </c>
      <c r="H11" s="33">
        <v>79</v>
      </c>
      <c r="I11" s="32">
        <f t="shared" si="3"/>
        <v>4.59837019790454E-3</v>
      </c>
      <c r="J11" s="31">
        <f t="shared" si="1"/>
        <v>11738</v>
      </c>
      <c r="K11" s="34">
        <f t="shared" si="5"/>
        <v>0.68323632130384171</v>
      </c>
      <c r="L11" s="58">
        <f t="shared" si="2"/>
        <v>5442</v>
      </c>
    </row>
    <row r="12" spans="1:15" x14ac:dyDescent="0.2">
      <c r="A12" s="11"/>
      <c r="B12" s="11" t="s">
        <v>10</v>
      </c>
      <c r="C12" s="35">
        <f>SUM(C13:C18)</f>
        <v>228281</v>
      </c>
      <c r="D12" s="36">
        <f>SUM(D13:D18)</f>
        <v>208433</v>
      </c>
      <c r="E12" s="55">
        <f>D12/C12</f>
        <v>0.91305452490570826</v>
      </c>
      <c r="F12" s="36">
        <f>SUM(F13:F18)</f>
        <v>42535</v>
      </c>
      <c r="G12" s="55">
        <f t="shared" si="0"/>
        <v>0.18632737722368484</v>
      </c>
      <c r="H12" s="36">
        <f>SUM(H13:H18)</f>
        <v>2277</v>
      </c>
      <c r="I12" s="55">
        <f t="shared" si="3"/>
        <v>9.9745489112103066E-3</v>
      </c>
      <c r="J12" s="36">
        <f t="shared" si="1"/>
        <v>253245</v>
      </c>
      <c r="K12" s="42">
        <f>J12/C12</f>
        <v>1.1093564510406035</v>
      </c>
      <c r="L12" s="59">
        <f t="shared" si="2"/>
        <v>-24964</v>
      </c>
    </row>
    <row r="13" spans="1:15" ht="15" x14ac:dyDescent="0.25">
      <c r="A13" s="10">
        <v>120</v>
      </c>
      <c r="B13" s="9" t="s">
        <v>11</v>
      </c>
      <c r="C13" s="30">
        <f>VLOOKUP(A13,Hoja1!$B$1:$J$125,9,0)</f>
        <v>27193</v>
      </c>
      <c r="D13" s="31">
        <v>26102</v>
      </c>
      <c r="E13" s="32">
        <f t="shared" ref="E13:E18" si="6">D13/C13</f>
        <v>0.95987938072298018</v>
      </c>
      <c r="F13" s="33">
        <v>826</v>
      </c>
      <c r="G13" s="32">
        <f t="shared" si="0"/>
        <v>3.0375464273894016E-2</v>
      </c>
      <c r="H13" s="33">
        <v>169</v>
      </c>
      <c r="I13" s="32">
        <f t="shared" si="3"/>
        <v>6.2148347001066452E-3</v>
      </c>
      <c r="J13" s="31">
        <f t="shared" si="1"/>
        <v>27097</v>
      </c>
      <c r="K13" s="34">
        <f t="shared" ref="K13:K18" si="7">J13/C13</f>
        <v>0.99646967969698086</v>
      </c>
      <c r="L13" s="58">
        <f t="shared" si="2"/>
        <v>96</v>
      </c>
    </row>
    <row r="14" spans="1:15" ht="15" x14ac:dyDescent="0.25">
      <c r="A14" s="10">
        <v>154</v>
      </c>
      <c r="B14" s="9" t="s">
        <v>12</v>
      </c>
      <c r="C14" s="30">
        <f>VLOOKUP(A14,Hoja1!$B$1:$J$125,9,0)</f>
        <v>82081</v>
      </c>
      <c r="D14" s="31">
        <v>64350</v>
      </c>
      <c r="E14" s="32">
        <f t="shared" si="6"/>
        <v>0.78398167663649321</v>
      </c>
      <c r="F14" s="33">
        <v>26476</v>
      </c>
      <c r="G14" s="32">
        <f t="shared" si="0"/>
        <v>0.32255942300897894</v>
      </c>
      <c r="H14" s="33">
        <v>952</v>
      </c>
      <c r="I14" s="32">
        <f t="shared" si="3"/>
        <v>1.1598299240993653E-2</v>
      </c>
      <c r="J14" s="31">
        <f t="shared" si="1"/>
        <v>91778</v>
      </c>
      <c r="K14" s="34">
        <f t="shared" si="7"/>
        <v>1.1181393988864659</v>
      </c>
      <c r="L14" s="58">
        <f t="shared" si="2"/>
        <v>-9697</v>
      </c>
    </row>
    <row r="15" spans="1:15" ht="15" x14ac:dyDescent="0.25">
      <c r="A15" s="10">
        <v>250</v>
      </c>
      <c r="B15" s="9" t="s">
        <v>13</v>
      </c>
      <c r="C15" s="30">
        <f>VLOOKUP(A15,Hoja1!$B$1:$J$125,9,0)</f>
        <v>46678</v>
      </c>
      <c r="D15" s="31">
        <v>42617</v>
      </c>
      <c r="E15" s="32">
        <f t="shared" si="6"/>
        <v>0.91299970007283948</v>
      </c>
      <c r="F15" s="33">
        <v>9169</v>
      </c>
      <c r="G15" s="32">
        <f t="shared" si="0"/>
        <v>0.19643086678949398</v>
      </c>
      <c r="H15" s="33">
        <v>456</v>
      </c>
      <c r="I15" s="32">
        <f t="shared" si="3"/>
        <v>9.7690560863790219E-3</v>
      </c>
      <c r="J15" s="31">
        <f t="shared" si="1"/>
        <v>52242</v>
      </c>
      <c r="K15" s="34">
        <f t="shared" si="7"/>
        <v>1.1191996229487124</v>
      </c>
      <c r="L15" s="58">
        <f t="shared" si="2"/>
        <v>-5564</v>
      </c>
    </row>
    <row r="16" spans="1:15" ht="15" x14ac:dyDescent="0.25">
      <c r="A16" s="10">
        <v>495</v>
      </c>
      <c r="B16" s="9" t="s">
        <v>14</v>
      </c>
      <c r="C16" s="30">
        <f>VLOOKUP(A16,Hoja1!$B$1:$J$125,9,0)</f>
        <v>23412</v>
      </c>
      <c r="D16" s="31">
        <v>22017</v>
      </c>
      <c r="E16" s="32">
        <f t="shared" si="6"/>
        <v>0.94041517170681699</v>
      </c>
      <c r="F16" s="33">
        <v>1437</v>
      </c>
      <c r="G16" s="32">
        <f t="shared" si="0"/>
        <v>6.1378780112762689E-2</v>
      </c>
      <c r="H16" s="33">
        <v>243</v>
      </c>
      <c r="I16" s="32">
        <f t="shared" si="3"/>
        <v>1.0379292670425424E-2</v>
      </c>
      <c r="J16" s="31">
        <f t="shared" si="1"/>
        <v>23697</v>
      </c>
      <c r="K16" s="34">
        <f t="shared" si="7"/>
        <v>1.0121732444900051</v>
      </c>
      <c r="L16" s="58">
        <f t="shared" si="2"/>
        <v>-285</v>
      </c>
    </row>
    <row r="17" spans="1:12" ht="15" x14ac:dyDescent="0.25">
      <c r="A17" s="10">
        <v>790</v>
      </c>
      <c r="B17" s="9" t="s">
        <v>15</v>
      </c>
      <c r="C17" s="30">
        <f>VLOOKUP(A17,Hoja1!$B$1:$J$125,9,0)</f>
        <v>24875</v>
      </c>
      <c r="D17" s="31">
        <v>31621</v>
      </c>
      <c r="E17" s="32">
        <f t="shared" si="6"/>
        <v>1.2711959798994974</v>
      </c>
      <c r="F17" s="33">
        <v>2459</v>
      </c>
      <c r="G17" s="32">
        <f t="shared" si="0"/>
        <v>9.8854271356783915E-2</v>
      </c>
      <c r="H17" s="33">
        <v>190</v>
      </c>
      <c r="I17" s="32">
        <f t="shared" si="3"/>
        <v>7.6381909547738698E-3</v>
      </c>
      <c r="J17" s="31">
        <f t="shared" si="1"/>
        <v>34270</v>
      </c>
      <c r="K17" s="34">
        <f t="shared" si="7"/>
        <v>1.3776884422110554</v>
      </c>
      <c r="L17" s="58">
        <f t="shared" si="2"/>
        <v>-9395</v>
      </c>
    </row>
    <row r="18" spans="1:12" ht="15" x14ac:dyDescent="0.25">
      <c r="A18" s="10">
        <v>895</v>
      </c>
      <c r="B18" s="10" t="s">
        <v>16</v>
      </c>
      <c r="C18" s="30">
        <f>VLOOKUP(A18,Hoja1!$B$1:$J$125,9,0)</f>
        <v>24042</v>
      </c>
      <c r="D18" s="31">
        <v>21726</v>
      </c>
      <c r="E18" s="32">
        <f t="shared" si="6"/>
        <v>0.90366857998502625</v>
      </c>
      <c r="F18" s="33">
        <v>2168</v>
      </c>
      <c r="G18" s="32">
        <f t="shared" si="0"/>
        <v>9.0175526162548869E-2</v>
      </c>
      <c r="H18" s="33">
        <v>267</v>
      </c>
      <c r="I18" s="32">
        <f t="shared" si="3"/>
        <v>1.1105565260793612E-2</v>
      </c>
      <c r="J18" s="31">
        <f t="shared" si="1"/>
        <v>24161</v>
      </c>
      <c r="K18" s="34">
        <f t="shared" si="7"/>
        <v>1.0049496714083688</v>
      </c>
      <c r="L18" s="58">
        <f t="shared" si="2"/>
        <v>-119</v>
      </c>
    </row>
    <row r="19" spans="1:12" x14ac:dyDescent="0.2">
      <c r="A19" s="11"/>
      <c r="B19" s="11" t="s">
        <v>17</v>
      </c>
      <c r="C19" s="35">
        <f>SUM(C20:C30)</f>
        <v>461565</v>
      </c>
      <c r="D19" s="36">
        <f>SUM(D20:D30)</f>
        <v>357208</v>
      </c>
      <c r="E19" s="55">
        <f>D19/C19</f>
        <v>0.77390616706206061</v>
      </c>
      <c r="F19" s="36">
        <f>SUM(F20:F30)</f>
        <v>168219</v>
      </c>
      <c r="G19" s="55">
        <f t="shared" si="0"/>
        <v>0.36445354392122453</v>
      </c>
      <c r="H19" s="36">
        <f>SUM(H20:H30)</f>
        <v>4354</v>
      </c>
      <c r="I19" s="55">
        <f t="shared" si="3"/>
        <v>9.4331242620215999E-3</v>
      </c>
      <c r="J19" s="36">
        <f t="shared" si="1"/>
        <v>529781</v>
      </c>
      <c r="K19" s="42">
        <f>J19/C19</f>
        <v>1.1477928352453066</v>
      </c>
      <c r="L19" s="59">
        <f t="shared" si="2"/>
        <v>-68216</v>
      </c>
    </row>
    <row r="20" spans="1:12" ht="15" x14ac:dyDescent="0.25">
      <c r="A20" s="10">
        <v>45</v>
      </c>
      <c r="B20" s="9" t="s">
        <v>18</v>
      </c>
      <c r="C20" s="30">
        <f>VLOOKUP(A20,Hoja1!$B$1:$J$125,9,0)</f>
        <v>108910</v>
      </c>
      <c r="D20" s="31">
        <v>54140</v>
      </c>
      <c r="E20" s="32">
        <f t="shared" ref="E20:E30" si="8">D20/C20</f>
        <v>0.49710770360848405</v>
      </c>
      <c r="F20" s="33">
        <v>79530</v>
      </c>
      <c r="G20" s="32">
        <f t="shared" si="0"/>
        <v>0.73023597465797452</v>
      </c>
      <c r="H20" s="33">
        <v>605</v>
      </c>
      <c r="I20" s="32">
        <f t="shared" si="3"/>
        <v>5.5550454503718663E-3</v>
      </c>
      <c r="J20" s="31">
        <f t="shared" si="1"/>
        <v>134275</v>
      </c>
      <c r="K20" s="34">
        <f t="shared" ref="K20:K30" si="9">J20/C20</f>
        <v>1.2328987237168305</v>
      </c>
      <c r="L20" s="58">
        <f t="shared" si="2"/>
        <v>-25365</v>
      </c>
    </row>
    <row r="21" spans="1:12" ht="15" x14ac:dyDescent="0.25">
      <c r="A21" s="10">
        <v>51</v>
      </c>
      <c r="B21" s="9" t="s">
        <v>19</v>
      </c>
      <c r="C21" s="30">
        <f>VLOOKUP(A21,Hoja1!$B$1:$J$125,9,0)</f>
        <v>28949</v>
      </c>
      <c r="D21" s="31">
        <v>26264</v>
      </c>
      <c r="E21" s="32">
        <f t="shared" si="8"/>
        <v>0.90725068223427408</v>
      </c>
      <c r="F21" s="33">
        <v>3569</v>
      </c>
      <c r="G21" s="32">
        <f t="shared" si="0"/>
        <v>0.12328577843794258</v>
      </c>
      <c r="H21" s="33">
        <v>496</v>
      </c>
      <c r="I21" s="32">
        <f t="shared" si="3"/>
        <v>1.7133579743687174E-2</v>
      </c>
      <c r="J21" s="31">
        <f t="shared" si="1"/>
        <v>30329</v>
      </c>
      <c r="K21" s="34">
        <f t="shared" si="9"/>
        <v>1.0476700404159038</v>
      </c>
      <c r="L21" s="58">
        <f t="shared" si="2"/>
        <v>-1380</v>
      </c>
    </row>
    <row r="22" spans="1:12" ht="15" x14ac:dyDescent="0.25">
      <c r="A22" s="10">
        <v>147</v>
      </c>
      <c r="B22" s="9" t="s">
        <v>20</v>
      </c>
      <c r="C22" s="30">
        <f>VLOOKUP(A22,Hoja1!$B$1:$J$125,9,0)</f>
        <v>42441</v>
      </c>
      <c r="D22" s="31">
        <v>24741</v>
      </c>
      <c r="E22" s="32">
        <f t="shared" si="8"/>
        <v>0.58295044885841518</v>
      </c>
      <c r="F22" s="33">
        <v>20620</v>
      </c>
      <c r="G22" s="32">
        <f t="shared" si="0"/>
        <v>0.48585094601917955</v>
      </c>
      <c r="H22" s="33">
        <v>274</v>
      </c>
      <c r="I22" s="32">
        <f t="shared" si="3"/>
        <v>6.4560213001578666E-3</v>
      </c>
      <c r="J22" s="31">
        <f t="shared" si="1"/>
        <v>45635</v>
      </c>
      <c r="K22" s="34">
        <f t="shared" si="9"/>
        <v>1.0752574161777526</v>
      </c>
      <c r="L22" s="58">
        <f t="shared" si="2"/>
        <v>-3194</v>
      </c>
    </row>
    <row r="23" spans="1:12" ht="15" x14ac:dyDescent="0.25">
      <c r="A23" s="10">
        <v>172</v>
      </c>
      <c r="B23" s="9" t="s">
        <v>21</v>
      </c>
      <c r="C23" s="30">
        <f>VLOOKUP(A23,Hoja1!$B$1:$J$125,9,0)</f>
        <v>51934</v>
      </c>
      <c r="D23" s="31">
        <v>38019</v>
      </c>
      <c r="E23" s="32">
        <f t="shared" si="8"/>
        <v>0.7320637732506643</v>
      </c>
      <c r="F23" s="33">
        <v>24056</v>
      </c>
      <c r="G23" s="32">
        <f t="shared" si="0"/>
        <v>0.463203296491701</v>
      </c>
      <c r="H23" s="33">
        <v>378</v>
      </c>
      <c r="I23" s="32">
        <f t="shared" si="3"/>
        <v>7.2784688258173838E-3</v>
      </c>
      <c r="J23" s="31">
        <f t="shared" si="1"/>
        <v>62453</v>
      </c>
      <c r="K23" s="34">
        <f t="shared" si="9"/>
        <v>1.2025455385681827</v>
      </c>
      <c r="L23" s="58">
        <f t="shared" si="2"/>
        <v>-10519</v>
      </c>
    </row>
    <row r="24" spans="1:12" ht="15" x14ac:dyDescent="0.25">
      <c r="A24" s="10">
        <v>475</v>
      </c>
      <c r="B24" s="9" t="s">
        <v>22</v>
      </c>
      <c r="C24" s="30">
        <f>VLOOKUP(A24,Hoja1!$B$1:$J$125,9,0)</f>
        <v>4391</v>
      </c>
      <c r="D24" s="31">
        <v>3538</v>
      </c>
      <c r="E24" s="32">
        <f t="shared" si="8"/>
        <v>0.80573901161466632</v>
      </c>
      <c r="F24" s="33">
        <v>188</v>
      </c>
      <c r="G24" s="32">
        <f t="shared" si="0"/>
        <v>4.2814848553860169E-2</v>
      </c>
      <c r="H24" s="33">
        <v>33</v>
      </c>
      <c r="I24" s="32">
        <f t="shared" si="3"/>
        <v>7.5153723525392853E-3</v>
      </c>
      <c r="J24" s="31">
        <f t="shared" si="1"/>
        <v>3759</v>
      </c>
      <c r="K24" s="34">
        <f t="shared" si="9"/>
        <v>0.85606923252106581</v>
      </c>
      <c r="L24" s="58">
        <f t="shared" si="2"/>
        <v>632</v>
      </c>
    </row>
    <row r="25" spans="1:12" ht="15" x14ac:dyDescent="0.25">
      <c r="A25" s="10">
        <v>480</v>
      </c>
      <c r="B25" s="9" t="s">
        <v>23</v>
      </c>
      <c r="C25" s="30">
        <f>VLOOKUP(A25,Hoja1!$B$1:$J$125,9,0)</f>
        <v>13231</v>
      </c>
      <c r="D25" s="31">
        <v>16568</v>
      </c>
      <c r="E25" s="32">
        <f t="shared" si="8"/>
        <v>1.2522107172549315</v>
      </c>
      <c r="F25" s="33">
        <v>1749</v>
      </c>
      <c r="G25" s="32">
        <f t="shared" si="0"/>
        <v>0.13218955483334593</v>
      </c>
      <c r="H25" s="33">
        <v>149</v>
      </c>
      <c r="I25" s="32">
        <f t="shared" si="3"/>
        <v>1.1261431486660116E-2</v>
      </c>
      <c r="J25" s="31">
        <f t="shared" si="1"/>
        <v>18466</v>
      </c>
      <c r="K25" s="34">
        <f t="shared" si="9"/>
        <v>1.3956617035749377</v>
      </c>
      <c r="L25" s="58">
        <f t="shared" si="2"/>
        <v>-5235</v>
      </c>
    </row>
    <row r="26" spans="1:12" ht="15" x14ac:dyDescent="0.25">
      <c r="A26" s="10">
        <v>490</v>
      </c>
      <c r="B26" s="9" t="s">
        <v>24</v>
      </c>
      <c r="C26" s="30">
        <f>VLOOKUP(A26,Hoja1!$B$1:$J$125,9,0)</f>
        <v>39617</v>
      </c>
      <c r="D26" s="31">
        <v>45229</v>
      </c>
      <c r="E26" s="32">
        <f t="shared" si="8"/>
        <v>1.1416563596435874</v>
      </c>
      <c r="F26" s="33">
        <v>4398</v>
      </c>
      <c r="G26" s="32">
        <f t="shared" si="0"/>
        <v>0.11101294898654618</v>
      </c>
      <c r="H26" s="33">
        <v>528</v>
      </c>
      <c r="I26" s="32">
        <f t="shared" si="3"/>
        <v>1.3327611883787263E-2</v>
      </c>
      <c r="J26" s="31">
        <f t="shared" si="1"/>
        <v>50155</v>
      </c>
      <c r="K26" s="34">
        <f t="shared" si="9"/>
        <v>1.2659969205139208</v>
      </c>
      <c r="L26" s="58">
        <f t="shared" si="2"/>
        <v>-10538</v>
      </c>
    </row>
    <row r="27" spans="1:12" ht="15" x14ac:dyDescent="0.25">
      <c r="A27" s="10">
        <v>659</v>
      </c>
      <c r="B27" s="9" t="s">
        <v>25</v>
      </c>
      <c r="C27" s="30">
        <f>VLOOKUP(A27,Hoja1!$B$1:$J$125,9,0)</f>
        <v>18540</v>
      </c>
      <c r="D27" s="31">
        <v>19983</v>
      </c>
      <c r="E27" s="32">
        <f t="shared" si="8"/>
        <v>1.077831715210356</v>
      </c>
      <c r="F27" s="33">
        <v>1323</v>
      </c>
      <c r="G27" s="32">
        <f t="shared" si="0"/>
        <v>7.1359223300970873E-2</v>
      </c>
      <c r="H27" s="33">
        <v>182</v>
      </c>
      <c r="I27" s="32">
        <f t="shared" si="3"/>
        <v>9.8166127292340886E-3</v>
      </c>
      <c r="J27" s="31">
        <f t="shared" si="1"/>
        <v>21488</v>
      </c>
      <c r="K27" s="34">
        <f t="shared" si="9"/>
        <v>1.1590075512405609</v>
      </c>
      <c r="L27" s="58">
        <f t="shared" si="2"/>
        <v>-2948</v>
      </c>
    </row>
    <row r="28" spans="1:12" ht="15" x14ac:dyDescent="0.25">
      <c r="A28" s="10">
        <v>665</v>
      </c>
      <c r="B28" s="9" t="s">
        <v>26</v>
      </c>
      <c r="C28" s="30">
        <f>VLOOKUP(A28,Hoja1!$B$1:$J$125,9,0)</f>
        <v>29359</v>
      </c>
      <c r="D28" s="31">
        <v>30485</v>
      </c>
      <c r="E28" s="32">
        <f t="shared" si="8"/>
        <v>1.0383528049320481</v>
      </c>
      <c r="F28" s="33">
        <v>2388</v>
      </c>
      <c r="G28" s="32">
        <f t="shared" si="0"/>
        <v>8.1337920228890637E-2</v>
      </c>
      <c r="H28" s="33">
        <v>247</v>
      </c>
      <c r="I28" s="32">
        <f t="shared" si="3"/>
        <v>8.4130930890016688E-3</v>
      </c>
      <c r="J28" s="31">
        <f t="shared" si="1"/>
        <v>33120</v>
      </c>
      <c r="K28" s="34">
        <f t="shared" si="9"/>
        <v>1.1281038182499403</v>
      </c>
      <c r="L28" s="58">
        <f t="shared" si="2"/>
        <v>-3761</v>
      </c>
    </row>
    <row r="29" spans="1:12" ht="15" x14ac:dyDescent="0.25">
      <c r="A29" s="10">
        <v>837</v>
      </c>
      <c r="B29" s="9" t="s">
        <v>27</v>
      </c>
      <c r="C29" s="30">
        <f>VLOOKUP(A29,Hoja1!$B$1:$J$125,9,0)</f>
        <v>115542</v>
      </c>
      <c r="D29" s="31">
        <v>91339</v>
      </c>
      <c r="E29" s="32">
        <f t="shared" si="8"/>
        <v>0.79052638867251734</v>
      </c>
      <c r="F29" s="33">
        <v>30176</v>
      </c>
      <c r="G29" s="32">
        <f t="shared" si="0"/>
        <v>0.26116909868273008</v>
      </c>
      <c r="H29" s="33">
        <v>1351</v>
      </c>
      <c r="I29" s="32">
        <f t="shared" si="3"/>
        <v>1.1692717799588028E-2</v>
      </c>
      <c r="J29" s="31">
        <f t="shared" si="1"/>
        <v>122866</v>
      </c>
      <c r="K29" s="34">
        <f t="shared" si="9"/>
        <v>1.0633882051548356</v>
      </c>
      <c r="L29" s="58">
        <f t="shared" si="2"/>
        <v>-7324</v>
      </c>
    </row>
    <row r="30" spans="1:12" ht="15" x14ac:dyDescent="0.25">
      <c r="A30" s="10">
        <v>873</v>
      </c>
      <c r="B30" s="9" t="s">
        <v>28</v>
      </c>
      <c r="C30" s="30">
        <f>VLOOKUP(A30,Hoja1!$B$1:$J$125,9,0)</f>
        <v>8651</v>
      </c>
      <c r="D30" s="31">
        <v>6902</v>
      </c>
      <c r="E30" s="32">
        <f t="shared" si="8"/>
        <v>0.79782684082764999</v>
      </c>
      <c r="F30" s="33">
        <v>222</v>
      </c>
      <c r="G30" s="32">
        <f t="shared" si="0"/>
        <v>2.5661773205409778E-2</v>
      </c>
      <c r="H30" s="33">
        <v>111</v>
      </c>
      <c r="I30" s="32">
        <f t="shared" si="3"/>
        <v>1.2830886602704889E-2</v>
      </c>
      <c r="J30" s="31">
        <f t="shared" si="1"/>
        <v>7235</v>
      </c>
      <c r="K30" s="34">
        <f t="shared" si="9"/>
        <v>0.83631950063576466</v>
      </c>
      <c r="L30" s="58">
        <f t="shared" si="2"/>
        <v>1416</v>
      </c>
    </row>
    <row r="31" spans="1:12" x14ac:dyDescent="0.2">
      <c r="A31" s="11"/>
      <c r="B31" s="11" t="s">
        <v>29</v>
      </c>
      <c r="C31" s="35">
        <f>SUM(C32:C41)</f>
        <v>189030</v>
      </c>
      <c r="D31" s="36">
        <f>SUM(D32:D41)</f>
        <v>129739</v>
      </c>
      <c r="E31" s="55">
        <f>D31/C31</f>
        <v>0.68634079246680424</v>
      </c>
      <c r="F31" s="36">
        <f>SUM(F32:F41)</f>
        <v>35890</v>
      </c>
      <c r="G31" s="55">
        <f t="shared" si="0"/>
        <v>0.18986404274453791</v>
      </c>
      <c r="H31" s="36">
        <f>SUM(H32:H41)</f>
        <v>1997</v>
      </c>
      <c r="I31" s="55">
        <f t="shared" si="3"/>
        <v>1.0564460667618897E-2</v>
      </c>
      <c r="J31" s="36">
        <f t="shared" si="1"/>
        <v>167626</v>
      </c>
      <c r="K31" s="42">
        <f>J31/C31</f>
        <v>0.88676929587896103</v>
      </c>
      <c r="L31" s="59">
        <f t="shared" si="2"/>
        <v>21404</v>
      </c>
    </row>
    <row r="32" spans="1:12" ht="15" x14ac:dyDescent="0.25">
      <c r="A32" s="10">
        <v>31</v>
      </c>
      <c r="B32" s="9" t="s">
        <v>30</v>
      </c>
      <c r="C32" s="30">
        <f>VLOOKUP(A32,Hoja1!$B$1:$J$125,9,0)</f>
        <v>24548</v>
      </c>
      <c r="D32" s="31">
        <v>17082</v>
      </c>
      <c r="E32" s="32">
        <f t="shared" ref="E32:E41" si="10">D32/C32</f>
        <v>0.69586116995274561</v>
      </c>
      <c r="F32" s="33">
        <v>4412</v>
      </c>
      <c r="G32" s="32">
        <f t="shared" si="0"/>
        <v>0.17972950953234479</v>
      </c>
      <c r="H32" s="33">
        <v>233</v>
      </c>
      <c r="I32" s="32">
        <f t="shared" si="3"/>
        <v>9.4916082776600949E-3</v>
      </c>
      <c r="J32" s="31">
        <f t="shared" si="1"/>
        <v>21727</v>
      </c>
      <c r="K32" s="34">
        <f t="shared" ref="K32:K41" si="11">J32/C32</f>
        <v>0.88508228776275055</v>
      </c>
      <c r="L32" s="58">
        <f t="shared" si="2"/>
        <v>2821</v>
      </c>
    </row>
    <row r="33" spans="1:12" ht="15" x14ac:dyDescent="0.25">
      <c r="A33" s="10">
        <v>40</v>
      </c>
      <c r="B33" s="9" t="s">
        <v>31</v>
      </c>
      <c r="C33" s="30">
        <f>VLOOKUP(A33,Hoja1!$B$1:$J$125,9,0)</f>
        <v>17264</v>
      </c>
      <c r="D33" s="31">
        <v>13764</v>
      </c>
      <c r="E33" s="32">
        <f t="shared" si="10"/>
        <v>0.79726598702502316</v>
      </c>
      <c r="F33" s="33">
        <v>1350</v>
      </c>
      <c r="G33" s="32">
        <f t="shared" si="0"/>
        <v>7.8197405004633916E-2</v>
      </c>
      <c r="H33" s="33">
        <v>92</v>
      </c>
      <c r="I33" s="32">
        <f t="shared" si="3"/>
        <v>5.3290083410565342E-3</v>
      </c>
      <c r="J33" s="31">
        <f t="shared" si="1"/>
        <v>15206</v>
      </c>
      <c r="K33" s="34">
        <f t="shared" si="11"/>
        <v>0.8807924003707136</v>
      </c>
      <c r="L33" s="58">
        <f t="shared" si="2"/>
        <v>2058</v>
      </c>
    </row>
    <row r="34" spans="1:12" ht="15" x14ac:dyDescent="0.25">
      <c r="A34" s="10">
        <v>190</v>
      </c>
      <c r="B34" s="9" t="s">
        <v>32</v>
      </c>
      <c r="C34" s="30">
        <f>VLOOKUP(A34,Hoja1!$B$1:$J$125,9,0)</f>
        <v>9670</v>
      </c>
      <c r="D34" s="31">
        <v>6788</v>
      </c>
      <c r="E34" s="32">
        <f t="shared" si="10"/>
        <v>0.70196483971044465</v>
      </c>
      <c r="F34" s="33">
        <v>2888</v>
      </c>
      <c r="G34" s="32">
        <f t="shared" si="0"/>
        <v>0.29865563598759048</v>
      </c>
      <c r="H34" s="33">
        <v>193</v>
      </c>
      <c r="I34" s="32">
        <f t="shared" si="3"/>
        <v>1.9958634953464324E-2</v>
      </c>
      <c r="J34" s="31">
        <f t="shared" si="1"/>
        <v>9869</v>
      </c>
      <c r="K34" s="34">
        <f t="shared" si="11"/>
        <v>1.0205791106514994</v>
      </c>
      <c r="L34" s="58">
        <f t="shared" si="2"/>
        <v>-199</v>
      </c>
    </row>
    <row r="35" spans="1:12" ht="15" x14ac:dyDescent="0.25">
      <c r="A35" s="10">
        <v>604</v>
      </c>
      <c r="B35" s="9" t="s">
        <v>33</v>
      </c>
      <c r="C35" s="30">
        <f>VLOOKUP(A35,Hoja1!$B$1:$J$125,9,0)</f>
        <v>26684</v>
      </c>
      <c r="D35" s="31">
        <v>17376</v>
      </c>
      <c r="E35" s="32">
        <f t="shared" si="10"/>
        <v>0.65117673512217056</v>
      </c>
      <c r="F35" s="33">
        <v>3242</v>
      </c>
      <c r="G35" s="32">
        <f t="shared" si="0"/>
        <v>0.12149602758207165</v>
      </c>
      <c r="H35" s="33">
        <v>252</v>
      </c>
      <c r="I35" s="32">
        <f t="shared" si="3"/>
        <v>9.4438614900314802E-3</v>
      </c>
      <c r="J35" s="31">
        <f t="shared" si="1"/>
        <v>20870</v>
      </c>
      <c r="K35" s="34">
        <f t="shared" si="11"/>
        <v>0.78211662419427375</v>
      </c>
      <c r="L35" s="58">
        <f t="shared" si="2"/>
        <v>5814</v>
      </c>
    </row>
    <row r="36" spans="1:12" ht="15" x14ac:dyDescent="0.25">
      <c r="A36" s="10">
        <v>670</v>
      </c>
      <c r="B36" s="9" t="s">
        <v>34</v>
      </c>
      <c r="C36" s="30">
        <f>VLOOKUP(A36,Hoja1!$B$1:$J$125,9,0)</f>
        <v>21107</v>
      </c>
      <c r="D36" s="31">
        <v>13508</v>
      </c>
      <c r="E36" s="32">
        <f t="shared" si="10"/>
        <v>0.63997725872933153</v>
      </c>
      <c r="F36" s="33">
        <v>3689</v>
      </c>
      <c r="G36" s="32">
        <f t="shared" si="0"/>
        <v>0.17477614061685698</v>
      </c>
      <c r="H36" s="33">
        <v>356</v>
      </c>
      <c r="I36" s="32">
        <f t="shared" si="3"/>
        <v>1.6866442412469797E-2</v>
      </c>
      <c r="J36" s="31">
        <f t="shared" si="1"/>
        <v>17553</v>
      </c>
      <c r="K36" s="34">
        <f t="shared" si="11"/>
        <v>0.83161984175865822</v>
      </c>
      <c r="L36" s="58">
        <f t="shared" si="2"/>
        <v>3554</v>
      </c>
    </row>
    <row r="37" spans="1:12" ht="15" x14ac:dyDescent="0.25">
      <c r="A37" s="10">
        <v>690</v>
      </c>
      <c r="B37" s="9" t="s">
        <v>35</v>
      </c>
      <c r="C37" s="30">
        <f>VLOOKUP(A37,Hoja1!$B$1:$J$125,9,0)</f>
        <v>12877</v>
      </c>
      <c r="D37" s="31">
        <v>7105</v>
      </c>
      <c r="E37" s="32">
        <f t="shared" si="10"/>
        <v>0.55175895006600917</v>
      </c>
      <c r="F37" s="33">
        <v>1268</v>
      </c>
      <c r="G37" s="32">
        <f t="shared" si="0"/>
        <v>9.8470140560689604E-2</v>
      </c>
      <c r="H37" s="33">
        <v>126</v>
      </c>
      <c r="I37" s="32">
        <f t="shared" si="3"/>
        <v>9.7848877844218373E-3</v>
      </c>
      <c r="J37" s="31">
        <f t="shared" si="1"/>
        <v>8499</v>
      </c>
      <c r="K37" s="34">
        <f t="shared" si="11"/>
        <v>0.66001397841112064</v>
      </c>
      <c r="L37" s="58">
        <f t="shared" si="2"/>
        <v>4378</v>
      </c>
    </row>
    <row r="38" spans="1:12" ht="15" x14ac:dyDescent="0.25">
      <c r="A38" s="10">
        <v>736</v>
      </c>
      <c r="B38" s="9" t="s">
        <v>36</v>
      </c>
      <c r="C38" s="30">
        <f>VLOOKUP(A38,Hoja1!$B$1:$J$125,9,0)</f>
        <v>35217</v>
      </c>
      <c r="D38" s="31">
        <v>23121</v>
      </c>
      <c r="E38" s="32">
        <f t="shared" si="10"/>
        <v>0.65652951699463324</v>
      </c>
      <c r="F38" s="33">
        <v>13940</v>
      </c>
      <c r="G38" s="32">
        <f t="shared" si="0"/>
        <v>0.39583155862225627</v>
      </c>
      <c r="H38" s="33">
        <v>246</v>
      </c>
      <c r="I38" s="32">
        <f t="shared" si="3"/>
        <v>6.9852627992162877E-3</v>
      </c>
      <c r="J38" s="31">
        <f t="shared" si="1"/>
        <v>37307</v>
      </c>
      <c r="K38" s="34">
        <f t="shared" si="11"/>
        <v>1.0593463384161059</v>
      </c>
      <c r="L38" s="58">
        <f t="shared" si="2"/>
        <v>-2090</v>
      </c>
    </row>
    <row r="39" spans="1:12" ht="15" x14ac:dyDescent="0.25">
      <c r="A39" s="10">
        <v>858</v>
      </c>
      <c r="B39" s="9" t="s">
        <v>37</v>
      </c>
      <c r="C39" s="30">
        <f>VLOOKUP(A39,Hoja1!$B$1:$J$125,9,0)</f>
        <v>11873</v>
      </c>
      <c r="D39" s="31">
        <v>10189</v>
      </c>
      <c r="E39" s="32">
        <f t="shared" si="10"/>
        <v>0.85816558578286872</v>
      </c>
      <c r="F39" s="33">
        <v>1821</v>
      </c>
      <c r="G39" s="32">
        <f t="shared" si="0"/>
        <v>0.15337319969679103</v>
      </c>
      <c r="H39" s="33">
        <v>127</v>
      </c>
      <c r="I39" s="32">
        <f t="shared" si="3"/>
        <v>1.0696538364356103E-2</v>
      </c>
      <c r="J39" s="31">
        <f t="shared" si="1"/>
        <v>12137</v>
      </c>
      <c r="K39" s="34">
        <f t="shared" si="11"/>
        <v>1.0222353238440158</v>
      </c>
      <c r="L39" s="58">
        <f t="shared" si="2"/>
        <v>-264</v>
      </c>
    </row>
    <row r="40" spans="1:12" ht="15" x14ac:dyDescent="0.25">
      <c r="A40" s="10">
        <v>885</v>
      </c>
      <c r="B40" s="9" t="s">
        <v>38</v>
      </c>
      <c r="C40" s="30">
        <f>VLOOKUP(A40,Hoja1!$B$1:$J$125,9,0)</f>
        <v>7576</v>
      </c>
      <c r="D40" s="31">
        <v>5310</v>
      </c>
      <c r="E40" s="32">
        <f t="shared" si="10"/>
        <v>0.70089757127771912</v>
      </c>
      <c r="F40" s="33">
        <v>899</v>
      </c>
      <c r="G40" s="32">
        <f t="shared" si="0"/>
        <v>0.11866420274551215</v>
      </c>
      <c r="H40" s="33">
        <v>74</v>
      </c>
      <c r="I40" s="32">
        <f t="shared" si="3"/>
        <v>9.7676874340021126E-3</v>
      </c>
      <c r="J40" s="31">
        <f t="shared" si="1"/>
        <v>6283</v>
      </c>
      <c r="K40" s="34">
        <f t="shared" si="11"/>
        <v>0.82932946145723341</v>
      </c>
      <c r="L40" s="58">
        <f t="shared" si="2"/>
        <v>1293</v>
      </c>
    </row>
    <row r="41" spans="1:12" ht="15" x14ac:dyDescent="0.25">
      <c r="A41" s="10">
        <v>890</v>
      </c>
      <c r="B41" s="9" t="s">
        <v>39</v>
      </c>
      <c r="C41" s="30">
        <f>VLOOKUP(A41,Hoja1!$B$1:$J$125,9,0)</f>
        <v>22214</v>
      </c>
      <c r="D41" s="31">
        <v>15496</v>
      </c>
      <c r="E41" s="32">
        <f t="shared" si="10"/>
        <v>0.69757810389844244</v>
      </c>
      <c r="F41" s="33">
        <v>2381</v>
      </c>
      <c r="G41" s="32">
        <f t="shared" si="0"/>
        <v>0.10718465832357972</v>
      </c>
      <c r="H41" s="33">
        <v>298</v>
      </c>
      <c r="I41" s="32">
        <f t="shared" si="3"/>
        <v>1.3414963536508508E-2</v>
      </c>
      <c r="J41" s="31">
        <f t="shared" si="1"/>
        <v>18175</v>
      </c>
      <c r="K41" s="34">
        <f t="shared" si="11"/>
        <v>0.81817772575853065</v>
      </c>
      <c r="L41" s="58">
        <f t="shared" si="2"/>
        <v>4039</v>
      </c>
    </row>
    <row r="42" spans="1:12" x14ac:dyDescent="0.2">
      <c r="A42" s="11"/>
      <c r="B42" s="11" t="s">
        <v>40</v>
      </c>
      <c r="C42" s="35">
        <f>SUM(C43:C61)</f>
        <v>206923</v>
      </c>
      <c r="D42" s="36">
        <f>SUM(D43:D61)</f>
        <v>150585</v>
      </c>
      <c r="E42" s="55">
        <f>D42/C42</f>
        <v>0.72773447127675517</v>
      </c>
      <c r="F42" s="36">
        <f>SUM(F43:F61)</f>
        <v>31685</v>
      </c>
      <c r="G42" s="55">
        <f t="shared" si="0"/>
        <v>0.15312459223962538</v>
      </c>
      <c r="H42" s="36">
        <f>SUM(H43:H61)</f>
        <v>2913</v>
      </c>
      <c r="I42" s="55">
        <f t="shared" si="3"/>
        <v>1.407770040063212E-2</v>
      </c>
      <c r="J42" s="36">
        <f t="shared" si="1"/>
        <v>185183</v>
      </c>
      <c r="K42" s="42">
        <f>J42/C42</f>
        <v>0.8949367639170126</v>
      </c>
      <c r="L42" s="59">
        <f t="shared" si="2"/>
        <v>21740</v>
      </c>
    </row>
    <row r="43" spans="1:12" ht="15" x14ac:dyDescent="0.25">
      <c r="A43" s="10">
        <v>4</v>
      </c>
      <c r="B43" s="9" t="s">
        <v>41</v>
      </c>
      <c r="C43" s="30">
        <f>VLOOKUP(A43,Hoja1!$B$1:$J$125,9,0)</f>
        <v>2692</v>
      </c>
      <c r="D43" s="31">
        <v>1473</v>
      </c>
      <c r="E43" s="32">
        <f t="shared" ref="E43:E61" si="12">D43/C43</f>
        <v>0.54717682020802383</v>
      </c>
      <c r="F43" s="33">
        <v>179</v>
      </c>
      <c r="G43" s="32">
        <f t="shared" si="0"/>
        <v>6.6493313521545319E-2</v>
      </c>
      <c r="H43" s="33">
        <v>32</v>
      </c>
      <c r="I43" s="32">
        <f t="shared" si="3"/>
        <v>1.188707280832095E-2</v>
      </c>
      <c r="J43" s="31">
        <f t="shared" si="1"/>
        <v>1684</v>
      </c>
      <c r="K43" s="34">
        <f t="shared" ref="K43:K61" si="13">J43/C43</f>
        <v>0.62555720653789004</v>
      </c>
      <c r="L43" s="58">
        <f t="shared" si="2"/>
        <v>1008</v>
      </c>
    </row>
    <row r="44" spans="1:12" ht="15" x14ac:dyDescent="0.25">
      <c r="A44" s="10">
        <v>42</v>
      </c>
      <c r="B44" s="12" t="s">
        <v>42</v>
      </c>
      <c r="C44" s="30">
        <f>VLOOKUP(A44,Hoja1!$B$1:$J$125,9,0)</f>
        <v>24878</v>
      </c>
      <c r="D44" s="31">
        <v>16378</v>
      </c>
      <c r="E44" s="32">
        <f t="shared" si="12"/>
        <v>0.65833266339737917</v>
      </c>
      <c r="F44" s="33">
        <v>7844</v>
      </c>
      <c r="G44" s="32">
        <f t="shared" si="0"/>
        <v>0.31529865744834795</v>
      </c>
      <c r="H44" s="33">
        <v>297</v>
      </c>
      <c r="I44" s="32">
        <f t="shared" si="3"/>
        <v>1.1938258702468044E-2</v>
      </c>
      <c r="J44" s="31">
        <f t="shared" si="1"/>
        <v>24519</v>
      </c>
      <c r="K44" s="34">
        <f t="shared" si="13"/>
        <v>0.98556957954819524</v>
      </c>
      <c r="L44" s="58">
        <f t="shared" si="2"/>
        <v>359</v>
      </c>
    </row>
    <row r="45" spans="1:12" ht="15" x14ac:dyDescent="0.25">
      <c r="A45" s="10">
        <v>44</v>
      </c>
      <c r="B45" s="9" t="s">
        <v>43</v>
      </c>
      <c r="C45" s="30">
        <f>VLOOKUP(A45,Hoja1!$B$1:$J$125,9,0)</f>
        <v>6894</v>
      </c>
      <c r="D45" s="31">
        <v>5886</v>
      </c>
      <c r="E45" s="32">
        <f t="shared" si="12"/>
        <v>0.85378590078328986</v>
      </c>
      <c r="F45" s="33">
        <v>1157</v>
      </c>
      <c r="G45" s="32">
        <f t="shared" si="0"/>
        <v>0.16782709602552945</v>
      </c>
      <c r="H45" s="33">
        <v>47</v>
      </c>
      <c r="I45" s="32">
        <f t="shared" si="3"/>
        <v>6.817522483318828E-3</v>
      </c>
      <c r="J45" s="31">
        <f t="shared" si="1"/>
        <v>7090</v>
      </c>
      <c r="K45" s="34">
        <f t="shared" si="13"/>
        <v>1.0284305192921381</v>
      </c>
      <c r="L45" s="58">
        <f t="shared" si="2"/>
        <v>-196</v>
      </c>
    </row>
    <row r="46" spans="1:12" ht="15" x14ac:dyDescent="0.25">
      <c r="A46" s="10">
        <v>59</v>
      </c>
      <c r="B46" s="9" t="s">
        <v>44</v>
      </c>
      <c r="C46" s="30">
        <f>VLOOKUP(A46,Hoja1!$B$1:$J$125,9,0)</f>
        <v>5461</v>
      </c>
      <c r="D46" s="31">
        <v>3196</v>
      </c>
      <c r="E46" s="32">
        <f t="shared" si="12"/>
        <v>0.58524079838857357</v>
      </c>
      <c r="F46" s="33">
        <v>1146</v>
      </c>
      <c r="G46" s="32">
        <f t="shared" si="0"/>
        <v>0.20985167551730452</v>
      </c>
      <c r="H46" s="33">
        <v>47</v>
      </c>
      <c r="I46" s="32">
        <f t="shared" si="3"/>
        <v>8.6064823292437281E-3</v>
      </c>
      <c r="J46" s="31">
        <f t="shared" si="1"/>
        <v>4389</v>
      </c>
      <c r="K46" s="34">
        <f t="shared" si="13"/>
        <v>0.80369895623512178</v>
      </c>
      <c r="L46" s="58">
        <f t="shared" si="2"/>
        <v>1072</v>
      </c>
    </row>
    <row r="47" spans="1:12" ht="15" x14ac:dyDescent="0.25">
      <c r="A47" s="10">
        <v>113</v>
      </c>
      <c r="B47" s="9" t="s">
        <v>45</v>
      </c>
      <c r="C47" s="30">
        <f>VLOOKUP(A47,Hoja1!$B$1:$J$125,9,0)</f>
        <v>8952</v>
      </c>
      <c r="D47" s="31">
        <v>5663</v>
      </c>
      <c r="E47" s="32">
        <f t="shared" si="12"/>
        <v>0.63259606791778378</v>
      </c>
      <c r="F47" s="33">
        <v>2154</v>
      </c>
      <c r="G47" s="32">
        <f t="shared" si="0"/>
        <v>0.2406166219839142</v>
      </c>
      <c r="H47" s="33">
        <v>59</v>
      </c>
      <c r="I47" s="32">
        <f t="shared" si="3"/>
        <v>6.5907059874888291E-3</v>
      </c>
      <c r="J47" s="31">
        <f t="shared" si="1"/>
        <v>7876</v>
      </c>
      <c r="K47" s="34">
        <f t="shared" si="13"/>
        <v>0.87980339588918677</v>
      </c>
      <c r="L47" s="58">
        <f t="shared" si="2"/>
        <v>1076</v>
      </c>
    </row>
    <row r="48" spans="1:12" ht="15" x14ac:dyDescent="0.25">
      <c r="A48" s="10">
        <v>125</v>
      </c>
      <c r="B48" s="9" t="s">
        <v>46</v>
      </c>
      <c r="C48" s="30">
        <f>VLOOKUP(A48,Hoja1!$B$1:$J$125,9,0)</f>
        <v>8047</v>
      </c>
      <c r="D48" s="31">
        <v>6752</v>
      </c>
      <c r="E48" s="32">
        <f t="shared" si="12"/>
        <v>0.83907046104138183</v>
      </c>
      <c r="F48" s="33">
        <v>563</v>
      </c>
      <c r="G48" s="32">
        <f t="shared" si="0"/>
        <v>6.9963961724866408E-2</v>
      </c>
      <c r="H48" s="33">
        <v>71</v>
      </c>
      <c r="I48" s="32">
        <f t="shared" si="3"/>
        <v>8.8231639120169014E-3</v>
      </c>
      <c r="J48" s="31">
        <f t="shared" si="1"/>
        <v>7386</v>
      </c>
      <c r="K48" s="34">
        <f t="shared" si="13"/>
        <v>0.91785758667826522</v>
      </c>
      <c r="L48" s="58">
        <f t="shared" si="2"/>
        <v>661</v>
      </c>
    </row>
    <row r="49" spans="1:12" ht="15" x14ac:dyDescent="0.25">
      <c r="A49" s="10">
        <v>138</v>
      </c>
      <c r="B49" s="9" t="s">
        <v>47</v>
      </c>
      <c r="C49" s="30">
        <f>VLOOKUP(A49,Hoja1!$B$1:$J$125,9,0)</f>
        <v>16068</v>
      </c>
      <c r="D49" s="31">
        <v>12288</v>
      </c>
      <c r="E49" s="32">
        <f t="shared" si="12"/>
        <v>0.76474981329350267</v>
      </c>
      <c r="F49" s="33">
        <v>1409</v>
      </c>
      <c r="G49" s="32">
        <f t="shared" si="0"/>
        <v>8.768981827234254E-2</v>
      </c>
      <c r="H49" s="33">
        <v>270</v>
      </c>
      <c r="I49" s="32">
        <f t="shared" si="3"/>
        <v>1.6803584764749812E-2</v>
      </c>
      <c r="J49" s="31">
        <f t="shared" si="1"/>
        <v>13967</v>
      </c>
      <c r="K49" s="34">
        <f t="shared" si="13"/>
        <v>0.86924321633059498</v>
      </c>
      <c r="L49" s="58">
        <f t="shared" si="2"/>
        <v>2101</v>
      </c>
    </row>
    <row r="50" spans="1:12" ht="15" x14ac:dyDescent="0.25">
      <c r="A50" s="10">
        <v>234</v>
      </c>
      <c r="B50" s="9" t="s">
        <v>48</v>
      </c>
      <c r="C50" s="30">
        <f>VLOOKUP(A50,Hoja1!$B$1:$J$125,9,0)</f>
        <v>22542</v>
      </c>
      <c r="D50" s="31">
        <v>18758</v>
      </c>
      <c r="E50" s="32">
        <f t="shared" si="12"/>
        <v>0.83213556915979059</v>
      </c>
      <c r="F50" s="33">
        <v>1442</v>
      </c>
      <c r="G50" s="32">
        <f t="shared" si="0"/>
        <v>6.3969479194392692E-2</v>
      </c>
      <c r="H50" s="33">
        <v>249</v>
      </c>
      <c r="I50" s="32">
        <f t="shared" si="3"/>
        <v>1.1046047378227309E-2</v>
      </c>
      <c r="J50" s="31">
        <f t="shared" si="1"/>
        <v>20449</v>
      </c>
      <c r="K50" s="34">
        <f t="shared" si="13"/>
        <v>0.9071510957324106</v>
      </c>
      <c r="L50" s="58">
        <f t="shared" si="2"/>
        <v>2093</v>
      </c>
    </row>
    <row r="51" spans="1:12" ht="15" x14ac:dyDescent="0.25">
      <c r="A51" s="10">
        <v>240</v>
      </c>
      <c r="B51" s="9" t="s">
        <v>49</v>
      </c>
      <c r="C51" s="30">
        <f>VLOOKUP(A51,Hoja1!$B$1:$J$125,9,0)</f>
        <v>12617</v>
      </c>
      <c r="D51" s="31">
        <v>8515</v>
      </c>
      <c r="E51" s="32">
        <f t="shared" si="12"/>
        <v>0.67488309423793291</v>
      </c>
      <c r="F51" s="33">
        <v>1740</v>
      </c>
      <c r="G51" s="32">
        <f t="shared" si="0"/>
        <v>0.1379091701672347</v>
      </c>
      <c r="H51" s="33">
        <v>224</v>
      </c>
      <c r="I51" s="32">
        <f t="shared" si="3"/>
        <v>1.775382420543711E-2</v>
      </c>
      <c r="J51" s="31">
        <f t="shared" si="1"/>
        <v>10479</v>
      </c>
      <c r="K51" s="34">
        <f t="shared" si="13"/>
        <v>0.83054608861060475</v>
      </c>
      <c r="L51" s="58">
        <f t="shared" si="2"/>
        <v>2138</v>
      </c>
    </row>
    <row r="52" spans="1:12" ht="15" x14ac:dyDescent="0.25">
      <c r="A52" s="10">
        <v>284</v>
      </c>
      <c r="B52" s="9" t="s">
        <v>50</v>
      </c>
      <c r="C52" s="30">
        <f>VLOOKUP(A52,Hoja1!$B$1:$J$125,9,0)</f>
        <v>21390</v>
      </c>
      <c r="D52" s="31">
        <v>19038</v>
      </c>
      <c r="E52" s="32">
        <f t="shared" si="12"/>
        <v>0.89004207573632543</v>
      </c>
      <c r="F52" s="33">
        <v>2598</v>
      </c>
      <c r="G52" s="32">
        <f t="shared" si="0"/>
        <v>0.1214586255259467</v>
      </c>
      <c r="H52" s="33">
        <v>417</v>
      </c>
      <c r="I52" s="32">
        <f t="shared" si="3"/>
        <v>1.9495091164095372E-2</v>
      </c>
      <c r="J52" s="31">
        <f t="shared" si="1"/>
        <v>22053</v>
      </c>
      <c r="K52" s="34">
        <f t="shared" si="13"/>
        <v>1.0309957924263675</v>
      </c>
      <c r="L52" s="58">
        <f t="shared" si="2"/>
        <v>-663</v>
      </c>
    </row>
    <row r="53" spans="1:12" ht="15" x14ac:dyDescent="0.25">
      <c r="A53" s="10">
        <v>306</v>
      </c>
      <c r="B53" s="9" t="s">
        <v>51</v>
      </c>
      <c r="C53" s="30">
        <f>VLOOKUP(A53,Hoja1!$B$1:$J$125,9,0)</f>
        <v>5305</v>
      </c>
      <c r="D53" s="31">
        <v>3387</v>
      </c>
      <c r="E53" s="32">
        <f t="shared" si="12"/>
        <v>0.63845428840716301</v>
      </c>
      <c r="F53" s="33">
        <v>533</v>
      </c>
      <c r="G53" s="32">
        <f t="shared" si="0"/>
        <v>0.10047125353440151</v>
      </c>
      <c r="H53" s="33">
        <v>72</v>
      </c>
      <c r="I53" s="32">
        <f t="shared" si="3"/>
        <v>1.357210179076343E-2</v>
      </c>
      <c r="J53" s="31">
        <f t="shared" si="1"/>
        <v>3992</v>
      </c>
      <c r="K53" s="34">
        <f t="shared" si="13"/>
        <v>0.75249764373232797</v>
      </c>
      <c r="L53" s="58">
        <f t="shared" si="2"/>
        <v>1313</v>
      </c>
    </row>
    <row r="54" spans="1:12" ht="15" x14ac:dyDescent="0.25">
      <c r="A54" s="10">
        <v>347</v>
      </c>
      <c r="B54" s="9" t="s">
        <v>52</v>
      </c>
      <c r="C54" s="30">
        <f>VLOOKUP(A54,Hoja1!$B$1:$J$125,9,0)</f>
        <v>5807</v>
      </c>
      <c r="D54" s="31">
        <v>4359</v>
      </c>
      <c r="E54" s="32">
        <f t="shared" si="12"/>
        <v>0.75064577234372309</v>
      </c>
      <c r="F54" s="33">
        <v>812</v>
      </c>
      <c r="G54" s="32">
        <f t="shared" si="0"/>
        <v>0.13983123816084037</v>
      </c>
      <c r="H54" s="33">
        <v>64</v>
      </c>
      <c r="I54" s="32">
        <f t="shared" si="3"/>
        <v>1.1021181332874117E-2</v>
      </c>
      <c r="J54" s="31">
        <f t="shared" si="1"/>
        <v>5235</v>
      </c>
      <c r="K54" s="34">
        <f t="shared" si="13"/>
        <v>0.90149819183743762</v>
      </c>
      <c r="L54" s="58">
        <f t="shared" si="2"/>
        <v>572</v>
      </c>
    </row>
    <row r="55" spans="1:12" ht="15" x14ac:dyDescent="0.25">
      <c r="A55" s="10">
        <v>411</v>
      </c>
      <c r="B55" s="9" t="s">
        <v>53</v>
      </c>
      <c r="C55" s="30">
        <f>VLOOKUP(A55,Hoja1!$B$1:$J$125,9,0)</f>
        <v>10128</v>
      </c>
      <c r="D55" s="31">
        <v>7707</v>
      </c>
      <c r="E55" s="32">
        <f t="shared" si="12"/>
        <v>0.76095971563981046</v>
      </c>
      <c r="F55" s="33">
        <v>1139</v>
      </c>
      <c r="G55" s="32">
        <f t="shared" si="0"/>
        <v>0.1124605055292259</v>
      </c>
      <c r="H55" s="33">
        <v>158</v>
      </c>
      <c r="I55" s="32">
        <f t="shared" si="3"/>
        <v>1.5600315955766192E-2</v>
      </c>
      <c r="J55" s="31">
        <f t="shared" si="1"/>
        <v>9004</v>
      </c>
      <c r="K55" s="34">
        <f t="shared" si="13"/>
        <v>0.88902053712480256</v>
      </c>
      <c r="L55" s="58">
        <f t="shared" si="2"/>
        <v>1124</v>
      </c>
    </row>
    <row r="56" spans="1:12" ht="15" x14ac:dyDescent="0.25">
      <c r="A56" s="10">
        <v>501</v>
      </c>
      <c r="B56" s="9" t="s">
        <v>54</v>
      </c>
      <c r="C56" s="30">
        <f>VLOOKUP(A56,Hoja1!$B$1:$J$125,9,0)</f>
        <v>3101</v>
      </c>
      <c r="D56" s="31">
        <v>2025</v>
      </c>
      <c r="E56" s="32">
        <f t="shared" si="12"/>
        <v>0.65301515640116092</v>
      </c>
      <c r="F56" s="33">
        <v>183</v>
      </c>
      <c r="G56" s="32">
        <f t="shared" si="0"/>
        <v>5.9013221541438246E-2</v>
      </c>
      <c r="H56" s="33">
        <v>48</v>
      </c>
      <c r="I56" s="32">
        <f t="shared" si="3"/>
        <v>1.5478877781360851E-2</v>
      </c>
      <c r="J56" s="31">
        <f t="shared" si="1"/>
        <v>2256</v>
      </c>
      <c r="K56" s="34">
        <f t="shared" si="13"/>
        <v>0.72750725572396002</v>
      </c>
      <c r="L56" s="58">
        <f t="shared" si="2"/>
        <v>845</v>
      </c>
    </row>
    <row r="57" spans="1:12" ht="15" x14ac:dyDescent="0.25">
      <c r="A57" s="10">
        <v>543</v>
      </c>
      <c r="B57" s="9" t="s">
        <v>55</v>
      </c>
      <c r="C57" s="30">
        <f>VLOOKUP(A57,Hoja1!$B$1:$J$125,9,0)</f>
        <v>7940</v>
      </c>
      <c r="D57" s="31">
        <v>6794</v>
      </c>
      <c r="E57" s="32">
        <f t="shared" si="12"/>
        <v>0.85566750629722921</v>
      </c>
      <c r="F57" s="33">
        <v>553</v>
      </c>
      <c r="G57" s="32">
        <f t="shared" si="0"/>
        <v>6.9647355163727956E-2</v>
      </c>
      <c r="H57" s="33">
        <v>71</v>
      </c>
      <c r="I57" s="32">
        <f t="shared" si="3"/>
        <v>8.9420654911838791E-3</v>
      </c>
      <c r="J57" s="31">
        <f t="shared" si="1"/>
        <v>7418</v>
      </c>
      <c r="K57" s="34">
        <f t="shared" si="13"/>
        <v>0.93425692695214102</v>
      </c>
      <c r="L57" s="58">
        <f t="shared" si="2"/>
        <v>522</v>
      </c>
    </row>
    <row r="58" spans="1:12" ht="15" x14ac:dyDescent="0.25">
      <c r="A58" s="10">
        <v>628</v>
      </c>
      <c r="B58" s="9" t="s">
        <v>56</v>
      </c>
      <c r="C58" s="30">
        <f>VLOOKUP(A58,Hoja1!$B$1:$J$125,9,0)</f>
        <v>8765</v>
      </c>
      <c r="D58" s="31">
        <v>7641</v>
      </c>
      <c r="E58" s="32">
        <f t="shared" si="12"/>
        <v>0.87176269252709637</v>
      </c>
      <c r="F58" s="33">
        <v>890</v>
      </c>
      <c r="G58" s="32">
        <f t="shared" si="0"/>
        <v>0.10154021677124929</v>
      </c>
      <c r="H58" s="33">
        <v>82</v>
      </c>
      <c r="I58" s="32">
        <f t="shared" si="3"/>
        <v>9.3553907586993723E-3</v>
      </c>
      <c r="J58" s="31">
        <f t="shared" si="1"/>
        <v>8613</v>
      </c>
      <c r="K58" s="34">
        <f t="shared" si="13"/>
        <v>0.98265830005704502</v>
      </c>
      <c r="L58" s="58">
        <f t="shared" si="2"/>
        <v>152</v>
      </c>
    </row>
    <row r="59" spans="1:12" ht="15" x14ac:dyDescent="0.25">
      <c r="A59" s="10">
        <v>656</v>
      </c>
      <c r="B59" s="10" t="s">
        <v>57</v>
      </c>
      <c r="C59" s="30">
        <f>VLOOKUP(A59,Hoja1!$B$1:$J$125,9,0)</f>
        <v>14578</v>
      </c>
      <c r="D59" s="31">
        <v>6468</v>
      </c>
      <c r="E59" s="32">
        <f t="shared" si="12"/>
        <v>0.44368226094114421</v>
      </c>
      <c r="F59" s="33">
        <v>4242</v>
      </c>
      <c r="G59" s="32">
        <f t="shared" si="0"/>
        <v>0.29098641788997121</v>
      </c>
      <c r="H59" s="33">
        <v>243</v>
      </c>
      <c r="I59" s="32">
        <f t="shared" si="3"/>
        <v>1.6668953217176569E-2</v>
      </c>
      <c r="J59" s="31">
        <f t="shared" si="1"/>
        <v>10953</v>
      </c>
      <c r="K59" s="34">
        <f t="shared" si="13"/>
        <v>0.75133763204829196</v>
      </c>
      <c r="L59" s="58">
        <f t="shared" si="2"/>
        <v>3625</v>
      </c>
    </row>
    <row r="60" spans="1:12" ht="15" x14ac:dyDescent="0.25">
      <c r="A60" s="10">
        <v>761</v>
      </c>
      <c r="B60" s="9" t="s">
        <v>58</v>
      </c>
      <c r="C60" s="30">
        <f>VLOOKUP(A60,Hoja1!$B$1:$J$125,9,0)</f>
        <v>14612</v>
      </c>
      <c r="D60" s="31">
        <v>8354</v>
      </c>
      <c r="E60" s="32">
        <f t="shared" si="12"/>
        <v>0.57172187243361616</v>
      </c>
      <c r="F60" s="33">
        <v>2676</v>
      </c>
      <c r="G60" s="32">
        <f t="shared" si="0"/>
        <v>0.18313714754995894</v>
      </c>
      <c r="H60" s="33">
        <v>403</v>
      </c>
      <c r="I60" s="32">
        <f t="shared" si="3"/>
        <v>2.7580071174377226E-2</v>
      </c>
      <c r="J60" s="31">
        <f t="shared" si="1"/>
        <v>11433</v>
      </c>
      <c r="K60" s="34">
        <f t="shared" si="13"/>
        <v>0.7824390911579524</v>
      </c>
      <c r="L60" s="58">
        <f t="shared" si="2"/>
        <v>3179</v>
      </c>
    </row>
    <row r="61" spans="1:12" ht="15" x14ac:dyDescent="0.25">
      <c r="A61" s="10">
        <v>842</v>
      </c>
      <c r="B61" s="9" t="s">
        <v>59</v>
      </c>
      <c r="C61" s="30">
        <f>VLOOKUP(A61,Hoja1!$B$1:$J$125,9,0)</f>
        <v>7146</v>
      </c>
      <c r="D61" s="31">
        <v>5903</v>
      </c>
      <c r="E61" s="32">
        <f t="shared" si="12"/>
        <v>0.82605653512454524</v>
      </c>
      <c r="F61" s="33">
        <v>425</v>
      </c>
      <c r="G61" s="32">
        <f t="shared" si="0"/>
        <v>5.9473831514133782E-2</v>
      </c>
      <c r="H61" s="33">
        <v>59</v>
      </c>
      <c r="I61" s="32">
        <f t="shared" si="3"/>
        <v>8.2563671984326893E-3</v>
      </c>
      <c r="J61" s="31">
        <f t="shared" si="1"/>
        <v>6387</v>
      </c>
      <c r="K61" s="34">
        <f t="shared" si="13"/>
        <v>0.89378673383711171</v>
      </c>
      <c r="L61" s="58">
        <f t="shared" si="2"/>
        <v>759</v>
      </c>
    </row>
    <row r="62" spans="1:12" x14ac:dyDescent="0.2">
      <c r="A62" s="11"/>
      <c r="B62" s="11" t="s">
        <v>60</v>
      </c>
      <c r="C62" s="35">
        <f>SUM(C63:C79)</f>
        <v>234003</v>
      </c>
      <c r="D62" s="36">
        <f>SUM(D63:D79)</f>
        <v>149256</v>
      </c>
      <c r="E62" s="55">
        <f>D62/C62</f>
        <v>0.63783797643619955</v>
      </c>
      <c r="F62" s="36">
        <f>SUM(F63:F79)</f>
        <v>72904</v>
      </c>
      <c r="G62" s="55">
        <f t="shared" si="0"/>
        <v>0.31155156130476958</v>
      </c>
      <c r="H62" s="36">
        <f>SUM(H63:H79)</f>
        <v>2829</v>
      </c>
      <c r="I62" s="55">
        <f t="shared" si="3"/>
        <v>1.2089588595018012E-2</v>
      </c>
      <c r="J62" s="36">
        <f t="shared" si="1"/>
        <v>224989</v>
      </c>
      <c r="K62" s="42">
        <f>J62/C62</f>
        <v>0.9614791263359872</v>
      </c>
      <c r="L62" s="59">
        <f t="shared" si="2"/>
        <v>9014</v>
      </c>
    </row>
    <row r="63" spans="1:12" ht="15" x14ac:dyDescent="0.25">
      <c r="A63" s="10">
        <v>38</v>
      </c>
      <c r="B63" s="9" t="s">
        <v>61</v>
      </c>
      <c r="C63" s="30">
        <f>VLOOKUP(A63,Hoja1!$B$1:$J$125,9,0)</f>
        <v>11661</v>
      </c>
      <c r="D63" s="31">
        <v>9816</v>
      </c>
      <c r="E63" s="32">
        <f t="shared" ref="E63:E79" si="14">D63/C63</f>
        <v>0.84178029328531001</v>
      </c>
      <c r="F63" s="33">
        <v>854</v>
      </c>
      <c r="G63" s="32">
        <f t="shared" si="0"/>
        <v>7.3235571563330756E-2</v>
      </c>
      <c r="H63" s="33">
        <v>82</v>
      </c>
      <c r="I63" s="32">
        <f t="shared" si="3"/>
        <v>7.0319869650973333E-3</v>
      </c>
      <c r="J63" s="31">
        <f t="shared" si="1"/>
        <v>10752</v>
      </c>
      <c r="K63" s="34">
        <f t="shared" ref="K63:K79" si="15">J63/C63</f>
        <v>0.92204785181373805</v>
      </c>
      <c r="L63" s="58">
        <f t="shared" si="2"/>
        <v>909</v>
      </c>
    </row>
    <row r="64" spans="1:12" ht="15" x14ac:dyDescent="0.25">
      <c r="A64" s="10">
        <v>86</v>
      </c>
      <c r="B64" s="9" t="s">
        <v>62</v>
      </c>
      <c r="C64" s="30">
        <f>VLOOKUP(A64,Hoja1!$B$1:$J$125,9,0)</f>
        <v>5894</v>
      </c>
      <c r="D64" s="31">
        <v>3502</v>
      </c>
      <c r="E64" s="32">
        <f t="shared" si="14"/>
        <v>0.59416355615880556</v>
      </c>
      <c r="F64" s="33">
        <v>1032</v>
      </c>
      <c r="G64" s="32">
        <f t="shared" si="0"/>
        <v>0.17509331523583305</v>
      </c>
      <c r="H64" s="33">
        <v>66</v>
      </c>
      <c r="I64" s="32">
        <f t="shared" si="3"/>
        <v>1.1197828299966068E-2</v>
      </c>
      <c r="J64" s="31">
        <f t="shared" si="1"/>
        <v>4600</v>
      </c>
      <c r="K64" s="34">
        <f t="shared" si="15"/>
        <v>0.78045469969460468</v>
      </c>
      <c r="L64" s="58">
        <f t="shared" si="2"/>
        <v>1294</v>
      </c>
    </row>
    <row r="65" spans="1:12" ht="15" x14ac:dyDescent="0.25">
      <c r="A65" s="10">
        <v>107</v>
      </c>
      <c r="B65" s="9" t="s">
        <v>63</v>
      </c>
      <c r="C65" s="30">
        <f>VLOOKUP(A65,Hoja1!$B$1:$J$125,9,0)</f>
        <v>8176</v>
      </c>
      <c r="D65" s="31">
        <v>6552</v>
      </c>
      <c r="E65" s="32">
        <f t="shared" si="14"/>
        <v>0.80136986301369861</v>
      </c>
      <c r="F65" s="33">
        <v>745</v>
      </c>
      <c r="G65" s="32">
        <f t="shared" si="0"/>
        <v>9.1120352250489242E-2</v>
      </c>
      <c r="H65" s="33">
        <v>69</v>
      </c>
      <c r="I65" s="32">
        <f t="shared" si="3"/>
        <v>8.4393346379647745E-3</v>
      </c>
      <c r="J65" s="31">
        <f t="shared" si="1"/>
        <v>7366</v>
      </c>
      <c r="K65" s="34">
        <f t="shared" si="15"/>
        <v>0.90092954990215268</v>
      </c>
      <c r="L65" s="58">
        <f t="shared" si="2"/>
        <v>810</v>
      </c>
    </row>
    <row r="66" spans="1:12" ht="15" x14ac:dyDescent="0.25">
      <c r="A66" s="10">
        <v>134</v>
      </c>
      <c r="B66" s="9" t="s">
        <v>64</v>
      </c>
      <c r="C66" s="30">
        <f>VLOOKUP(A66,Hoja1!$B$1:$J$125,9,0)</f>
        <v>9370</v>
      </c>
      <c r="D66" s="31">
        <v>6662</v>
      </c>
      <c r="E66" s="32">
        <f t="shared" si="14"/>
        <v>0.71099252934898616</v>
      </c>
      <c r="F66" s="33">
        <v>662</v>
      </c>
      <c r="G66" s="32">
        <f t="shared" si="0"/>
        <v>7.0651013874066165E-2</v>
      </c>
      <c r="H66" s="33">
        <v>54</v>
      </c>
      <c r="I66" s="32">
        <f t="shared" si="3"/>
        <v>5.7630736392742798E-3</v>
      </c>
      <c r="J66" s="31">
        <f t="shared" si="1"/>
        <v>7378</v>
      </c>
      <c r="K66" s="34">
        <f t="shared" si="15"/>
        <v>0.7874066168623266</v>
      </c>
      <c r="L66" s="58">
        <f t="shared" si="2"/>
        <v>1992</v>
      </c>
    </row>
    <row r="67" spans="1:12" ht="15" x14ac:dyDescent="0.25">
      <c r="A67" s="10">
        <v>150</v>
      </c>
      <c r="B67" s="10" t="s">
        <v>65</v>
      </c>
      <c r="C67" s="30">
        <f>VLOOKUP(A67,Hoja1!$B$1:$J$125,9,0)</f>
        <v>3914</v>
      </c>
      <c r="D67" s="31">
        <v>1714</v>
      </c>
      <c r="E67" s="32">
        <f t="shared" si="14"/>
        <v>0.43791517629024018</v>
      </c>
      <c r="F67" s="33">
        <v>1563</v>
      </c>
      <c r="G67" s="32">
        <f t="shared" si="0"/>
        <v>0.39933571793561573</v>
      </c>
      <c r="H67" s="33">
        <v>142</v>
      </c>
      <c r="I67" s="32">
        <f t="shared" si="3"/>
        <v>3.6280020439448134E-2</v>
      </c>
      <c r="J67" s="31">
        <f t="shared" si="1"/>
        <v>3419</v>
      </c>
      <c r="K67" s="34">
        <f t="shared" si="15"/>
        <v>0.87353091466530408</v>
      </c>
      <c r="L67" s="58">
        <f t="shared" si="2"/>
        <v>495</v>
      </c>
    </row>
    <row r="68" spans="1:12" ht="15" x14ac:dyDescent="0.25">
      <c r="A68" s="10">
        <v>237</v>
      </c>
      <c r="B68" s="10" t="s">
        <v>66</v>
      </c>
      <c r="C68" s="30">
        <f>VLOOKUP(A68,Hoja1!$B$1:$J$125,9,0)</f>
        <v>17656</v>
      </c>
      <c r="D68" s="31">
        <v>6692</v>
      </c>
      <c r="E68" s="32">
        <f t="shared" si="14"/>
        <v>0.37902129587675576</v>
      </c>
      <c r="F68" s="33">
        <v>10545</v>
      </c>
      <c r="G68" s="32">
        <f t="shared" si="0"/>
        <v>0.59724739465337562</v>
      </c>
      <c r="H68" s="33">
        <v>157</v>
      </c>
      <c r="I68" s="32">
        <f t="shared" si="3"/>
        <v>8.8921613049388303E-3</v>
      </c>
      <c r="J68" s="31">
        <f t="shared" si="1"/>
        <v>17394</v>
      </c>
      <c r="K68" s="34">
        <f t="shared" si="15"/>
        <v>0.98516085183507018</v>
      </c>
      <c r="L68" s="58">
        <f t="shared" si="2"/>
        <v>262</v>
      </c>
    </row>
    <row r="69" spans="1:12" ht="15" x14ac:dyDescent="0.25">
      <c r="A69" s="10">
        <v>264</v>
      </c>
      <c r="B69" s="10" t="s">
        <v>67</v>
      </c>
      <c r="C69" s="30">
        <f>VLOOKUP(A69,Hoja1!$B$1:$J$125,9,0)</f>
        <v>10276</v>
      </c>
      <c r="D69" s="31">
        <v>2624</v>
      </c>
      <c r="E69" s="32">
        <f t="shared" si="14"/>
        <v>0.25535227715064229</v>
      </c>
      <c r="F69" s="33">
        <v>5759</v>
      </c>
      <c r="G69" s="32">
        <f t="shared" ref="G69:G132" si="16">F69/C69</f>
        <v>0.56043207473725187</v>
      </c>
      <c r="H69" s="33">
        <v>72</v>
      </c>
      <c r="I69" s="32">
        <f t="shared" si="3"/>
        <v>7.0066173608407945E-3</v>
      </c>
      <c r="J69" s="31">
        <f t="shared" ref="J69:J132" si="17">D69+F69+H69</f>
        <v>8455</v>
      </c>
      <c r="K69" s="34">
        <f t="shared" si="15"/>
        <v>0.82279096924873496</v>
      </c>
      <c r="L69" s="58">
        <f t="shared" ref="L69:L132" si="18">C69-J69</f>
        <v>1821</v>
      </c>
    </row>
    <row r="70" spans="1:12" ht="15" x14ac:dyDescent="0.25">
      <c r="A70" s="10">
        <v>310</v>
      </c>
      <c r="B70" s="13" t="s">
        <v>68</v>
      </c>
      <c r="C70" s="30">
        <f>VLOOKUP(A70,Hoja1!$B$1:$J$125,9,0)</f>
        <v>9606</v>
      </c>
      <c r="D70" s="31">
        <v>5245</v>
      </c>
      <c r="E70" s="32">
        <f t="shared" si="14"/>
        <v>0.54601290859879237</v>
      </c>
      <c r="F70" s="33">
        <v>2589</v>
      </c>
      <c r="G70" s="32">
        <f t="shared" si="16"/>
        <v>0.26951905059337916</v>
      </c>
      <c r="H70" s="33">
        <v>90</v>
      </c>
      <c r="I70" s="32">
        <f t="shared" ref="I70:I133" si="19">H70/C70</f>
        <v>9.3691442848219866E-3</v>
      </c>
      <c r="J70" s="31">
        <f t="shared" si="17"/>
        <v>7924</v>
      </c>
      <c r="K70" s="34">
        <f t="shared" si="15"/>
        <v>0.82490110347699352</v>
      </c>
      <c r="L70" s="58">
        <f t="shared" si="18"/>
        <v>1682</v>
      </c>
    </row>
    <row r="71" spans="1:12" ht="15" x14ac:dyDescent="0.25">
      <c r="A71" s="10">
        <v>315</v>
      </c>
      <c r="B71" s="9" t="s">
        <v>69</v>
      </c>
      <c r="C71" s="30">
        <f>VLOOKUP(A71,Hoja1!$B$1:$J$125,9,0)</f>
        <v>6526</v>
      </c>
      <c r="D71" s="31">
        <v>4211</v>
      </c>
      <c r="E71" s="32">
        <f t="shared" si="14"/>
        <v>0.64526509347226479</v>
      </c>
      <c r="F71" s="33">
        <v>1414</v>
      </c>
      <c r="G71" s="32">
        <f t="shared" si="16"/>
        <v>0.21667177444069874</v>
      </c>
      <c r="H71" s="33">
        <v>49</v>
      </c>
      <c r="I71" s="32">
        <f t="shared" si="19"/>
        <v>7.5084278271529267E-3</v>
      </c>
      <c r="J71" s="31">
        <f t="shared" si="17"/>
        <v>5674</v>
      </c>
      <c r="K71" s="34">
        <f t="shared" si="15"/>
        <v>0.86944529574011642</v>
      </c>
      <c r="L71" s="58">
        <f t="shared" si="18"/>
        <v>852</v>
      </c>
    </row>
    <row r="72" spans="1:12" ht="15" x14ac:dyDescent="0.25">
      <c r="A72" s="10">
        <v>361</v>
      </c>
      <c r="B72" s="9" t="s">
        <v>70</v>
      </c>
      <c r="C72" s="30">
        <f>VLOOKUP(A72,Hoja1!$B$1:$J$125,9,0)</f>
        <v>26423</v>
      </c>
      <c r="D72" s="31">
        <v>20423</v>
      </c>
      <c r="E72" s="32">
        <f t="shared" si="14"/>
        <v>0.77292510312984897</v>
      </c>
      <c r="F72" s="33">
        <v>2409</v>
      </c>
      <c r="G72" s="32">
        <f t="shared" si="16"/>
        <v>9.1170571093365627E-2</v>
      </c>
      <c r="H72" s="33">
        <v>300</v>
      </c>
      <c r="I72" s="32">
        <f t="shared" si="19"/>
        <v>1.1353744843507551E-2</v>
      </c>
      <c r="J72" s="31">
        <f t="shared" si="17"/>
        <v>23132</v>
      </c>
      <c r="K72" s="34">
        <f t="shared" si="15"/>
        <v>0.87544941906672213</v>
      </c>
      <c r="L72" s="58">
        <f t="shared" si="18"/>
        <v>3291</v>
      </c>
    </row>
    <row r="73" spans="1:12" ht="15" x14ac:dyDescent="0.25">
      <c r="A73" s="10">
        <v>647</v>
      </c>
      <c r="B73" s="10" t="s">
        <v>71</v>
      </c>
      <c r="C73" s="30">
        <f>VLOOKUP(A73,Hoja1!$B$1:$J$125,9,0)</f>
        <v>7340</v>
      </c>
      <c r="D73" s="31">
        <v>4851</v>
      </c>
      <c r="E73" s="32">
        <f t="shared" si="14"/>
        <v>0.66089918256130786</v>
      </c>
      <c r="F73" s="33">
        <v>1335</v>
      </c>
      <c r="G73" s="32">
        <f t="shared" si="16"/>
        <v>0.18188010899182561</v>
      </c>
      <c r="H73" s="33">
        <v>78</v>
      </c>
      <c r="I73" s="32">
        <f t="shared" si="19"/>
        <v>1.0626702997275205E-2</v>
      </c>
      <c r="J73" s="31">
        <f t="shared" si="17"/>
        <v>6264</v>
      </c>
      <c r="K73" s="34">
        <f t="shared" si="15"/>
        <v>0.85340599455040866</v>
      </c>
      <c r="L73" s="58">
        <f t="shared" si="18"/>
        <v>1076</v>
      </c>
    </row>
    <row r="74" spans="1:12" ht="15" x14ac:dyDescent="0.25">
      <c r="A74" s="10">
        <v>658</v>
      </c>
      <c r="B74" s="13" t="s">
        <v>72</v>
      </c>
      <c r="C74" s="30">
        <f>VLOOKUP(A74,Hoja1!$B$1:$J$125,9,0)</f>
        <v>3493</v>
      </c>
      <c r="D74" s="31">
        <v>2117</v>
      </c>
      <c r="E74" s="32">
        <f t="shared" si="14"/>
        <v>0.60606928141998284</v>
      </c>
      <c r="F74" s="33">
        <v>1079</v>
      </c>
      <c r="G74" s="32">
        <f t="shared" si="16"/>
        <v>0.30890352132837101</v>
      </c>
      <c r="H74" s="33">
        <v>82</v>
      </c>
      <c r="I74" s="32">
        <f t="shared" si="19"/>
        <v>2.3475522473518466E-2</v>
      </c>
      <c r="J74" s="31">
        <f t="shared" si="17"/>
        <v>3278</v>
      </c>
      <c r="K74" s="34">
        <f t="shared" si="15"/>
        <v>0.93844832522187227</v>
      </c>
      <c r="L74" s="58">
        <f t="shared" si="18"/>
        <v>215</v>
      </c>
    </row>
    <row r="75" spans="1:12" ht="15" x14ac:dyDescent="0.25">
      <c r="A75" s="10">
        <v>664</v>
      </c>
      <c r="B75" s="10" t="s">
        <v>73</v>
      </c>
      <c r="C75" s="30">
        <f>VLOOKUP(A75,Hoja1!$B$1:$J$125,9,0)</f>
        <v>20592</v>
      </c>
      <c r="D75" s="31">
        <v>9513</v>
      </c>
      <c r="E75" s="32">
        <f t="shared" si="14"/>
        <v>0.46197552447552448</v>
      </c>
      <c r="F75" s="33">
        <v>11981</v>
      </c>
      <c r="G75" s="32">
        <f t="shared" si="16"/>
        <v>0.58182789432789428</v>
      </c>
      <c r="H75" s="33">
        <v>376</v>
      </c>
      <c r="I75" s="32">
        <f t="shared" si="19"/>
        <v>1.825951825951826E-2</v>
      </c>
      <c r="J75" s="31">
        <f t="shared" si="17"/>
        <v>21870</v>
      </c>
      <c r="K75" s="34">
        <f t="shared" si="15"/>
        <v>1.0620629370629371</v>
      </c>
      <c r="L75" s="58">
        <f t="shared" si="18"/>
        <v>-1278</v>
      </c>
    </row>
    <row r="76" spans="1:12" ht="15" x14ac:dyDescent="0.25">
      <c r="A76" s="10">
        <v>686</v>
      </c>
      <c r="B76" s="12" t="s">
        <v>74</v>
      </c>
      <c r="C76" s="30">
        <f>VLOOKUP(A76,Hoja1!$B$1:$J$125,9,0)</f>
        <v>34199</v>
      </c>
      <c r="D76" s="31">
        <v>16262</v>
      </c>
      <c r="E76" s="32">
        <f t="shared" si="14"/>
        <v>0.47551097985321206</v>
      </c>
      <c r="F76" s="33">
        <v>15187</v>
      </c>
      <c r="G76" s="32">
        <f t="shared" si="16"/>
        <v>0.44407731220211116</v>
      </c>
      <c r="H76" s="33">
        <v>438</v>
      </c>
      <c r="I76" s="32">
        <f t="shared" si="19"/>
        <v>1.2807392029006695E-2</v>
      </c>
      <c r="J76" s="31">
        <f t="shared" si="17"/>
        <v>31887</v>
      </c>
      <c r="K76" s="34">
        <f t="shared" si="15"/>
        <v>0.93239568408432993</v>
      </c>
      <c r="L76" s="58">
        <f t="shared" si="18"/>
        <v>2312</v>
      </c>
    </row>
    <row r="77" spans="1:12" ht="15" x14ac:dyDescent="0.25">
      <c r="A77" s="10">
        <v>819</v>
      </c>
      <c r="B77" s="9" t="s">
        <v>75</v>
      </c>
      <c r="C77" s="30">
        <f>VLOOKUP(A77,Hoja1!$B$1:$J$125,9,0)</f>
        <v>5159</v>
      </c>
      <c r="D77" s="31">
        <v>4395</v>
      </c>
      <c r="E77" s="32">
        <f t="shared" si="14"/>
        <v>0.85190928474510563</v>
      </c>
      <c r="F77" s="33">
        <v>1565</v>
      </c>
      <c r="G77" s="32">
        <f t="shared" si="16"/>
        <v>0.30335336305485561</v>
      </c>
      <c r="H77" s="33">
        <v>45</v>
      </c>
      <c r="I77" s="32">
        <f t="shared" si="19"/>
        <v>8.7226206629191696E-3</v>
      </c>
      <c r="J77" s="31">
        <f t="shared" si="17"/>
        <v>6005</v>
      </c>
      <c r="K77" s="34">
        <f t="shared" si="15"/>
        <v>1.1639852684628804</v>
      </c>
      <c r="L77" s="58">
        <f t="shared" si="18"/>
        <v>-846</v>
      </c>
    </row>
    <row r="78" spans="1:12" ht="15" x14ac:dyDescent="0.25">
      <c r="A78" s="10">
        <v>854</v>
      </c>
      <c r="B78" s="9" t="s">
        <v>76</v>
      </c>
      <c r="C78" s="30">
        <f>VLOOKUP(A78,Hoja1!$B$1:$J$125,9,0)</f>
        <v>13648</v>
      </c>
      <c r="D78" s="31">
        <v>13849</v>
      </c>
      <c r="E78" s="32">
        <f t="shared" si="14"/>
        <v>1.0147274325908557</v>
      </c>
      <c r="F78" s="33">
        <v>978</v>
      </c>
      <c r="G78" s="32">
        <f t="shared" si="16"/>
        <v>7.1658851113716296E-2</v>
      </c>
      <c r="H78" s="33">
        <v>114</v>
      </c>
      <c r="I78" s="32">
        <f t="shared" si="19"/>
        <v>8.352872215709262E-3</v>
      </c>
      <c r="J78" s="31">
        <f t="shared" si="17"/>
        <v>14941</v>
      </c>
      <c r="K78" s="34">
        <f t="shared" si="15"/>
        <v>1.0947391559202813</v>
      </c>
      <c r="L78" s="58">
        <f t="shared" si="18"/>
        <v>-1293</v>
      </c>
    </row>
    <row r="79" spans="1:12" ht="15" x14ac:dyDescent="0.25">
      <c r="A79" s="10">
        <v>887</v>
      </c>
      <c r="B79" s="9" t="s">
        <v>77</v>
      </c>
      <c r="C79" s="30">
        <f>VLOOKUP(A79,Hoja1!$B$1:$J$125,9,0)</f>
        <v>40070</v>
      </c>
      <c r="D79" s="31">
        <v>30828</v>
      </c>
      <c r="E79" s="32">
        <f t="shared" si="14"/>
        <v>0.76935363114549538</v>
      </c>
      <c r="F79" s="33">
        <v>13207</v>
      </c>
      <c r="G79" s="32">
        <f t="shared" si="16"/>
        <v>0.32959820314449711</v>
      </c>
      <c r="H79" s="33">
        <v>615</v>
      </c>
      <c r="I79" s="32">
        <f t="shared" si="19"/>
        <v>1.5348140753681058E-2</v>
      </c>
      <c r="J79" s="31">
        <f t="shared" si="17"/>
        <v>44650</v>
      </c>
      <c r="K79" s="34">
        <f t="shared" si="15"/>
        <v>1.1142999750436735</v>
      </c>
      <c r="L79" s="58">
        <f t="shared" si="18"/>
        <v>-4580</v>
      </c>
    </row>
    <row r="80" spans="1:12" x14ac:dyDescent="0.2">
      <c r="A80" s="11"/>
      <c r="B80" s="11" t="s">
        <v>78</v>
      </c>
      <c r="C80" s="35">
        <f>SUM(C81:C103)</f>
        <v>638159</v>
      </c>
      <c r="D80" s="36">
        <f>SUM(D81:D103)</f>
        <v>245765</v>
      </c>
      <c r="E80" s="55">
        <f>D80/C80</f>
        <v>0.38511562165541818</v>
      </c>
      <c r="F80" s="36">
        <f>SUM(F81:F103)</f>
        <v>267536</v>
      </c>
      <c r="G80" s="55">
        <f t="shared" si="16"/>
        <v>0.41923094401238564</v>
      </c>
      <c r="H80" s="36">
        <f>SUM(H81:H103)</f>
        <v>6400</v>
      </c>
      <c r="I80" s="55">
        <f t="shared" si="19"/>
        <v>1.0028848609829211E-2</v>
      </c>
      <c r="J80" s="36">
        <f t="shared" si="17"/>
        <v>519701</v>
      </c>
      <c r="K80" s="42">
        <f>J80/C80</f>
        <v>0.81437541427763305</v>
      </c>
      <c r="L80" s="59">
        <f t="shared" si="18"/>
        <v>118458</v>
      </c>
    </row>
    <row r="81" spans="1:12" ht="15" x14ac:dyDescent="0.25">
      <c r="A81" s="10">
        <v>2</v>
      </c>
      <c r="B81" s="9" t="s">
        <v>79</v>
      </c>
      <c r="C81" s="30">
        <f>VLOOKUP(A81,Hoja1!$B$1:$J$125,9,0)</f>
        <v>21166</v>
      </c>
      <c r="D81" s="31">
        <v>14484</v>
      </c>
      <c r="E81" s="32">
        <f t="shared" ref="E81:E103" si="20">D81/C81</f>
        <v>0.68430501748086559</v>
      </c>
      <c r="F81" s="33">
        <v>2565</v>
      </c>
      <c r="G81" s="32">
        <f t="shared" si="16"/>
        <v>0.12118491921005387</v>
      </c>
      <c r="H81" s="33">
        <v>269</v>
      </c>
      <c r="I81" s="32">
        <f t="shared" si="19"/>
        <v>1.2709061702730794E-2</v>
      </c>
      <c r="J81" s="31">
        <f t="shared" si="17"/>
        <v>17318</v>
      </c>
      <c r="K81" s="34">
        <f t="shared" ref="K81:K103" si="21">J81/C81</f>
        <v>0.81819899839365018</v>
      </c>
      <c r="L81" s="58">
        <f t="shared" si="18"/>
        <v>3848</v>
      </c>
    </row>
    <row r="82" spans="1:12" ht="15" x14ac:dyDescent="0.25">
      <c r="A82" s="10">
        <v>21</v>
      </c>
      <c r="B82" s="9" t="s">
        <v>80</v>
      </c>
      <c r="C82" s="30">
        <f>VLOOKUP(A82,Hoja1!$B$1:$J$125,9,0)</f>
        <v>4672</v>
      </c>
      <c r="D82" s="31">
        <v>2975</v>
      </c>
      <c r="E82" s="32">
        <f t="shared" si="20"/>
        <v>0.6367722602739726</v>
      </c>
      <c r="F82" s="33">
        <v>624</v>
      </c>
      <c r="G82" s="32">
        <f t="shared" si="16"/>
        <v>0.13356164383561644</v>
      </c>
      <c r="H82" s="33">
        <v>37</v>
      </c>
      <c r="I82" s="32">
        <f t="shared" si="19"/>
        <v>7.9195205479452059E-3</v>
      </c>
      <c r="J82" s="31">
        <f t="shared" si="17"/>
        <v>3636</v>
      </c>
      <c r="K82" s="34">
        <f t="shared" si="21"/>
        <v>0.77825342465753422</v>
      </c>
      <c r="L82" s="58">
        <f t="shared" si="18"/>
        <v>1036</v>
      </c>
    </row>
    <row r="83" spans="1:12" ht="15" x14ac:dyDescent="0.25">
      <c r="A83" s="10">
        <v>55</v>
      </c>
      <c r="B83" s="9" t="s">
        <v>81</v>
      </c>
      <c r="C83" s="30">
        <f>VLOOKUP(A83,Hoja1!$B$1:$J$125,9,0)</f>
        <v>8364</v>
      </c>
      <c r="D83" s="31">
        <v>7218</v>
      </c>
      <c r="E83" s="32">
        <f t="shared" si="20"/>
        <v>0.86298421807747494</v>
      </c>
      <c r="F83" s="33">
        <v>590</v>
      </c>
      <c r="G83" s="32">
        <f t="shared" si="16"/>
        <v>7.0540411286465807E-2</v>
      </c>
      <c r="H83" s="33">
        <v>105</v>
      </c>
      <c r="I83" s="32">
        <f t="shared" si="19"/>
        <v>1.2553802008608322E-2</v>
      </c>
      <c r="J83" s="31">
        <f t="shared" si="17"/>
        <v>7913</v>
      </c>
      <c r="K83" s="34">
        <f t="shared" si="21"/>
        <v>0.94607843137254899</v>
      </c>
      <c r="L83" s="58">
        <f t="shared" si="18"/>
        <v>451</v>
      </c>
    </row>
    <row r="84" spans="1:12" ht="15" x14ac:dyDescent="0.25">
      <c r="A84" s="10">
        <v>148</v>
      </c>
      <c r="B84" s="14" t="s">
        <v>82</v>
      </c>
      <c r="C84" s="30">
        <f>VLOOKUP(A84,Hoja1!$B$1:$J$125,9,0)</f>
        <v>54657</v>
      </c>
      <c r="D84" s="31">
        <v>14572</v>
      </c>
      <c r="E84" s="32">
        <f t="shared" si="20"/>
        <v>0.26660811972848858</v>
      </c>
      <c r="F84" s="33">
        <v>19643</v>
      </c>
      <c r="G84" s="32">
        <f t="shared" si="16"/>
        <v>0.35938672082258449</v>
      </c>
      <c r="H84" s="33">
        <v>583</v>
      </c>
      <c r="I84" s="32">
        <f t="shared" si="19"/>
        <v>1.0666520299321221E-2</v>
      </c>
      <c r="J84" s="31">
        <f t="shared" si="17"/>
        <v>34798</v>
      </c>
      <c r="K84" s="34">
        <f t="shared" si="21"/>
        <v>0.63666136085039426</v>
      </c>
      <c r="L84" s="58">
        <f t="shared" si="18"/>
        <v>19859</v>
      </c>
    </row>
    <row r="85" spans="1:12" ht="15" x14ac:dyDescent="0.25">
      <c r="A85" s="10">
        <v>197</v>
      </c>
      <c r="B85" s="9" t="s">
        <v>83</v>
      </c>
      <c r="C85" s="30">
        <f>VLOOKUP(A85,Hoja1!$B$1:$J$125,9,0)</f>
        <v>16721</v>
      </c>
      <c r="D85" s="31">
        <v>11056</v>
      </c>
      <c r="E85" s="32">
        <f t="shared" si="20"/>
        <v>0.66120447341666166</v>
      </c>
      <c r="F85" s="33">
        <v>2426</v>
      </c>
      <c r="G85" s="32">
        <f t="shared" si="16"/>
        <v>0.1450870163267747</v>
      </c>
      <c r="H85" s="33">
        <v>161</v>
      </c>
      <c r="I85" s="32">
        <f t="shared" si="19"/>
        <v>9.6286107290233843E-3</v>
      </c>
      <c r="J85" s="31">
        <f t="shared" si="17"/>
        <v>13643</v>
      </c>
      <c r="K85" s="34">
        <f t="shared" si="21"/>
        <v>0.81592010047245977</v>
      </c>
      <c r="L85" s="58">
        <f t="shared" si="18"/>
        <v>3078</v>
      </c>
    </row>
    <row r="86" spans="1:12" ht="15" x14ac:dyDescent="0.25">
      <c r="A86" s="10">
        <v>206</v>
      </c>
      <c r="B86" s="10" t="s">
        <v>84</v>
      </c>
      <c r="C86" s="30">
        <f>VLOOKUP(A86,Hoja1!$B$1:$J$125,9,0)</f>
        <v>4984</v>
      </c>
      <c r="D86" s="31">
        <v>3225</v>
      </c>
      <c r="E86" s="32">
        <f t="shared" si="20"/>
        <v>0.6470706260032103</v>
      </c>
      <c r="F86" s="33">
        <v>620</v>
      </c>
      <c r="G86" s="32">
        <f t="shared" si="16"/>
        <v>0.12439807383627609</v>
      </c>
      <c r="H86" s="33">
        <v>36</v>
      </c>
      <c r="I86" s="32">
        <f t="shared" si="19"/>
        <v>7.2231139646869984E-3</v>
      </c>
      <c r="J86" s="31">
        <f t="shared" si="17"/>
        <v>3881</v>
      </c>
      <c r="K86" s="34">
        <f t="shared" si="21"/>
        <v>0.7786918138041734</v>
      </c>
      <c r="L86" s="58">
        <f t="shared" si="18"/>
        <v>1103</v>
      </c>
    </row>
    <row r="87" spans="1:12" ht="15" x14ac:dyDescent="0.25">
      <c r="A87" s="10">
        <v>313</v>
      </c>
      <c r="B87" s="9" t="s">
        <v>85</v>
      </c>
      <c r="C87" s="30">
        <f>VLOOKUP(A87,Hoja1!$B$1:$J$125,9,0)</f>
        <v>11497</v>
      </c>
      <c r="D87" s="31">
        <v>6915</v>
      </c>
      <c r="E87" s="32">
        <f t="shared" si="20"/>
        <v>0.60146125076106816</v>
      </c>
      <c r="F87" s="33">
        <v>1432</v>
      </c>
      <c r="G87" s="32">
        <f t="shared" si="16"/>
        <v>0.12455423153866226</v>
      </c>
      <c r="H87" s="33">
        <v>145</v>
      </c>
      <c r="I87" s="32">
        <f t="shared" si="19"/>
        <v>1.2611985735409238E-2</v>
      </c>
      <c r="J87" s="31">
        <f t="shared" si="17"/>
        <v>8492</v>
      </c>
      <c r="K87" s="34">
        <f t="shared" si="21"/>
        <v>0.73862746803513957</v>
      </c>
      <c r="L87" s="58">
        <f t="shared" si="18"/>
        <v>3005</v>
      </c>
    </row>
    <row r="88" spans="1:12" ht="15" x14ac:dyDescent="0.25">
      <c r="A88" s="10">
        <v>318</v>
      </c>
      <c r="B88" s="9" t="s">
        <v>86</v>
      </c>
      <c r="C88" s="30">
        <f>VLOOKUP(A88,Hoja1!$B$1:$J$125,9,0)</f>
        <v>50122</v>
      </c>
      <c r="D88" s="31">
        <v>11911</v>
      </c>
      <c r="E88" s="32">
        <f t="shared" si="20"/>
        <v>0.23764015801444474</v>
      </c>
      <c r="F88" s="33">
        <v>18490</v>
      </c>
      <c r="G88" s="32">
        <f t="shared" si="16"/>
        <v>0.36889988428235104</v>
      </c>
      <c r="H88" s="33">
        <v>303</v>
      </c>
      <c r="I88" s="32">
        <f t="shared" si="19"/>
        <v>6.0452495909979649E-3</v>
      </c>
      <c r="J88" s="31">
        <f t="shared" si="17"/>
        <v>30704</v>
      </c>
      <c r="K88" s="34">
        <f t="shared" si="21"/>
        <v>0.61258529188779376</v>
      </c>
      <c r="L88" s="58">
        <f t="shared" si="18"/>
        <v>19418</v>
      </c>
    </row>
    <row r="89" spans="1:12" ht="15" x14ac:dyDescent="0.25">
      <c r="A89" s="10">
        <v>321</v>
      </c>
      <c r="B89" s="9" t="s">
        <v>87</v>
      </c>
      <c r="C89" s="30">
        <f>VLOOKUP(A89,Hoja1!$B$1:$J$125,9,0)</f>
        <v>7672</v>
      </c>
      <c r="D89" s="31">
        <v>2663</v>
      </c>
      <c r="E89" s="32">
        <f t="shared" si="20"/>
        <v>0.34710636079249219</v>
      </c>
      <c r="F89" s="33">
        <v>2434</v>
      </c>
      <c r="G89" s="32">
        <f t="shared" si="16"/>
        <v>0.31725755995828986</v>
      </c>
      <c r="H89" s="33">
        <v>74</v>
      </c>
      <c r="I89" s="32">
        <f t="shared" si="19"/>
        <v>9.6454640250260692E-3</v>
      </c>
      <c r="J89" s="31">
        <f t="shared" si="17"/>
        <v>5171</v>
      </c>
      <c r="K89" s="34">
        <f t="shared" si="21"/>
        <v>0.67400938477580818</v>
      </c>
      <c r="L89" s="58">
        <f t="shared" si="18"/>
        <v>2501</v>
      </c>
    </row>
    <row r="90" spans="1:12" ht="15" x14ac:dyDescent="0.25">
      <c r="A90" s="10">
        <v>376</v>
      </c>
      <c r="B90" s="9" t="s">
        <v>88</v>
      </c>
      <c r="C90" s="30">
        <f>VLOOKUP(A90,Hoja1!$B$1:$J$125,9,0)</f>
        <v>58992</v>
      </c>
      <c r="D90" s="31">
        <v>11060</v>
      </c>
      <c r="E90" s="32">
        <f t="shared" si="20"/>
        <v>0.18748304854895578</v>
      </c>
      <c r="F90" s="33">
        <v>44057</v>
      </c>
      <c r="G90" s="32">
        <f t="shared" si="16"/>
        <v>0.74683007865473283</v>
      </c>
      <c r="H90" s="33">
        <v>525</v>
      </c>
      <c r="I90" s="32">
        <f t="shared" si="19"/>
        <v>8.8995117982099275E-3</v>
      </c>
      <c r="J90" s="31">
        <f t="shared" si="17"/>
        <v>55642</v>
      </c>
      <c r="K90" s="34">
        <f t="shared" si="21"/>
        <v>0.94321263900189856</v>
      </c>
      <c r="L90" s="58">
        <f t="shared" si="18"/>
        <v>3350</v>
      </c>
    </row>
    <row r="91" spans="1:12" ht="15" x14ac:dyDescent="0.25">
      <c r="A91" s="10">
        <v>400</v>
      </c>
      <c r="B91" s="10" t="s">
        <v>89</v>
      </c>
      <c r="C91" s="30">
        <f>VLOOKUP(A91,Hoja1!$B$1:$J$125,9,0)</f>
        <v>20241</v>
      </c>
      <c r="D91" s="31">
        <v>8892</v>
      </c>
      <c r="E91" s="32">
        <f t="shared" si="20"/>
        <v>0.43930635838150289</v>
      </c>
      <c r="F91" s="33">
        <v>8760</v>
      </c>
      <c r="G91" s="32">
        <f t="shared" si="16"/>
        <v>0.4327849414554617</v>
      </c>
      <c r="H91" s="33">
        <v>159</v>
      </c>
      <c r="I91" s="32">
        <f t="shared" si="19"/>
        <v>7.8553431154587232E-3</v>
      </c>
      <c r="J91" s="31">
        <f t="shared" si="17"/>
        <v>17811</v>
      </c>
      <c r="K91" s="34">
        <f t="shared" si="21"/>
        <v>0.87994664295242331</v>
      </c>
      <c r="L91" s="58">
        <f t="shared" si="18"/>
        <v>2430</v>
      </c>
    </row>
    <row r="92" spans="1:12" ht="15" x14ac:dyDescent="0.25">
      <c r="A92" s="10">
        <v>440</v>
      </c>
      <c r="B92" s="9" t="s">
        <v>90</v>
      </c>
      <c r="C92" s="30">
        <f>VLOOKUP(A92,Hoja1!$B$1:$J$125,9,0)</f>
        <v>59378</v>
      </c>
      <c r="D92" s="31">
        <v>16787</v>
      </c>
      <c r="E92" s="32">
        <f t="shared" si="20"/>
        <v>0.28271413654889016</v>
      </c>
      <c r="F92" s="33">
        <v>25541</v>
      </c>
      <c r="G92" s="32">
        <f t="shared" si="16"/>
        <v>0.43014247701168784</v>
      </c>
      <c r="H92" s="33">
        <v>731</v>
      </c>
      <c r="I92" s="32">
        <f t="shared" si="19"/>
        <v>1.2310956920071408E-2</v>
      </c>
      <c r="J92" s="31">
        <f t="shared" si="17"/>
        <v>43059</v>
      </c>
      <c r="K92" s="34">
        <f t="shared" si="21"/>
        <v>0.72516757048064939</v>
      </c>
      <c r="L92" s="58">
        <f t="shared" si="18"/>
        <v>16319</v>
      </c>
    </row>
    <row r="93" spans="1:12" ht="15" x14ac:dyDescent="0.25">
      <c r="A93" s="10">
        <v>483</v>
      </c>
      <c r="B93" s="9" t="s">
        <v>91</v>
      </c>
      <c r="C93" s="30">
        <f>VLOOKUP(A93,Hoja1!$B$1:$J$125,9,0)</f>
        <v>11038</v>
      </c>
      <c r="D93" s="31">
        <v>9736</v>
      </c>
      <c r="E93" s="32">
        <f t="shared" si="20"/>
        <v>0.88204384852328321</v>
      </c>
      <c r="F93" s="33">
        <v>816</v>
      </c>
      <c r="G93" s="32">
        <f t="shared" si="16"/>
        <v>7.3926435948541397E-2</v>
      </c>
      <c r="H93" s="33">
        <v>95</v>
      </c>
      <c r="I93" s="32">
        <f t="shared" si="19"/>
        <v>8.6066316361659723E-3</v>
      </c>
      <c r="J93" s="31">
        <f t="shared" si="17"/>
        <v>10647</v>
      </c>
      <c r="K93" s="34">
        <f t="shared" si="21"/>
        <v>0.96457691610799057</v>
      </c>
      <c r="L93" s="58">
        <f t="shared" si="18"/>
        <v>391</v>
      </c>
    </row>
    <row r="94" spans="1:12" ht="15" x14ac:dyDescent="0.25">
      <c r="A94" s="10">
        <v>541</v>
      </c>
      <c r="B94" s="10" t="s">
        <v>92</v>
      </c>
      <c r="C94" s="30">
        <f>VLOOKUP(A94,Hoja1!$B$1:$J$125,9,0)</f>
        <v>19842</v>
      </c>
      <c r="D94" s="31">
        <v>11504</v>
      </c>
      <c r="E94" s="32">
        <f t="shared" si="20"/>
        <v>0.57978026408628158</v>
      </c>
      <c r="F94" s="33">
        <v>4453</v>
      </c>
      <c r="G94" s="32">
        <f t="shared" si="16"/>
        <v>0.22442294123576254</v>
      </c>
      <c r="H94" s="33">
        <v>246</v>
      </c>
      <c r="I94" s="32">
        <f t="shared" si="19"/>
        <v>1.2397943755669792E-2</v>
      </c>
      <c r="J94" s="31">
        <f t="shared" si="17"/>
        <v>16203</v>
      </c>
      <c r="K94" s="34">
        <f t="shared" si="21"/>
        <v>0.81660114907771397</v>
      </c>
      <c r="L94" s="58">
        <f t="shared" si="18"/>
        <v>3639</v>
      </c>
    </row>
    <row r="95" spans="1:12" ht="15" x14ac:dyDescent="0.25">
      <c r="A95" s="10">
        <v>607</v>
      </c>
      <c r="B95" s="9" t="s">
        <v>93</v>
      </c>
      <c r="C95" s="30">
        <f>VLOOKUP(A95,Hoja1!$B$1:$J$125,9,0)</f>
        <v>21460</v>
      </c>
      <c r="D95" s="31">
        <v>4171</v>
      </c>
      <c r="E95" s="32">
        <f t="shared" si="20"/>
        <v>0.19436160298229263</v>
      </c>
      <c r="F95" s="33">
        <v>7521</v>
      </c>
      <c r="G95" s="32">
        <f t="shared" si="16"/>
        <v>0.35046598322460393</v>
      </c>
      <c r="H95" s="33">
        <v>135</v>
      </c>
      <c r="I95" s="32">
        <f t="shared" si="19"/>
        <v>6.2907735321528421E-3</v>
      </c>
      <c r="J95" s="31">
        <f t="shared" si="17"/>
        <v>11827</v>
      </c>
      <c r="K95" s="34">
        <f t="shared" si="21"/>
        <v>0.55111835973904943</v>
      </c>
      <c r="L95" s="58">
        <f t="shared" si="18"/>
        <v>9633</v>
      </c>
    </row>
    <row r="96" spans="1:12" ht="15" x14ac:dyDescent="0.25">
      <c r="A96" s="10">
        <v>615</v>
      </c>
      <c r="B96" s="9" t="s">
        <v>94</v>
      </c>
      <c r="C96" s="30">
        <f>VLOOKUP(A96,Hoja1!$B$1:$J$125,9,0)</f>
        <v>123017</v>
      </c>
      <c r="D96" s="31">
        <v>19022</v>
      </c>
      <c r="E96" s="32">
        <f t="shared" si="20"/>
        <v>0.1546290350114212</v>
      </c>
      <c r="F96" s="33">
        <v>101121</v>
      </c>
      <c r="G96" s="32">
        <f t="shared" si="16"/>
        <v>0.82200834031068881</v>
      </c>
      <c r="H96" s="33">
        <v>1149</v>
      </c>
      <c r="I96" s="32">
        <f t="shared" si="19"/>
        <v>9.340172496484226E-3</v>
      </c>
      <c r="J96" s="31">
        <f t="shared" si="17"/>
        <v>121292</v>
      </c>
      <c r="K96" s="34">
        <f t="shared" si="21"/>
        <v>0.98597754781859415</v>
      </c>
      <c r="L96" s="58">
        <f t="shared" si="18"/>
        <v>1725</v>
      </c>
    </row>
    <row r="97" spans="1:12" ht="15" x14ac:dyDescent="0.25">
      <c r="A97" s="10">
        <v>649</v>
      </c>
      <c r="B97" s="9" t="s">
        <v>95</v>
      </c>
      <c r="C97" s="30">
        <f>VLOOKUP(A97,Hoja1!$B$1:$J$125,9,0)</f>
        <v>17714</v>
      </c>
      <c r="D97" s="31">
        <v>9829</v>
      </c>
      <c r="E97" s="32">
        <f t="shared" si="20"/>
        <v>0.55487185277181894</v>
      </c>
      <c r="F97" s="33">
        <v>2489</v>
      </c>
      <c r="G97" s="32">
        <f t="shared" si="16"/>
        <v>0.14051033081178729</v>
      </c>
      <c r="H97" s="33">
        <v>179</v>
      </c>
      <c r="I97" s="32">
        <f t="shared" si="19"/>
        <v>1.0105001693575703E-2</v>
      </c>
      <c r="J97" s="31">
        <f t="shared" si="17"/>
        <v>12497</v>
      </c>
      <c r="K97" s="34">
        <f t="shared" si="21"/>
        <v>0.70548718527718191</v>
      </c>
      <c r="L97" s="58">
        <f t="shared" si="18"/>
        <v>5217</v>
      </c>
    </row>
    <row r="98" spans="1:12" ht="15" x14ac:dyDescent="0.25">
      <c r="A98" s="10">
        <v>652</v>
      </c>
      <c r="B98" s="9" t="s">
        <v>96</v>
      </c>
      <c r="C98" s="30">
        <f>VLOOKUP(A98,Hoja1!$B$1:$J$125,9,0)</f>
        <v>5715</v>
      </c>
      <c r="D98" s="31">
        <v>5058</v>
      </c>
      <c r="E98" s="32">
        <f t="shared" si="20"/>
        <v>0.88503937007874012</v>
      </c>
      <c r="F98" s="33">
        <v>448</v>
      </c>
      <c r="G98" s="32">
        <f t="shared" si="16"/>
        <v>7.8390201224846898E-2</v>
      </c>
      <c r="H98" s="33">
        <v>29</v>
      </c>
      <c r="I98" s="32">
        <f t="shared" si="19"/>
        <v>5.0743657042869638E-3</v>
      </c>
      <c r="J98" s="31">
        <f t="shared" si="17"/>
        <v>5535</v>
      </c>
      <c r="K98" s="34">
        <f t="shared" si="21"/>
        <v>0.96850393700787396</v>
      </c>
      <c r="L98" s="58">
        <f t="shared" si="18"/>
        <v>180</v>
      </c>
    </row>
    <row r="99" spans="1:12" ht="15" x14ac:dyDescent="0.25">
      <c r="A99" s="10">
        <v>660</v>
      </c>
      <c r="B99" s="9" t="s">
        <v>97</v>
      </c>
      <c r="C99" s="30">
        <f>VLOOKUP(A99,Hoja1!$B$1:$J$125,9,0)</f>
        <v>13141</v>
      </c>
      <c r="D99" s="31">
        <v>9474</v>
      </c>
      <c r="E99" s="32">
        <f t="shared" si="20"/>
        <v>0.72094969941404763</v>
      </c>
      <c r="F99" s="33">
        <v>3254</v>
      </c>
      <c r="G99" s="32">
        <f t="shared" si="16"/>
        <v>0.24762194657940795</v>
      </c>
      <c r="H99" s="33">
        <v>83</v>
      </c>
      <c r="I99" s="32">
        <f t="shared" si="19"/>
        <v>6.3161098850924588E-3</v>
      </c>
      <c r="J99" s="31">
        <f t="shared" si="17"/>
        <v>12811</v>
      </c>
      <c r="K99" s="34">
        <f t="shared" si="21"/>
        <v>0.97488775587854803</v>
      </c>
      <c r="L99" s="58">
        <f t="shared" si="18"/>
        <v>330</v>
      </c>
    </row>
    <row r="100" spans="1:12" ht="15" x14ac:dyDescent="0.25">
      <c r="A100" s="10">
        <v>667</v>
      </c>
      <c r="B100" s="9" t="s">
        <v>98</v>
      </c>
      <c r="C100" s="30">
        <f>VLOOKUP(A100,Hoja1!$B$1:$J$125,9,0)</f>
        <v>15989</v>
      </c>
      <c r="D100" s="31">
        <v>9356</v>
      </c>
      <c r="E100" s="32">
        <f t="shared" si="20"/>
        <v>0.58515229220088816</v>
      </c>
      <c r="F100" s="33">
        <v>3130</v>
      </c>
      <c r="G100" s="32">
        <f t="shared" si="16"/>
        <v>0.1957595847144912</v>
      </c>
      <c r="H100" s="33">
        <v>166</v>
      </c>
      <c r="I100" s="32">
        <f t="shared" si="19"/>
        <v>1.0382137719682282E-2</v>
      </c>
      <c r="J100" s="31">
        <f t="shared" si="17"/>
        <v>12652</v>
      </c>
      <c r="K100" s="34">
        <f t="shared" si="21"/>
        <v>0.79129401463506166</v>
      </c>
      <c r="L100" s="58">
        <f t="shared" si="18"/>
        <v>3337</v>
      </c>
    </row>
    <row r="101" spans="1:12" ht="15" x14ac:dyDescent="0.25">
      <c r="A101" s="10">
        <v>674</v>
      </c>
      <c r="B101" s="9" t="s">
        <v>99</v>
      </c>
      <c r="C101" s="30">
        <f>VLOOKUP(A101,Hoja1!$B$1:$J$125,9,0)</f>
        <v>21765</v>
      </c>
      <c r="D101" s="31">
        <v>14397</v>
      </c>
      <c r="E101" s="32">
        <f t="shared" si="20"/>
        <v>0.66147484493452791</v>
      </c>
      <c r="F101" s="33">
        <v>2055</v>
      </c>
      <c r="G101" s="32">
        <f t="shared" si="16"/>
        <v>9.4417643004824262E-2</v>
      </c>
      <c r="H101" s="33">
        <v>269</v>
      </c>
      <c r="I101" s="32">
        <f t="shared" si="19"/>
        <v>1.2359292441994027E-2</v>
      </c>
      <c r="J101" s="31">
        <f t="shared" si="17"/>
        <v>16721</v>
      </c>
      <c r="K101" s="34">
        <f t="shared" si="21"/>
        <v>0.76825178038134623</v>
      </c>
      <c r="L101" s="58">
        <f t="shared" si="18"/>
        <v>5044</v>
      </c>
    </row>
    <row r="102" spans="1:12" ht="15" x14ac:dyDescent="0.25">
      <c r="A102" s="10">
        <v>697</v>
      </c>
      <c r="B102" s="15" t="s">
        <v>100</v>
      </c>
      <c r="C102" s="30">
        <f>VLOOKUP(A102,Hoja1!$B$1:$J$125,9,0)</f>
        <v>33391</v>
      </c>
      <c r="D102" s="31">
        <v>15504</v>
      </c>
      <c r="E102" s="32">
        <f t="shared" si="20"/>
        <v>0.46431673205354734</v>
      </c>
      <c r="F102" s="33">
        <v>10040</v>
      </c>
      <c r="G102" s="32">
        <f t="shared" si="16"/>
        <v>0.30067982390464498</v>
      </c>
      <c r="H102" s="33">
        <v>370</v>
      </c>
      <c r="I102" s="32">
        <f t="shared" si="19"/>
        <v>1.1080830163816597E-2</v>
      </c>
      <c r="J102" s="31">
        <f t="shared" si="17"/>
        <v>25914</v>
      </c>
      <c r="K102" s="34">
        <f t="shared" si="21"/>
        <v>0.77607738612200894</v>
      </c>
      <c r="L102" s="58">
        <f t="shared" si="18"/>
        <v>7477</v>
      </c>
    </row>
    <row r="103" spans="1:12" ht="15" x14ac:dyDescent="0.25">
      <c r="A103" s="10">
        <v>756</v>
      </c>
      <c r="B103" s="9" t="s">
        <v>101</v>
      </c>
      <c r="C103" s="30">
        <f>VLOOKUP(A103,Hoja1!$B$1:$J$125,9,0)</f>
        <v>36621</v>
      </c>
      <c r="D103" s="31">
        <v>25956</v>
      </c>
      <c r="E103" s="32">
        <f t="shared" si="20"/>
        <v>0.7087736544605554</v>
      </c>
      <c r="F103" s="33">
        <v>5027</v>
      </c>
      <c r="G103" s="32">
        <f t="shared" si="16"/>
        <v>0.13727096474700309</v>
      </c>
      <c r="H103" s="33">
        <v>551</v>
      </c>
      <c r="I103" s="32">
        <f t="shared" si="19"/>
        <v>1.5046011851123673E-2</v>
      </c>
      <c r="J103" s="31">
        <f t="shared" si="17"/>
        <v>31534</v>
      </c>
      <c r="K103" s="34">
        <f t="shared" si="21"/>
        <v>0.86109063105868222</v>
      </c>
      <c r="L103" s="58">
        <f t="shared" si="18"/>
        <v>5087</v>
      </c>
    </row>
    <row r="104" spans="1:12" x14ac:dyDescent="0.2">
      <c r="A104" s="11"/>
      <c r="B104" s="11" t="s">
        <v>102</v>
      </c>
      <c r="C104" s="35">
        <f>SUM(C105:C127)</f>
        <v>366410</v>
      </c>
      <c r="D104" s="36">
        <f>SUM(D105:D127)</f>
        <v>232239</v>
      </c>
      <c r="E104" s="55">
        <f>D104/C104</f>
        <v>0.63382276684588301</v>
      </c>
      <c r="F104" s="36">
        <f>SUM(F105:F127)</f>
        <v>81944</v>
      </c>
      <c r="G104" s="55">
        <f t="shared" si="16"/>
        <v>0.22364018449278131</v>
      </c>
      <c r="H104" s="36">
        <f>SUM(H105:H127)</f>
        <v>4491</v>
      </c>
      <c r="I104" s="55">
        <f t="shared" si="19"/>
        <v>1.2256761551267705E-2</v>
      </c>
      <c r="J104" s="36">
        <f t="shared" si="17"/>
        <v>318674</v>
      </c>
      <c r="K104" s="42">
        <f>J104/C104</f>
        <v>0.869719712889932</v>
      </c>
      <c r="L104" s="59">
        <f t="shared" si="18"/>
        <v>47736</v>
      </c>
    </row>
    <row r="105" spans="1:12" ht="15" x14ac:dyDescent="0.25">
      <c r="A105" s="10">
        <v>30</v>
      </c>
      <c r="B105" s="9" t="s">
        <v>103</v>
      </c>
      <c r="C105" s="30">
        <f>VLOOKUP(A105,Hoja1!$B$1:$J$125,9,0)</f>
        <v>28780</v>
      </c>
      <c r="D105" s="31">
        <v>10863</v>
      </c>
      <c r="E105" s="32">
        <f t="shared" ref="E105:E127" si="22">D105/C105</f>
        <v>0.37744961779013203</v>
      </c>
      <c r="F105" s="33">
        <v>12381</v>
      </c>
      <c r="G105" s="32">
        <f t="shared" si="16"/>
        <v>0.43019457956914525</v>
      </c>
      <c r="H105" s="33">
        <v>368</v>
      </c>
      <c r="I105" s="32">
        <f t="shared" si="19"/>
        <v>1.2786657400972897E-2</v>
      </c>
      <c r="J105" s="31">
        <f t="shared" si="17"/>
        <v>23612</v>
      </c>
      <c r="K105" s="34">
        <f t="shared" ref="K105:K127" si="23">J105/C105</f>
        <v>0.82043085476025013</v>
      </c>
      <c r="L105" s="58">
        <f t="shared" si="18"/>
        <v>5168</v>
      </c>
    </row>
    <row r="106" spans="1:12" ht="15" x14ac:dyDescent="0.25">
      <c r="A106" s="10">
        <v>34</v>
      </c>
      <c r="B106" s="9" t="s">
        <v>104</v>
      </c>
      <c r="C106" s="30">
        <f>VLOOKUP(A106,Hoja1!$B$1:$J$125,9,0)</f>
        <v>42284</v>
      </c>
      <c r="D106" s="31">
        <v>29589</v>
      </c>
      <c r="E106" s="32">
        <f t="shared" si="22"/>
        <v>0.69976823384731812</v>
      </c>
      <c r="F106" s="33">
        <v>8209</v>
      </c>
      <c r="G106" s="32">
        <f t="shared" si="16"/>
        <v>0.19413962728218712</v>
      </c>
      <c r="H106" s="33">
        <v>547</v>
      </c>
      <c r="I106" s="32">
        <f t="shared" si="19"/>
        <v>1.2936335256834736E-2</v>
      </c>
      <c r="J106" s="31">
        <f t="shared" si="17"/>
        <v>38345</v>
      </c>
      <c r="K106" s="34">
        <f t="shared" si="23"/>
        <v>0.90684419638633995</v>
      </c>
      <c r="L106" s="58">
        <f t="shared" si="18"/>
        <v>3939</v>
      </c>
    </row>
    <row r="107" spans="1:12" ht="15" x14ac:dyDescent="0.25">
      <c r="A107" s="10">
        <v>36</v>
      </c>
      <c r="B107" s="9" t="s">
        <v>105</v>
      </c>
      <c r="C107" s="30">
        <f>VLOOKUP(A107,Hoja1!$B$1:$J$125,9,0)</f>
        <v>5773</v>
      </c>
      <c r="D107" s="31">
        <v>3709</v>
      </c>
      <c r="E107" s="32">
        <f t="shared" si="22"/>
        <v>0.64247358392516885</v>
      </c>
      <c r="F107" s="33">
        <v>1359</v>
      </c>
      <c r="G107" s="32">
        <f t="shared" si="16"/>
        <v>0.23540620128182921</v>
      </c>
      <c r="H107" s="33">
        <v>56</v>
      </c>
      <c r="I107" s="32">
        <f t="shared" si="19"/>
        <v>9.7003291183093716E-3</v>
      </c>
      <c r="J107" s="31">
        <f t="shared" si="17"/>
        <v>5124</v>
      </c>
      <c r="K107" s="34">
        <f t="shared" si="23"/>
        <v>0.88758011432530748</v>
      </c>
      <c r="L107" s="58">
        <f t="shared" si="18"/>
        <v>649</v>
      </c>
    </row>
    <row r="108" spans="1:12" ht="15" x14ac:dyDescent="0.25">
      <c r="A108" s="10">
        <v>91</v>
      </c>
      <c r="B108" s="9" t="s">
        <v>106</v>
      </c>
      <c r="C108" s="30">
        <f>VLOOKUP(A108,Hoja1!$B$1:$J$125,9,0)</f>
        <v>10711</v>
      </c>
      <c r="D108" s="31">
        <v>7555</v>
      </c>
      <c r="E108" s="32">
        <f t="shared" si="22"/>
        <v>0.70534964055643734</v>
      </c>
      <c r="F108" s="33">
        <v>741</v>
      </c>
      <c r="G108" s="32">
        <f t="shared" si="16"/>
        <v>6.9181215572775651E-2</v>
      </c>
      <c r="H108" s="33">
        <v>76</v>
      </c>
      <c r="I108" s="32">
        <f t="shared" si="19"/>
        <v>7.0955092895154514E-3</v>
      </c>
      <c r="J108" s="31">
        <f t="shared" si="17"/>
        <v>8372</v>
      </c>
      <c r="K108" s="34">
        <f t="shared" si="23"/>
        <v>0.78162636541872843</v>
      </c>
      <c r="L108" s="58">
        <f t="shared" si="18"/>
        <v>2339</v>
      </c>
    </row>
    <row r="109" spans="1:12" ht="15" x14ac:dyDescent="0.25">
      <c r="A109" s="10">
        <v>93</v>
      </c>
      <c r="B109" s="9" t="s">
        <v>107</v>
      </c>
      <c r="C109" s="30">
        <f>VLOOKUP(A109,Hoja1!$B$1:$J$125,9,0)</f>
        <v>15554</v>
      </c>
      <c r="D109" s="31">
        <v>14425</v>
      </c>
      <c r="E109" s="32">
        <f t="shared" si="22"/>
        <v>0.92741416998842741</v>
      </c>
      <c r="F109" s="33">
        <v>1443</v>
      </c>
      <c r="G109" s="32">
        <f t="shared" si="16"/>
        <v>9.2773563070592771E-2</v>
      </c>
      <c r="H109" s="33">
        <v>180</v>
      </c>
      <c r="I109" s="32">
        <f t="shared" si="19"/>
        <v>1.1572585830011573E-2</v>
      </c>
      <c r="J109" s="31">
        <f t="shared" si="17"/>
        <v>16048</v>
      </c>
      <c r="K109" s="34">
        <f t="shared" si="23"/>
        <v>1.0317603188890319</v>
      </c>
      <c r="L109" s="58">
        <f t="shared" si="18"/>
        <v>-494</v>
      </c>
    </row>
    <row r="110" spans="1:12" ht="15" x14ac:dyDescent="0.25">
      <c r="A110" s="10">
        <v>101</v>
      </c>
      <c r="B110" s="10" t="s">
        <v>108</v>
      </c>
      <c r="C110" s="30">
        <f>VLOOKUP(A110,Hoja1!$B$1:$J$125,9,0)</f>
        <v>26297</v>
      </c>
      <c r="D110" s="31">
        <v>20245</v>
      </c>
      <c r="E110" s="32">
        <f t="shared" si="22"/>
        <v>0.76985967981138537</v>
      </c>
      <c r="F110" s="33">
        <v>7189</v>
      </c>
      <c r="G110" s="32">
        <f t="shared" si="16"/>
        <v>0.27337719131459864</v>
      </c>
      <c r="H110" s="33">
        <v>284</v>
      </c>
      <c r="I110" s="32">
        <f t="shared" si="19"/>
        <v>1.0799710993649465E-2</v>
      </c>
      <c r="J110" s="31">
        <f t="shared" si="17"/>
        <v>27718</v>
      </c>
      <c r="K110" s="34">
        <f t="shared" si="23"/>
        <v>1.0540365821196334</v>
      </c>
      <c r="L110" s="58">
        <f t="shared" si="18"/>
        <v>-1421</v>
      </c>
    </row>
    <row r="111" spans="1:12" ht="15" x14ac:dyDescent="0.25">
      <c r="A111" s="10">
        <v>145</v>
      </c>
      <c r="B111" s="9" t="s">
        <v>109</v>
      </c>
      <c r="C111" s="30">
        <f>VLOOKUP(A111,Hoja1!$B$1:$J$125,9,0)</f>
        <v>5209</v>
      </c>
      <c r="D111" s="31">
        <v>3802</v>
      </c>
      <c r="E111" s="32">
        <f t="shared" si="22"/>
        <v>0.72989057400652713</v>
      </c>
      <c r="F111" s="33">
        <v>747</v>
      </c>
      <c r="G111" s="32">
        <f t="shared" si="16"/>
        <v>0.14340564407755807</v>
      </c>
      <c r="H111" s="33">
        <v>114</v>
      </c>
      <c r="I111" s="32">
        <f t="shared" si="19"/>
        <v>2.1885198694567096E-2</v>
      </c>
      <c r="J111" s="31">
        <f t="shared" si="17"/>
        <v>4663</v>
      </c>
      <c r="K111" s="34">
        <f t="shared" si="23"/>
        <v>0.89518141677865237</v>
      </c>
      <c r="L111" s="58">
        <f t="shared" si="18"/>
        <v>546</v>
      </c>
    </row>
    <row r="112" spans="1:12" ht="15" x14ac:dyDescent="0.25">
      <c r="A112" s="10">
        <v>209</v>
      </c>
      <c r="B112" s="9" t="s">
        <v>110</v>
      </c>
      <c r="C112" s="30">
        <f>VLOOKUP(A112,Hoja1!$B$1:$J$125,9,0)</f>
        <v>21270</v>
      </c>
      <c r="D112" s="31">
        <v>14800</v>
      </c>
      <c r="E112" s="32">
        <f t="shared" si="22"/>
        <v>0.69581570286788907</v>
      </c>
      <c r="F112" s="33">
        <v>3569</v>
      </c>
      <c r="G112" s="32">
        <f t="shared" si="16"/>
        <v>0.16779501645510109</v>
      </c>
      <c r="H112" s="33">
        <v>164</v>
      </c>
      <c r="I112" s="32">
        <f t="shared" si="19"/>
        <v>7.7103902209685006E-3</v>
      </c>
      <c r="J112" s="31">
        <f t="shared" si="17"/>
        <v>18533</v>
      </c>
      <c r="K112" s="34">
        <f t="shared" si="23"/>
        <v>0.87132110954395858</v>
      </c>
      <c r="L112" s="58">
        <f t="shared" si="18"/>
        <v>2737</v>
      </c>
    </row>
    <row r="113" spans="1:12" ht="15" x14ac:dyDescent="0.25">
      <c r="A113" s="10">
        <v>282</v>
      </c>
      <c r="B113" s="9" t="s">
        <v>111</v>
      </c>
      <c r="C113" s="30">
        <f>VLOOKUP(A113,Hoja1!$B$1:$J$125,9,0)</f>
        <v>24178</v>
      </c>
      <c r="D113" s="31">
        <v>9218</v>
      </c>
      <c r="E113" s="32">
        <f t="shared" si="22"/>
        <v>0.38125568698817108</v>
      </c>
      <c r="F113" s="33">
        <v>7398</v>
      </c>
      <c r="G113" s="32">
        <f t="shared" si="16"/>
        <v>0.30598064356026139</v>
      </c>
      <c r="H113" s="33">
        <v>478</v>
      </c>
      <c r="I113" s="32">
        <f t="shared" si="19"/>
        <v>1.9770038878319133E-2</v>
      </c>
      <c r="J113" s="31">
        <f t="shared" si="17"/>
        <v>17094</v>
      </c>
      <c r="K113" s="34">
        <f t="shared" si="23"/>
        <v>0.70700636942675155</v>
      </c>
      <c r="L113" s="58">
        <f t="shared" si="18"/>
        <v>7084</v>
      </c>
    </row>
    <row r="114" spans="1:12" ht="15" x14ac:dyDescent="0.25">
      <c r="A114" s="10">
        <v>353</v>
      </c>
      <c r="B114" s="9" t="s">
        <v>112</v>
      </c>
      <c r="C114" s="30">
        <f>VLOOKUP(A114,Hoja1!$B$1:$J$125,9,0)</f>
        <v>5373</v>
      </c>
      <c r="D114" s="31">
        <v>3097</v>
      </c>
      <c r="E114" s="32">
        <f t="shared" si="22"/>
        <v>0.5764005211241392</v>
      </c>
      <c r="F114" s="33">
        <v>840</v>
      </c>
      <c r="G114" s="32">
        <f t="shared" si="16"/>
        <v>0.15633724176437744</v>
      </c>
      <c r="H114" s="33">
        <v>59</v>
      </c>
      <c r="I114" s="32">
        <f t="shared" si="19"/>
        <v>1.0980830076307463E-2</v>
      </c>
      <c r="J114" s="31">
        <f t="shared" si="17"/>
        <v>3996</v>
      </c>
      <c r="K114" s="34">
        <f t="shared" si="23"/>
        <v>0.74371859296482412</v>
      </c>
      <c r="L114" s="58">
        <f t="shared" si="18"/>
        <v>1377</v>
      </c>
    </row>
    <row r="115" spans="1:12" ht="15" x14ac:dyDescent="0.25">
      <c r="A115" s="10">
        <v>364</v>
      </c>
      <c r="B115" s="9" t="s">
        <v>113</v>
      </c>
      <c r="C115" s="30">
        <f>VLOOKUP(A115,Hoja1!$B$1:$J$125,9,0)</f>
        <v>14168</v>
      </c>
      <c r="D115" s="31">
        <v>10131</v>
      </c>
      <c r="E115" s="32">
        <f t="shared" si="22"/>
        <v>0.71506211180124224</v>
      </c>
      <c r="F115" s="33">
        <v>2895</v>
      </c>
      <c r="G115" s="32">
        <f t="shared" si="16"/>
        <v>0.20433370976849238</v>
      </c>
      <c r="H115" s="33">
        <v>224</v>
      </c>
      <c r="I115" s="32">
        <f t="shared" si="19"/>
        <v>1.5810276679841896E-2</v>
      </c>
      <c r="J115" s="31">
        <f t="shared" si="17"/>
        <v>13250</v>
      </c>
      <c r="K115" s="34">
        <f t="shared" si="23"/>
        <v>0.93520609824957646</v>
      </c>
      <c r="L115" s="58">
        <f t="shared" si="18"/>
        <v>918</v>
      </c>
    </row>
    <row r="116" spans="1:12" ht="15" x14ac:dyDescent="0.25">
      <c r="A116" s="10">
        <v>368</v>
      </c>
      <c r="B116" s="9" t="s">
        <v>114</v>
      </c>
      <c r="C116" s="30">
        <f>VLOOKUP(A116,Hoja1!$B$1:$J$125,9,0)</f>
        <v>13859</v>
      </c>
      <c r="D116" s="31">
        <v>6532</v>
      </c>
      <c r="E116" s="32">
        <f t="shared" si="22"/>
        <v>0.47131827693195755</v>
      </c>
      <c r="F116" s="33">
        <v>4175</v>
      </c>
      <c r="G116" s="32">
        <f t="shared" si="16"/>
        <v>0.30124828631214373</v>
      </c>
      <c r="H116" s="33">
        <v>299</v>
      </c>
      <c r="I116" s="32">
        <f t="shared" si="19"/>
        <v>2.1574428169420592E-2</v>
      </c>
      <c r="J116" s="31">
        <f t="shared" si="17"/>
        <v>11006</v>
      </c>
      <c r="K116" s="34">
        <f t="shared" si="23"/>
        <v>0.7941409914135219</v>
      </c>
      <c r="L116" s="58">
        <f t="shared" si="18"/>
        <v>2853</v>
      </c>
    </row>
    <row r="117" spans="1:12" ht="15" x14ac:dyDescent="0.25">
      <c r="A117" s="10">
        <v>390</v>
      </c>
      <c r="B117" s="9" t="s">
        <v>115</v>
      </c>
      <c r="C117" s="30">
        <f>VLOOKUP(A117,Hoja1!$B$1:$J$125,9,0)</f>
        <v>8780</v>
      </c>
      <c r="D117" s="31">
        <v>4601</v>
      </c>
      <c r="E117" s="32">
        <f t="shared" si="22"/>
        <v>0.5240318906605923</v>
      </c>
      <c r="F117" s="33">
        <v>2996</v>
      </c>
      <c r="G117" s="32">
        <f t="shared" si="16"/>
        <v>0.34123006833712982</v>
      </c>
      <c r="H117" s="33">
        <v>68</v>
      </c>
      <c r="I117" s="32">
        <f t="shared" si="19"/>
        <v>7.7448747152619587E-3</v>
      </c>
      <c r="J117" s="31">
        <f t="shared" si="17"/>
        <v>7665</v>
      </c>
      <c r="K117" s="34">
        <f t="shared" si="23"/>
        <v>0.87300683371298404</v>
      </c>
      <c r="L117" s="58">
        <f t="shared" si="18"/>
        <v>1115</v>
      </c>
    </row>
    <row r="118" spans="1:12" ht="15" x14ac:dyDescent="0.25">
      <c r="A118" s="10">
        <v>467</v>
      </c>
      <c r="B118" s="9" t="s">
        <v>116</v>
      </c>
      <c r="C118" s="30">
        <f>VLOOKUP(A118,Hoja1!$B$1:$J$125,9,0)</f>
        <v>7066</v>
      </c>
      <c r="D118" s="31">
        <v>4974</v>
      </c>
      <c r="E118" s="32">
        <f t="shared" si="22"/>
        <v>0.70393433342768186</v>
      </c>
      <c r="F118" s="33">
        <v>950</v>
      </c>
      <c r="G118" s="32">
        <f t="shared" si="16"/>
        <v>0.1344466459099915</v>
      </c>
      <c r="H118" s="33">
        <v>69</v>
      </c>
      <c r="I118" s="32">
        <f t="shared" si="19"/>
        <v>9.7650721766204367E-3</v>
      </c>
      <c r="J118" s="31">
        <f t="shared" si="17"/>
        <v>5993</v>
      </c>
      <c r="K118" s="34">
        <f t="shared" si="23"/>
        <v>0.84814605151429379</v>
      </c>
      <c r="L118" s="58">
        <f t="shared" si="18"/>
        <v>1073</v>
      </c>
    </row>
    <row r="119" spans="1:12" ht="15" x14ac:dyDescent="0.25">
      <c r="A119" s="10">
        <v>576</v>
      </c>
      <c r="B119" s="9" t="s">
        <v>117</v>
      </c>
      <c r="C119" s="30">
        <f>VLOOKUP(A119,Hoja1!$B$1:$J$125,9,0)</f>
        <v>8723</v>
      </c>
      <c r="D119" s="31">
        <v>6122</v>
      </c>
      <c r="E119" s="32">
        <f t="shared" si="22"/>
        <v>0.70182276739653793</v>
      </c>
      <c r="F119" s="33">
        <v>1144</v>
      </c>
      <c r="G119" s="32">
        <f t="shared" si="16"/>
        <v>0.13114754098360656</v>
      </c>
      <c r="H119" s="33">
        <v>90</v>
      </c>
      <c r="I119" s="32">
        <f t="shared" si="19"/>
        <v>1.0317551301157859E-2</v>
      </c>
      <c r="J119" s="31">
        <f t="shared" si="17"/>
        <v>7356</v>
      </c>
      <c r="K119" s="34">
        <f t="shared" si="23"/>
        <v>0.84328785968130227</v>
      </c>
      <c r="L119" s="58">
        <f t="shared" si="18"/>
        <v>1367</v>
      </c>
    </row>
    <row r="120" spans="1:12" ht="15" x14ac:dyDescent="0.25">
      <c r="A120" s="10">
        <v>642</v>
      </c>
      <c r="B120" s="9" t="s">
        <v>118</v>
      </c>
      <c r="C120" s="30">
        <f>VLOOKUP(A120,Hoja1!$B$1:$J$125,9,0)</f>
        <v>18706</v>
      </c>
      <c r="D120" s="31">
        <v>14045</v>
      </c>
      <c r="E120" s="32">
        <f t="shared" si="22"/>
        <v>0.75082861114081045</v>
      </c>
      <c r="F120" s="33">
        <v>2126</v>
      </c>
      <c r="G120" s="32">
        <f t="shared" si="16"/>
        <v>0.11365337324922485</v>
      </c>
      <c r="H120" s="33">
        <v>134</v>
      </c>
      <c r="I120" s="32">
        <f t="shared" si="19"/>
        <v>7.1634769592644068E-3</v>
      </c>
      <c r="J120" s="31">
        <f t="shared" si="17"/>
        <v>16305</v>
      </c>
      <c r="K120" s="34">
        <f t="shared" si="23"/>
        <v>0.87164546134929966</v>
      </c>
      <c r="L120" s="58">
        <f t="shared" si="18"/>
        <v>2401</v>
      </c>
    </row>
    <row r="121" spans="1:12" ht="15" x14ac:dyDescent="0.25">
      <c r="A121" s="10">
        <v>679</v>
      </c>
      <c r="B121" s="9" t="s">
        <v>119</v>
      </c>
      <c r="C121" s="30">
        <f>VLOOKUP(A121,Hoja1!$B$1:$J$125,9,0)</f>
        <v>27047</v>
      </c>
      <c r="D121" s="31">
        <v>14420</v>
      </c>
      <c r="E121" s="32">
        <f t="shared" si="22"/>
        <v>0.53314600510222943</v>
      </c>
      <c r="F121" s="33">
        <v>6003</v>
      </c>
      <c r="G121" s="32">
        <f t="shared" si="16"/>
        <v>0.2219469811809073</v>
      </c>
      <c r="H121" s="33">
        <v>243</v>
      </c>
      <c r="I121" s="32">
        <f t="shared" si="19"/>
        <v>8.9843605575479716E-3</v>
      </c>
      <c r="J121" s="31">
        <f t="shared" si="17"/>
        <v>20666</v>
      </c>
      <c r="K121" s="34">
        <f t="shared" si="23"/>
        <v>0.76407734684068473</v>
      </c>
      <c r="L121" s="58">
        <f t="shared" si="18"/>
        <v>6381</v>
      </c>
    </row>
    <row r="122" spans="1:12" ht="15" x14ac:dyDescent="0.25">
      <c r="A122" s="10">
        <v>789</v>
      </c>
      <c r="B122" s="9" t="s">
        <v>120</v>
      </c>
      <c r="C122" s="30">
        <f>VLOOKUP(A122,Hoja1!$B$1:$J$125,9,0)</f>
        <v>16912</v>
      </c>
      <c r="D122" s="31">
        <v>9580</v>
      </c>
      <c r="E122" s="32">
        <f t="shared" si="22"/>
        <v>0.56646168401135288</v>
      </c>
      <c r="F122" s="33">
        <v>3817</v>
      </c>
      <c r="G122" s="32">
        <f t="shared" si="16"/>
        <v>0.22569772942289498</v>
      </c>
      <c r="H122" s="33">
        <v>242</v>
      </c>
      <c r="I122" s="32">
        <f t="shared" si="19"/>
        <v>1.4309366130558183E-2</v>
      </c>
      <c r="J122" s="31">
        <f t="shared" si="17"/>
        <v>13639</v>
      </c>
      <c r="K122" s="34">
        <f t="shared" si="23"/>
        <v>0.806468779564806</v>
      </c>
      <c r="L122" s="58">
        <f t="shared" si="18"/>
        <v>3273</v>
      </c>
    </row>
    <row r="123" spans="1:12" ht="15" x14ac:dyDescent="0.25">
      <c r="A123" s="10">
        <v>792</v>
      </c>
      <c r="B123" s="9" t="s">
        <v>121</v>
      </c>
      <c r="C123" s="30">
        <f>VLOOKUP(A123,Hoja1!$B$1:$J$125,9,0)</f>
        <v>6279</v>
      </c>
      <c r="D123" s="31">
        <v>3707</v>
      </c>
      <c r="E123" s="32">
        <f t="shared" si="22"/>
        <v>0.59038063385889472</v>
      </c>
      <c r="F123" s="33">
        <v>1631</v>
      </c>
      <c r="G123" s="32">
        <f t="shared" si="16"/>
        <v>0.25975473801560756</v>
      </c>
      <c r="H123" s="33">
        <v>63</v>
      </c>
      <c r="I123" s="32">
        <f t="shared" si="19"/>
        <v>1.0033444816053512E-2</v>
      </c>
      <c r="J123" s="31">
        <f t="shared" si="17"/>
        <v>5401</v>
      </c>
      <c r="K123" s="34">
        <f t="shared" si="23"/>
        <v>0.86016881669055578</v>
      </c>
      <c r="L123" s="58">
        <f t="shared" si="18"/>
        <v>878</v>
      </c>
    </row>
    <row r="124" spans="1:12" ht="15" x14ac:dyDescent="0.25">
      <c r="A124" s="10">
        <v>809</v>
      </c>
      <c r="B124" s="9" t="s">
        <v>122</v>
      </c>
      <c r="C124" s="30">
        <f>VLOOKUP(A124,Hoja1!$B$1:$J$125,9,0)</f>
        <v>11239</v>
      </c>
      <c r="D124" s="31">
        <v>4342</v>
      </c>
      <c r="E124" s="32">
        <f t="shared" si="22"/>
        <v>0.38633330367470414</v>
      </c>
      <c r="F124" s="33">
        <v>3710</v>
      </c>
      <c r="G124" s="32">
        <f t="shared" si="16"/>
        <v>0.33010054275291395</v>
      </c>
      <c r="H124" s="33">
        <v>90</v>
      </c>
      <c r="I124" s="32">
        <f t="shared" si="19"/>
        <v>8.007829878103034E-3</v>
      </c>
      <c r="J124" s="31">
        <f t="shared" si="17"/>
        <v>8142</v>
      </c>
      <c r="K124" s="34">
        <f t="shared" si="23"/>
        <v>0.7244416763057212</v>
      </c>
      <c r="L124" s="58">
        <f t="shared" si="18"/>
        <v>3097</v>
      </c>
    </row>
    <row r="125" spans="1:12" ht="15" x14ac:dyDescent="0.25">
      <c r="A125" s="10">
        <v>847</v>
      </c>
      <c r="B125" s="9" t="s">
        <v>123</v>
      </c>
      <c r="C125" s="30">
        <f>VLOOKUP(A125,Hoja1!$B$1:$J$125,9,0)</f>
        <v>29407</v>
      </c>
      <c r="D125" s="31">
        <v>25655</v>
      </c>
      <c r="E125" s="32">
        <f t="shared" si="22"/>
        <v>0.87241133063556298</v>
      </c>
      <c r="F125" s="33">
        <v>3301</v>
      </c>
      <c r="G125" s="32">
        <f t="shared" si="16"/>
        <v>0.11225218485394634</v>
      </c>
      <c r="H125" s="33">
        <v>462</v>
      </c>
      <c r="I125" s="32">
        <f t="shared" si="19"/>
        <v>1.5710545108307546E-2</v>
      </c>
      <c r="J125" s="31">
        <f t="shared" si="17"/>
        <v>29418</v>
      </c>
      <c r="K125" s="34">
        <f t="shared" si="23"/>
        <v>1.0003740605978169</v>
      </c>
      <c r="L125" s="58">
        <f t="shared" si="18"/>
        <v>-11</v>
      </c>
    </row>
    <row r="126" spans="1:12" ht="15" x14ac:dyDescent="0.25">
      <c r="A126" s="10">
        <v>856</v>
      </c>
      <c r="B126" s="9" t="s">
        <v>124</v>
      </c>
      <c r="C126" s="30">
        <f>VLOOKUP(A126,Hoja1!$B$1:$J$125,9,0)</f>
        <v>7022</v>
      </c>
      <c r="D126" s="31">
        <v>3800</v>
      </c>
      <c r="E126" s="32">
        <f t="shared" si="22"/>
        <v>0.54115636570777559</v>
      </c>
      <c r="F126" s="33">
        <v>1435</v>
      </c>
      <c r="G126" s="32">
        <f t="shared" si="16"/>
        <v>0.20435773283964681</v>
      </c>
      <c r="H126" s="33">
        <v>71</v>
      </c>
      <c r="I126" s="32">
        <f t="shared" si="19"/>
        <v>1.0111079464540018E-2</v>
      </c>
      <c r="J126" s="31">
        <f t="shared" si="17"/>
        <v>5306</v>
      </c>
      <c r="K126" s="34">
        <f t="shared" si="23"/>
        <v>0.75562517801196238</v>
      </c>
      <c r="L126" s="58">
        <f t="shared" si="18"/>
        <v>1716</v>
      </c>
    </row>
    <row r="127" spans="1:12" ht="15" x14ac:dyDescent="0.25">
      <c r="A127" s="10">
        <v>861</v>
      </c>
      <c r="B127" s="9" t="s">
        <v>125</v>
      </c>
      <c r="C127" s="30">
        <f>VLOOKUP(A127,Hoja1!$B$1:$J$125,9,0)</f>
        <v>11773</v>
      </c>
      <c r="D127" s="31">
        <v>7027</v>
      </c>
      <c r="E127" s="32">
        <f t="shared" si="22"/>
        <v>0.59687420368640109</v>
      </c>
      <c r="F127" s="33">
        <v>3885</v>
      </c>
      <c r="G127" s="32">
        <f t="shared" si="16"/>
        <v>0.32999235538945043</v>
      </c>
      <c r="H127" s="33">
        <v>110</v>
      </c>
      <c r="I127" s="32">
        <f t="shared" si="19"/>
        <v>9.343412893909794E-3</v>
      </c>
      <c r="J127" s="31">
        <f t="shared" si="17"/>
        <v>11022</v>
      </c>
      <c r="K127" s="34">
        <f t="shared" si="23"/>
        <v>0.9362099719697613</v>
      </c>
      <c r="L127" s="58">
        <f t="shared" si="18"/>
        <v>751</v>
      </c>
    </row>
    <row r="128" spans="1:12" x14ac:dyDescent="0.2">
      <c r="A128" s="11"/>
      <c r="B128" s="11" t="s">
        <v>126</v>
      </c>
      <c r="C128" s="35">
        <f>SUM(C129:C138)</f>
        <v>3578045</v>
      </c>
      <c r="D128" s="36">
        <f>SUM(D129:D138)</f>
        <v>842228</v>
      </c>
      <c r="E128" s="55">
        <f>D128/C128</f>
        <v>0.23538776063464825</v>
      </c>
      <c r="F128" s="36">
        <f>SUM(F129:F138)</f>
        <v>2492463</v>
      </c>
      <c r="G128" s="55">
        <f t="shared" si="16"/>
        <v>0.69659912046941841</v>
      </c>
      <c r="H128" s="36">
        <f>SUM(H129:H138)</f>
        <v>37426</v>
      </c>
      <c r="I128" s="55">
        <f t="shared" si="19"/>
        <v>1.0459901985581511E-2</v>
      </c>
      <c r="J128" s="36">
        <f t="shared" si="17"/>
        <v>3372117</v>
      </c>
      <c r="K128" s="42">
        <f>J128/C128</f>
        <v>0.94244678308964813</v>
      </c>
      <c r="L128" s="59">
        <f t="shared" si="18"/>
        <v>205928</v>
      </c>
    </row>
    <row r="129" spans="1:12" ht="15" x14ac:dyDescent="0.25">
      <c r="A129" s="10">
        <v>1</v>
      </c>
      <c r="B129" s="10" t="s">
        <v>127</v>
      </c>
      <c r="C129" s="30">
        <f>VLOOKUP(A129,Hoja1!$B$1:$J$125,9,0)</f>
        <v>2266969</v>
      </c>
      <c r="D129" s="31">
        <v>601622</v>
      </c>
      <c r="E129" s="32">
        <f t="shared" ref="E129:E138" si="24">D129/C129</f>
        <v>0.26538607276941151</v>
      </c>
      <c r="F129" s="33">
        <v>1680805</v>
      </c>
      <c r="G129" s="32">
        <f t="shared" si="16"/>
        <v>0.74143272360583667</v>
      </c>
      <c r="H129" s="33">
        <v>27904</v>
      </c>
      <c r="I129" s="32">
        <f t="shared" si="19"/>
        <v>1.230894643905585E-2</v>
      </c>
      <c r="J129" s="31">
        <f t="shared" si="17"/>
        <v>2310331</v>
      </c>
      <c r="K129" s="34">
        <f t="shared" ref="K129:K138" si="25">J129/C129</f>
        <v>1.019127742814304</v>
      </c>
      <c r="L129" s="58">
        <f t="shared" si="18"/>
        <v>-43362</v>
      </c>
    </row>
    <row r="130" spans="1:12" ht="15" x14ac:dyDescent="0.25">
      <c r="A130" s="10">
        <v>79</v>
      </c>
      <c r="B130" s="9" t="s">
        <v>128</v>
      </c>
      <c r="C130" s="30">
        <f>VLOOKUP(A130,Hoja1!$B$1:$J$125,9,0)</f>
        <v>48274</v>
      </c>
      <c r="D130" s="31">
        <v>18064</v>
      </c>
      <c r="E130" s="32">
        <f t="shared" si="24"/>
        <v>0.37419729046691802</v>
      </c>
      <c r="F130" s="33">
        <v>18836</v>
      </c>
      <c r="G130" s="32">
        <f t="shared" si="16"/>
        <v>0.3901893358743837</v>
      </c>
      <c r="H130" s="33">
        <v>374</v>
      </c>
      <c r="I130" s="32">
        <f t="shared" si="19"/>
        <v>7.7474416870364996E-3</v>
      </c>
      <c r="J130" s="31">
        <f t="shared" si="17"/>
        <v>37274</v>
      </c>
      <c r="K130" s="34">
        <f t="shared" si="25"/>
        <v>0.77213406802833828</v>
      </c>
      <c r="L130" s="58">
        <f t="shared" si="18"/>
        <v>11000</v>
      </c>
    </row>
    <row r="131" spans="1:12" ht="15" x14ac:dyDescent="0.25">
      <c r="A131" s="10">
        <v>88</v>
      </c>
      <c r="B131" s="9" t="s">
        <v>129</v>
      </c>
      <c r="C131" s="30">
        <f>VLOOKUP(A131,Hoja1!$B$1:$J$125,9,0)</f>
        <v>472177</v>
      </c>
      <c r="D131" s="31">
        <v>93903</v>
      </c>
      <c r="E131" s="32">
        <f t="shared" si="24"/>
        <v>0.19887245672703244</v>
      </c>
      <c r="F131" s="33">
        <v>256524</v>
      </c>
      <c r="G131" s="32">
        <f t="shared" si="16"/>
        <v>0.54327932110204435</v>
      </c>
      <c r="H131" s="33">
        <v>2796</v>
      </c>
      <c r="I131" s="32">
        <f t="shared" si="19"/>
        <v>5.9215082479663348E-3</v>
      </c>
      <c r="J131" s="31">
        <f t="shared" si="17"/>
        <v>353223</v>
      </c>
      <c r="K131" s="34">
        <f t="shared" si="25"/>
        <v>0.74807328607704315</v>
      </c>
      <c r="L131" s="58">
        <f t="shared" si="18"/>
        <v>118954</v>
      </c>
    </row>
    <row r="132" spans="1:12" ht="15" x14ac:dyDescent="0.25">
      <c r="A132" s="10">
        <v>129</v>
      </c>
      <c r="B132" s="9" t="s">
        <v>130</v>
      </c>
      <c r="C132" s="30">
        <f>VLOOKUP(A132,Hoja1!$B$1:$J$125,9,0)</f>
        <v>73517</v>
      </c>
      <c r="D132" s="31">
        <v>17433</v>
      </c>
      <c r="E132" s="32">
        <f t="shared" si="24"/>
        <v>0.237128827346056</v>
      </c>
      <c r="F132" s="33">
        <v>58002</v>
      </c>
      <c r="G132" s="32">
        <f t="shared" si="16"/>
        <v>0.78896037651155515</v>
      </c>
      <c r="H132" s="33">
        <v>532</v>
      </c>
      <c r="I132" s="32">
        <f t="shared" si="19"/>
        <v>7.2364215079505417E-3</v>
      </c>
      <c r="J132" s="31">
        <f t="shared" si="17"/>
        <v>75967</v>
      </c>
      <c r="K132" s="34">
        <f t="shared" si="25"/>
        <v>1.0333256253655616</v>
      </c>
      <c r="L132" s="58">
        <f t="shared" si="18"/>
        <v>-2450</v>
      </c>
    </row>
    <row r="133" spans="1:12" ht="15" x14ac:dyDescent="0.25">
      <c r="A133" s="10">
        <v>212</v>
      </c>
      <c r="B133" s="9" t="s">
        <v>131</v>
      </c>
      <c r="C133" s="30">
        <f>VLOOKUP(A133,Hoja1!$B$1:$J$125,9,0)</f>
        <v>71772</v>
      </c>
      <c r="D133" s="31">
        <v>16769</v>
      </c>
      <c r="E133" s="32">
        <f t="shared" si="24"/>
        <v>0.23364264615727581</v>
      </c>
      <c r="F133" s="33">
        <v>35601</v>
      </c>
      <c r="G133" s="32">
        <f t="shared" ref="G133:G138" si="26">F133/C133</f>
        <v>0.49602909212506269</v>
      </c>
      <c r="H133" s="33">
        <v>861</v>
      </c>
      <c r="I133" s="32">
        <f t="shared" si="19"/>
        <v>1.1996321685336901E-2</v>
      </c>
      <c r="J133" s="31">
        <f t="shared" ref="J133:J138" si="27">D133+F133+H133</f>
        <v>53231</v>
      </c>
      <c r="K133" s="34">
        <f t="shared" si="25"/>
        <v>0.74166805996767537</v>
      </c>
      <c r="L133" s="58">
        <f t="shared" ref="L133:L138" si="28">C133-J133</f>
        <v>18541</v>
      </c>
    </row>
    <row r="134" spans="1:12" ht="15" x14ac:dyDescent="0.25">
      <c r="A134" s="10">
        <v>266</v>
      </c>
      <c r="B134" s="9" t="s">
        <v>132</v>
      </c>
      <c r="C134" s="30">
        <f>VLOOKUP(A134,Hoja1!$B$1:$J$125,9,0)</f>
        <v>206658</v>
      </c>
      <c r="D134" s="31">
        <v>17804</v>
      </c>
      <c r="E134" s="32">
        <f t="shared" si="24"/>
        <v>8.6151999922577396E-2</v>
      </c>
      <c r="F134" s="33">
        <v>136504</v>
      </c>
      <c r="G134" s="32">
        <f t="shared" si="26"/>
        <v>0.6605309254904238</v>
      </c>
      <c r="H134" s="33">
        <v>2204</v>
      </c>
      <c r="I134" s="32">
        <f t="shared" ref="I134:I138" si="29">H134/C134</f>
        <v>1.0664963369431622E-2</v>
      </c>
      <c r="J134" s="31">
        <f t="shared" si="27"/>
        <v>156512</v>
      </c>
      <c r="K134" s="34">
        <f t="shared" si="25"/>
        <v>0.75734788878243287</v>
      </c>
      <c r="L134" s="58">
        <f t="shared" si="28"/>
        <v>50146</v>
      </c>
    </row>
    <row r="135" spans="1:12" ht="15" x14ac:dyDescent="0.25">
      <c r="A135" s="10">
        <v>308</v>
      </c>
      <c r="B135" s="9" t="s">
        <v>133</v>
      </c>
      <c r="C135" s="30">
        <f>VLOOKUP(A135,Hoja1!$B$1:$J$125,9,0)</f>
        <v>47233</v>
      </c>
      <c r="D135" s="31">
        <v>12557</v>
      </c>
      <c r="E135" s="32">
        <f t="shared" si="24"/>
        <v>0.2658522643067347</v>
      </c>
      <c r="F135" s="33">
        <v>29541</v>
      </c>
      <c r="G135" s="32">
        <f t="shared" si="26"/>
        <v>0.62543137213388944</v>
      </c>
      <c r="H135" s="33">
        <v>318</v>
      </c>
      <c r="I135" s="32">
        <f t="shared" si="29"/>
        <v>6.7325810344462554E-3</v>
      </c>
      <c r="J135" s="31">
        <f t="shared" si="27"/>
        <v>42416</v>
      </c>
      <c r="K135" s="34">
        <f t="shared" si="25"/>
        <v>0.89801621747507043</v>
      </c>
      <c r="L135" s="58">
        <f t="shared" si="28"/>
        <v>4817</v>
      </c>
    </row>
    <row r="136" spans="1:12" ht="15" x14ac:dyDescent="0.25">
      <c r="A136" s="10">
        <v>360</v>
      </c>
      <c r="B136" s="13" t="s">
        <v>134</v>
      </c>
      <c r="C136" s="30">
        <f>VLOOKUP(A136,Hoja1!$B$1:$J$125,9,0)</f>
        <v>254022</v>
      </c>
      <c r="D136" s="31">
        <v>48371</v>
      </c>
      <c r="E136" s="32">
        <f t="shared" si="24"/>
        <v>0.19042051475856422</v>
      </c>
      <c r="F136" s="33">
        <v>232716</v>
      </c>
      <c r="G136" s="32">
        <f t="shared" si="26"/>
        <v>0.91612537496752244</v>
      </c>
      <c r="H136" s="33">
        <v>1896</v>
      </c>
      <c r="I136" s="32">
        <f t="shared" si="29"/>
        <v>7.463920447835227E-3</v>
      </c>
      <c r="J136" s="31">
        <f t="shared" si="27"/>
        <v>282983</v>
      </c>
      <c r="K136" s="34">
        <f t="shared" si="25"/>
        <v>1.114009810173922</v>
      </c>
      <c r="L136" s="58">
        <f t="shared" si="28"/>
        <v>-28961</v>
      </c>
    </row>
    <row r="137" spans="1:12" ht="15" x14ac:dyDescent="0.25">
      <c r="A137" s="10">
        <v>380</v>
      </c>
      <c r="B137" s="9" t="s">
        <v>135</v>
      </c>
      <c r="C137" s="30">
        <f>VLOOKUP(A137,Hoja1!$B$1:$J$125,9,0)</f>
        <v>64870</v>
      </c>
      <c r="D137" s="31">
        <v>10652</v>
      </c>
      <c r="E137" s="32">
        <f t="shared" si="24"/>
        <v>0.1642053337444119</v>
      </c>
      <c r="F137" s="33">
        <v>9541</v>
      </c>
      <c r="G137" s="32">
        <f t="shared" si="26"/>
        <v>0.14707877293047633</v>
      </c>
      <c r="H137" s="33">
        <v>265</v>
      </c>
      <c r="I137" s="32">
        <f t="shared" si="29"/>
        <v>4.0850932634499768E-3</v>
      </c>
      <c r="J137" s="31">
        <f t="shared" si="27"/>
        <v>20458</v>
      </c>
      <c r="K137" s="34">
        <f t="shared" si="25"/>
        <v>0.31536919993833823</v>
      </c>
      <c r="L137" s="58">
        <f t="shared" si="28"/>
        <v>44412</v>
      </c>
    </row>
    <row r="138" spans="1:12" ht="15.75" thickBot="1" x14ac:dyDescent="0.3">
      <c r="A138" s="16">
        <v>631</v>
      </c>
      <c r="B138" s="17" t="s">
        <v>136</v>
      </c>
      <c r="C138" s="37">
        <f>VLOOKUP(A138,Hoja1!$B$1:$J$125,9,0)</f>
        <v>72553</v>
      </c>
      <c r="D138" s="38">
        <v>5053</v>
      </c>
      <c r="E138" s="39">
        <f t="shared" si="24"/>
        <v>6.9645638360922357E-2</v>
      </c>
      <c r="F138" s="40">
        <v>34393</v>
      </c>
      <c r="G138" s="39">
        <f t="shared" si="26"/>
        <v>0.47403966755337479</v>
      </c>
      <c r="H138" s="40">
        <v>276</v>
      </c>
      <c r="I138" s="39">
        <f t="shared" si="29"/>
        <v>3.8041156120353398E-3</v>
      </c>
      <c r="J138" s="38">
        <f t="shared" si="27"/>
        <v>39722</v>
      </c>
      <c r="K138" s="41">
        <f t="shared" si="25"/>
        <v>0.54748942152633251</v>
      </c>
      <c r="L138" s="60">
        <f t="shared" si="28"/>
        <v>32831</v>
      </c>
    </row>
    <row r="139" spans="1:12" x14ac:dyDescent="0.2">
      <c r="G139" s="3"/>
      <c r="I139" s="3"/>
    </row>
    <row r="140" spans="1:12" ht="39" customHeight="1" x14ac:dyDescent="0.2">
      <c r="B140" s="141" t="s">
        <v>338</v>
      </c>
      <c r="C140" s="142"/>
      <c r="D140" s="142"/>
      <c r="E140" s="142"/>
      <c r="F140" s="142"/>
      <c r="G140" s="142"/>
      <c r="H140" s="142"/>
      <c r="I140" s="142"/>
      <c r="J140" s="142"/>
      <c r="K140" s="142"/>
    </row>
    <row r="141" spans="1:12" x14ac:dyDescent="0.2">
      <c r="B141" s="1" t="s">
        <v>3686</v>
      </c>
      <c r="C141" s="2"/>
      <c r="G141" s="3"/>
      <c r="I141" s="3"/>
    </row>
  </sheetData>
  <mergeCells count="9">
    <mergeCell ref="A2:A3"/>
    <mergeCell ref="L2:L3"/>
    <mergeCell ref="D1:L1"/>
    <mergeCell ref="B140:K140"/>
    <mergeCell ref="F2:G2"/>
    <mergeCell ref="D2:E2"/>
    <mergeCell ref="B2:B3"/>
    <mergeCell ref="J2:K2"/>
    <mergeCell ref="H2:I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workbookViewId="0">
      <selection activeCell="D12" sqref="D12"/>
    </sheetView>
  </sheetViews>
  <sheetFormatPr baseColWidth="10" defaultRowHeight="12.75" x14ac:dyDescent="0.2"/>
  <sheetData>
    <row r="1" spans="1:2" x14ac:dyDescent="0.2">
      <c r="A1">
        <v>1</v>
      </c>
      <c r="B1">
        <v>26689</v>
      </c>
    </row>
    <row r="2" spans="1:2" x14ac:dyDescent="0.2">
      <c r="A2">
        <v>2</v>
      </c>
      <c r="B2">
        <v>268</v>
      </c>
    </row>
    <row r="3" spans="1:2" x14ac:dyDescent="0.2">
      <c r="A3">
        <v>4</v>
      </c>
      <c r="B3">
        <v>32</v>
      </c>
    </row>
    <row r="4" spans="1:2" x14ac:dyDescent="0.2">
      <c r="A4">
        <v>21</v>
      </c>
      <c r="B4">
        <v>37</v>
      </c>
    </row>
    <row r="5" spans="1:2" x14ac:dyDescent="0.2">
      <c r="A5">
        <v>30</v>
      </c>
      <c r="B5">
        <v>366</v>
      </c>
    </row>
    <row r="6" spans="1:2" x14ac:dyDescent="0.2">
      <c r="A6">
        <v>31</v>
      </c>
      <c r="B6">
        <v>233</v>
      </c>
    </row>
    <row r="7" spans="1:2" x14ac:dyDescent="0.2">
      <c r="A7">
        <v>34</v>
      </c>
      <c r="B7">
        <v>546</v>
      </c>
    </row>
    <row r="8" spans="1:2" x14ac:dyDescent="0.2">
      <c r="A8">
        <v>36</v>
      </c>
      <c r="B8">
        <v>56</v>
      </c>
    </row>
    <row r="9" spans="1:2" x14ac:dyDescent="0.2">
      <c r="A9">
        <v>38</v>
      </c>
      <c r="B9">
        <v>81</v>
      </c>
    </row>
    <row r="10" spans="1:2" x14ac:dyDescent="0.2">
      <c r="A10">
        <v>40</v>
      </c>
      <c r="B10">
        <v>92</v>
      </c>
    </row>
    <row r="11" spans="1:2" x14ac:dyDescent="0.2">
      <c r="A11">
        <v>42</v>
      </c>
      <c r="B11">
        <v>297</v>
      </c>
    </row>
    <row r="12" spans="1:2" x14ac:dyDescent="0.2">
      <c r="A12">
        <v>44</v>
      </c>
      <c r="B12">
        <v>47</v>
      </c>
    </row>
    <row r="13" spans="1:2" x14ac:dyDescent="0.2">
      <c r="A13">
        <v>45</v>
      </c>
      <c r="B13">
        <v>604</v>
      </c>
    </row>
    <row r="14" spans="1:2" x14ac:dyDescent="0.2">
      <c r="A14">
        <v>51</v>
      </c>
      <c r="B14">
        <v>494</v>
      </c>
    </row>
    <row r="15" spans="1:2" x14ac:dyDescent="0.2">
      <c r="A15">
        <v>55</v>
      </c>
      <c r="B15">
        <v>105</v>
      </c>
    </row>
    <row r="16" spans="1:2" x14ac:dyDescent="0.2">
      <c r="A16">
        <v>59</v>
      </c>
      <c r="B16">
        <v>47</v>
      </c>
    </row>
    <row r="17" spans="1:2" x14ac:dyDescent="0.2">
      <c r="A17">
        <v>79</v>
      </c>
      <c r="B17">
        <v>373</v>
      </c>
    </row>
    <row r="18" spans="1:2" x14ac:dyDescent="0.2">
      <c r="A18">
        <v>86</v>
      </c>
      <c r="B18">
        <v>66</v>
      </c>
    </row>
    <row r="19" spans="1:2" x14ac:dyDescent="0.2">
      <c r="A19">
        <v>88</v>
      </c>
      <c r="B19">
        <v>2778</v>
      </c>
    </row>
    <row r="20" spans="1:2" x14ac:dyDescent="0.2">
      <c r="A20">
        <v>91</v>
      </c>
      <c r="B20">
        <v>76</v>
      </c>
    </row>
    <row r="21" spans="1:2" x14ac:dyDescent="0.2">
      <c r="A21">
        <v>93</v>
      </c>
      <c r="B21">
        <v>180</v>
      </c>
    </row>
    <row r="22" spans="1:2" x14ac:dyDescent="0.2">
      <c r="A22">
        <v>101</v>
      </c>
      <c r="B22">
        <v>283</v>
      </c>
    </row>
    <row r="23" spans="1:2" x14ac:dyDescent="0.2">
      <c r="A23">
        <v>107</v>
      </c>
      <c r="B23">
        <v>69</v>
      </c>
    </row>
    <row r="24" spans="1:2" x14ac:dyDescent="0.2">
      <c r="A24">
        <v>113</v>
      </c>
      <c r="B24">
        <v>59</v>
      </c>
    </row>
    <row r="25" spans="1:2" x14ac:dyDescent="0.2">
      <c r="A25">
        <v>120</v>
      </c>
      <c r="B25">
        <v>169</v>
      </c>
    </row>
    <row r="26" spans="1:2" x14ac:dyDescent="0.2">
      <c r="A26">
        <v>125</v>
      </c>
      <c r="B26">
        <v>70</v>
      </c>
    </row>
    <row r="27" spans="1:2" x14ac:dyDescent="0.2">
      <c r="A27">
        <v>129</v>
      </c>
      <c r="B27">
        <v>529</v>
      </c>
    </row>
    <row r="28" spans="1:2" x14ac:dyDescent="0.2">
      <c r="A28">
        <v>134</v>
      </c>
      <c r="B28">
        <v>54</v>
      </c>
    </row>
    <row r="29" spans="1:2" x14ac:dyDescent="0.2">
      <c r="A29">
        <v>138</v>
      </c>
      <c r="B29">
        <v>270</v>
      </c>
    </row>
    <row r="30" spans="1:2" x14ac:dyDescent="0.2">
      <c r="A30">
        <v>142</v>
      </c>
      <c r="B30">
        <v>62</v>
      </c>
    </row>
    <row r="31" spans="1:2" x14ac:dyDescent="0.2">
      <c r="A31">
        <v>145</v>
      </c>
      <c r="B31">
        <v>114</v>
      </c>
    </row>
    <row r="32" spans="1:2" x14ac:dyDescent="0.2">
      <c r="A32">
        <v>147</v>
      </c>
      <c r="B32">
        <v>273</v>
      </c>
    </row>
    <row r="33" spans="1:2" x14ac:dyDescent="0.2">
      <c r="A33">
        <v>148</v>
      </c>
      <c r="B33">
        <v>581</v>
      </c>
    </row>
    <row r="34" spans="1:2" x14ac:dyDescent="0.2">
      <c r="A34">
        <v>150</v>
      </c>
      <c r="B34">
        <v>142</v>
      </c>
    </row>
    <row r="35" spans="1:2" x14ac:dyDescent="0.2">
      <c r="A35">
        <v>154</v>
      </c>
      <c r="B35">
        <v>936</v>
      </c>
    </row>
    <row r="36" spans="1:2" x14ac:dyDescent="0.2">
      <c r="A36">
        <v>172</v>
      </c>
      <c r="B36">
        <v>377</v>
      </c>
    </row>
    <row r="37" spans="1:2" x14ac:dyDescent="0.2">
      <c r="A37">
        <v>190</v>
      </c>
      <c r="B37">
        <v>196</v>
      </c>
    </row>
    <row r="38" spans="1:2" x14ac:dyDescent="0.2">
      <c r="A38">
        <v>197</v>
      </c>
      <c r="B38">
        <v>161</v>
      </c>
    </row>
    <row r="39" spans="1:2" x14ac:dyDescent="0.2">
      <c r="A39">
        <v>206</v>
      </c>
      <c r="B39">
        <v>36</v>
      </c>
    </row>
    <row r="40" spans="1:2" x14ac:dyDescent="0.2">
      <c r="A40">
        <v>209</v>
      </c>
      <c r="B40">
        <v>164</v>
      </c>
    </row>
    <row r="41" spans="1:2" x14ac:dyDescent="0.2">
      <c r="A41">
        <v>212</v>
      </c>
      <c r="B41">
        <v>857</v>
      </c>
    </row>
    <row r="42" spans="1:2" x14ac:dyDescent="0.2">
      <c r="A42">
        <v>234</v>
      </c>
      <c r="B42">
        <v>249</v>
      </c>
    </row>
    <row r="43" spans="1:2" x14ac:dyDescent="0.2">
      <c r="A43">
        <v>237</v>
      </c>
      <c r="B43">
        <v>157</v>
      </c>
    </row>
    <row r="44" spans="1:2" x14ac:dyDescent="0.2">
      <c r="A44">
        <v>240</v>
      </c>
      <c r="B44">
        <v>224</v>
      </c>
    </row>
    <row r="45" spans="1:2" x14ac:dyDescent="0.2">
      <c r="A45">
        <v>250</v>
      </c>
      <c r="B45">
        <v>456</v>
      </c>
    </row>
    <row r="46" spans="1:2" x14ac:dyDescent="0.2">
      <c r="A46">
        <v>264</v>
      </c>
      <c r="B46">
        <v>72</v>
      </c>
    </row>
    <row r="47" spans="1:2" x14ac:dyDescent="0.2">
      <c r="A47">
        <v>266</v>
      </c>
      <c r="B47">
        <v>2187</v>
      </c>
    </row>
    <row r="48" spans="1:2" x14ac:dyDescent="0.2">
      <c r="A48">
        <v>282</v>
      </c>
      <c r="B48">
        <v>476</v>
      </c>
    </row>
    <row r="49" spans="1:2" x14ac:dyDescent="0.2">
      <c r="A49">
        <v>284</v>
      </c>
      <c r="B49">
        <v>415</v>
      </c>
    </row>
    <row r="50" spans="1:2" x14ac:dyDescent="0.2">
      <c r="A50">
        <v>306</v>
      </c>
      <c r="B50">
        <v>72</v>
      </c>
    </row>
    <row r="51" spans="1:2" x14ac:dyDescent="0.2">
      <c r="A51">
        <v>308</v>
      </c>
      <c r="B51">
        <v>318</v>
      </c>
    </row>
    <row r="52" spans="1:2" x14ac:dyDescent="0.2">
      <c r="A52">
        <v>310</v>
      </c>
      <c r="B52">
        <v>90</v>
      </c>
    </row>
    <row r="53" spans="1:2" x14ac:dyDescent="0.2">
      <c r="A53">
        <v>313</v>
      </c>
      <c r="B53">
        <v>144</v>
      </c>
    </row>
    <row r="54" spans="1:2" x14ac:dyDescent="0.2">
      <c r="A54">
        <v>315</v>
      </c>
      <c r="B54">
        <v>49</v>
      </c>
    </row>
    <row r="55" spans="1:2" x14ac:dyDescent="0.2">
      <c r="A55">
        <v>318</v>
      </c>
      <c r="B55">
        <v>300</v>
      </c>
    </row>
    <row r="56" spans="1:2" x14ac:dyDescent="0.2">
      <c r="A56">
        <v>321</v>
      </c>
      <c r="B56">
        <v>73</v>
      </c>
    </row>
    <row r="57" spans="1:2" x14ac:dyDescent="0.2">
      <c r="A57">
        <v>347</v>
      </c>
      <c r="B57">
        <v>64</v>
      </c>
    </row>
    <row r="58" spans="1:2" x14ac:dyDescent="0.2">
      <c r="A58">
        <v>353</v>
      </c>
      <c r="B58">
        <v>59</v>
      </c>
    </row>
    <row r="59" spans="1:2" x14ac:dyDescent="0.2">
      <c r="A59">
        <v>360</v>
      </c>
      <c r="B59">
        <v>1886</v>
      </c>
    </row>
    <row r="60" spans="1:2" x14ac:dyDescent="0.2">
      <c r="A60">
        <v>361</v>
      </c>
      <c r="B60">
        <v>300</v>
      </c>
    </row>
    <row r="61" spans="1:2" x14ac:dyDescent="0.2">
      <c r="A61">
        <v>364</v>
      </c>
      <c r="B61">
        <v>223</v>
      </c>
    </row>
    <row r="62" spans="1:2" x14ac:dyDescent="0.2">
      <c r="A62">
        <v>368</v>
      </c>
      <c r="B62">
        <v>298</v>
      </c>
    </row>
    <row r="63" spans="1:2" x14ac:dyDescent="0.2">
      <c r="A63">
        <v>376</v>
      </c>
      <c r="B63">
        <v>524</v>
      </c>
    </row>
    <row r="64" spans="1:2" x14ac:dyDescent="0.2">
      <c r="A64">
        <v>380</v>
      </c>
      <c r="B64">
        <v>265</v>
      </c>
    </row>
    <row r="65" spans="1:2" x14ac:dyDescent="0.2">
      <c r="A65">
        <v>390</v>
      </c>
      <c r="B65">
        <v>68</v>
      </c>
    </row>
    <row r="66" spans="1:2" x14ac:dyDescent="0.2">
      <c r="A66">
        <v>400</v>
      </c>
      <c r="B66">
        <v>159</v>
      </c>
    </row>
    <row r="67" spans="1:2" x14ac:dyDescent="0.2">
      <c r="A67">
        <v>411</v>
      </c>
      <c r="B67">
        <v>158</v>
      </c>
    </row>
    <row r="68" spans="1:2" x14ac:dyDescent="0.2">
      <c r="A68">
        <v>425</v>
      </c>
      <c r="B68">
        <v>104</v>
      </c>
    </row>
    <row r="69" spans="1:2" x14ac:dyDescent="0.2">
      <c r="A69">
        <v>440</v>
      </c>
      <c r="B69">
        <v>729</v>
      </c>
    </row>
    <row r="70" spans="1:2" x14ac:dyDescent="0.2">
      <c r="A70">
        <v>467</v>
      </c>
      <c r="B70">
        <v>69</v>
      </c>
    </row>
    <row r="71" spans="1:2" x14ac:dyDescent="0.2">
      <c r="A71">
        <v>475</v>
      </c>
      <c r="B71">
        <v>33</v>
      </c>
    </row>
    <row r="72" spans="1:2" x14ac:dyDescent="0.2">
      <c r="A72">
        <v>480</v>
      </c>
      <c r="B72">
        <v>149</v>
      </c>
    </row>
    <row r="73" spans="1:2" x14ac:dyDescent="0.2">
      <c r="A73">
        <v>483</v>
      </c>
      <c r="B73">
        <v>95</v>
      </c>
    </row>
    <row r="74" spans="1:2" x14ac:dyDescent="0.2">
      <c r="A74">
        <v>490</v>
      </c>
      <c r="B74">
        <v>525</v>
      </c>
    </row>
    <row r="75" spans="1:2" x14ac:dyDescent="0.2">
      <c r="A75">
        <v>495</v>
      </c>
      <c r="B75">
        <v>238</v>
      </c>
    </row>
    <row r="76" spans="1:2" x14ac:dyDescent="0.2">
      <c r="A76">
        <v>501</v>
      </c>
      <c r="B76">
        <v>47</v>
      </c>
    </row>
    <row r="77" spans="1:2" x14ac:dyDescent="0.2">
      <c r="A77">
        <v>541</v>
      </c>
      <c r="B77">
        <v>245</v>
      </c>
    </row>
    <row r="78" spans="1:2" x14ac:dyDescent="0.2">
      <c r="A78">
        <v>543</v>
      </c>
      <c r="B78">
        <v>71</v>
      </c>
    </row>
    <row r="79" spans="1:2" x14ac:dyDescent="0.2">
      <c r="A79">
        <v>576</v>
      </c>
      <c r="B79">
        <v>89</v>
      </c>
    </row>
    <row r="80" spans="1:2" x14ac:dyDescent="0.2">
      <c r="A80">
        <v>579</v>
      </c>
      <c r="B80">
        <v>428</v>
      </c>
    </row>
    <row r="81" spans="1:2" x14ac:dyDescent="0.2">
      <c r="A81">
        <v>585</v>
      </c>
      <c r="B81">
        <v>140</v>
      </c>
    </row>
    <row r="82" spans="1:2" x14ac:dyDescent="0.2">
      <c r="A82">
        <v>591</v>
      </c>
      <c r="B82">
        <v>138</v>
      </c>
    </row>
    <row r="83" spans="1:2" x14ac:dyDescent="0.2">
      <c r="A83">
        <v>604</v>
      </c>
      <c r="B83">
        <v>249</v>
      </c>
    </row>
    <row r="84" spans="1:2" x14ac:dyDescent="0.2">
      <c r="A84">
        <v>607</v>
      </c>
      <c r="B84">
        <v>134</v>
      </c>
    </row>
    <row r="85" spans="1:2" x14ac:dyDescent="0.2">
      <c r="A85">
        <v>615</v>
      </c>
      <c r="B85">
        <v>1144</v>
      </c>
    </row>
    <row r="86" spans="1:2" x14ac:dyDescent="0.2">
      <c r="A86">
        <v>628</v>
      </c>
      <c r="B86">
        <v>82</v>
      </c>
    </row>
    <row r="87" spans="1:2" x14ac:dyDescent="0.2">
      <c r="A87">
        <v>631</v>
      </c>
      <c r="B87">
        <v>276</v>
      </c>
    </row>
    <row r="88" spans="1:2" x14ac:dyDescent="0.2">
      <c r="A88">
        <v>642</v>
      </c>
      <c r="B88">
        <v>134</v>
      </c>
    </row>
    <row r="89" spans="1:2" x14ac:dyDescent="0.2">
      <c r="A89">
        <v>647</v>
      </c>
      <c r="B89">
        <v>78</v>
      </c>
    </row>
    <row r="90" spans="1:2" x14ac:dyDescent="0.2">
      <c r="A90">
        <v>649</v>
      </c>
      <c r="B90">
        <v>177</v>
      </c>
    </row>
    <row r="91" spans="1:2" x14ac:dyDescent="0.2">
      <c r="A91">
        <v>652</v>
      </c>
      <c r="B91">
        <v>29</v>
      </c>
    </row>
    <row r="92" spans="1:2" x14ac:dyDescent="0.2">
      <c r="A92">
        <v>656</v>
      </c>
      <c r="B92">
        <v>237</v>
      </c>
    </row>
    <row r="93" spans="1:2" x14ac:dyDescent="0.2">
      <c r="A93">
        <v>658</v>
      </c>
      <c r="B93">
        <v>81</v>
      </c>
    </row>
    <row r="94" spans="1:2" x14ac:dyDescent="0.2">
      <c r="A94">
        <v>659</v>
      </c>
      <c r="B94">
        <v>182</v>
      </c>
    </row>
    <row r="95" spans="1:2" x14ac:dyDescent="0.2">
      <c r="A95">
        <v>660</v>
      </c>
      <c r="B95">
        <v>83</v>
      </c>
    </row>
    <row r="96" spans="1:2" x14ac:dyDescent="0.2">
      <c r="A96">
        <v>664</v>
      </c>
      <c r="B96">
        <v>375</v>
      </c>
    </row>
    <row r="97" spans="1:2" x14ac:dyDescent="0.2">
      <c r="A97">
        <v>665</v>
      </c>
      <c r="B97">
        <v>246</v>
      </c>
    </row>
    <row r="98" spans="1:2" x14ac:dyDescent="0.2">
      <c r="A98">
        <v>667</v>
      </c>
      <c r="B98">
        <v>165</v>
      </c>
    </row>
    <row r="99" spans="1:2" x14ac:dyDescent="0.2">
      <c r="A99">
        <v>670</v>
      </c>
      <c r="B99">
        <v>355</v>
      </c>
    </row>
    <row r="100" spans="1:2" x14ac:dyDescent="0.2">
      <c r="A100">
        <v>674</v>
      </c>
      <c r="B100">
        <v>269</v>
      </c>
    </row>
    <row r="101" spans="1:2" x14ac:dyDescent="0.2">
      <c r="A101">
        <v>679</v>
      </c>
      <c r="B101">
        <v>243</v>
      </c>
    </row>
    <row r="102" spans="1:2" x14ac:dyDescent="0.2">
      <c r="A102">
        <v>686</v>
      </c>
      <c r="B102">
        <v>436</v>
      </c>
    </row>
    <row r="103" spans="1:2" x14ac:dyDescent="0.2">
      <c r="A103">
        <v>690</v>
      </c>
      <c r="B103">
        <v>126</v>
      </c>
    </row>
    <row r="104" spans="1:2" x14ac:dyDescent="0.2">
      <c r="A104">
        <v>697</v>
      </c>
      <c r="B104">
        <v>369</v>
      </c>
    </row>
    <row r="105" spans="1:2" x14ac:dyDescent="0.2">
      <c r="A105">
        <v>736</v>
      </c>
      <c r="B105">
        <v>244</v>
      </c>
    </row>
    <row r="106" spans="1:2" x14ac:dyDescent="0.2">
      <c r="A106">
        <v>756</v>
      </c>
      <c r="B106">
        <v>549</v>
      </c>
    </row>
    <row r="107" spans="1:2" x14ac:dyDescent="0.2">
      <c r="A107">
        <v>761</v>
      </c>
      <c r="B107">
        <v>403</v>
      </c>
    </row>
    <row r="108" spans="1:2" x14ac:dyDescent="0.2">
      <c r="A108">
        <v>789</v>
      </c>
      <c r="B108">
        <v>241</v>
      </c>
    </row>
    <row r="109" spans="1:2" x14ac:dyDescent="0.2">
      <c r="A109">
        <v>790</v>
      </c>
      <c r="B109">
        <v>190</v>
      </c>
    </row>
    <row r="110" spans="1:2" x14ac:dyDescent="0.2">
      <c r="A110">
        <v>792</v>
      </c>
      <c r="B110">
        <v>63</v>
      </c>
    </row>
    <row r="111" spans="1:2" x14ac:dyDescent="0.2">
      <c r="A111">
        <v>809</v>
      </c>
      <c r="B111">
        <v>89</v>
      </c>
    </row>
    <row r="112" spans="1:2" x14ac:dyDescent="0.2">
      <c r="A112">
        <v>819</v>
      </c>
      <c r="B112">
        <v>45</v>
      </c>
    </row>
    <row r="113" spans="1:2" x14ac:dyDescent="0.2">
      <c r="A113">
        <v>837</v>
      </c>
      <c r="B113">
        <v>1346</v>
      </c>
    </row>
    <row r="114" spans="1:2" x14ac:dyDescent="0.2">
      <c r="A114">
        <v>842</v>
      </c>
      <c r="B114">
        <v>59</v>
      </c>
    </row>
    <row r="115" spans="1:2" x14ac:dyDescent="0.2">
      <c r="A115">
        <v>847</v>
      </c>
      <c r="B115">
        <v>457</v>
      </c>
    </row>
    <row r="116" spans="1:2" x14ac:dyDescent="0.2">
      <c r="A116">
        <v>854</v>
      </c>
      <c r="B116">
        <v>111</v>
      </c>
    </row>
    <row r="117" spans="1:2" x14ac:dyDescent="0.2">
      <c r="A117">
        <v>856</v>
      </c>
      <c r="B117">
        <v>71</v>
      </c>
    </row>
    <row r="118" spans="1:2" x14ac:dyDescent="0.2">
      <c r="A118">
        <v>858</v>
      </c>
      <c r="B118">
        <v>127</v>
      </c>
    </row>
    <row r="119" spans="1:2" x14ac:dyDescent="0.2">
      <c r="A119">
        <v>861</v>
      </c>
      <c r="B119">
        <v>109</v>
      </c>
    </row>
    <row r="120" spans="1:2" x14ac:dyDescent="0.2">
      <c r="A120">
        <v>873</v>
      </c>
      <c r="B120">
        <v>111</v>
      </c>
    </row>
    <row r="121" spans="1:2" x14ac:dyDescent="0.2">
      <c r="A121">
        <v>885</v>
      </c>
      <c r="B121">
        <v>73</v>
      </c>
    </row>
    <row r="122" spans="1:2" x14ac:dyDescent="0.2">
      <c r="A122">
        <v>887</v>
      </c>
      <c r="B122">
        <v>612</v>
      </c>
    </row>
    <row r="123" spans="1:2" x14ac:dyDescent="0.2">
      <c r="A123">
        <v>890</v>
      </c>
      <c r="B123">
        <v>297</v>
      </c>
    </row>
    <row r="124" spans="1:2" x14ac:dyDescent="0.2">
      <c r="A124">
        <v>893</v>
      </c>
      <c r="B124">
        <v>78</v>
      </c>
    </row>
    <row r="125" spans="1:2" x14ac:dyDescent="0.2">
      <c r="A125">
        <v>895</v>
      </c>
      <c r="B125">
        <v>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workbookViewId="0">
      <selection activeCell="J1" sqref="J1:J125"/>
    </sheetView>
  </sheetViews>
  <sheetFormatPr baseColWidth="10" defaultRowHeight="12.75" x14ac:dyDescent="0.2"/>
  <sheetData>
    <row r="1" spans="1:10" x14ac:dyDescent="0.2">
      <c r="A1">
        <v>5</v>
      </c>
      <c r="B1">
        <v>1</v>
      </c>
      <c r="C1" t="s">
        <v>143</v>
      </c>
      <c r="D1" s="5">
        <v>2101771</v>
      </c>
      <c r="E1" s="5">
        <v>2129336</v>
      </c>
      <c r="F1" s="5">
        <v>2157094</v>
      </c>
      <c r="G1">
        <v>2185539</v>
      </c>
      <c r="H1">
        <v>2213549</v>
      </c>
      <c r="I1">
        <v>2240690</v>
      </c>
      <c r="J1">
        <v>2266969</v>
      </c>
    </row>
    <row r="2" spans="1:10" x14ac:dyDescent="0.2">
      <c r="A2">
        <v>5</v>
      </c>
      <c r="B2">
        <v>2</v>
      </c>
      <c r="C2" t="s">
        <v>144</v>
      </c>
      <c r="D2" s="5">
        <v>22492</v>
      </c>
      <c r="E2" s="5">
        <v>22237</v>
      </c>
      <c r="F2" s="5">
        <v>22026</v>
      </c>
      <c r="G2">
        <v>21822</v>
      </c>
      <c r="H2">
        <v>21619</v>
      </c>
      <c r="I2">
        <v>21371</v>
      </c>
      <c r="J2">
        <v>21166</v>
      </c>
    </row>
    <row r="3" spans="1:10" x14ac:dyDescent="0.2">
      <c r="A3">
        <v>5</v>
      </c>
      <c r="B3">
        <v>4</v>
      </c>
      <c r="C3" t="s">
        <v>145</v>
      </c>
      <c r="D3" s="5">
        <v>2649</v>
      </c>
      <c r="E3" s="5">
        <v>2656</v>
      </c>
      <c r="F3" s="5">
        <v>2663</v>
      </c>
      <c r="G3">
        <v>2655</v>
      </c>
      <c r="H3">
        <v>2672</v>
      </c>
      <c r="I3">
        <v>2668</v>
      </c>
      <c r="J3">
        <v>2692</v>
      </c>
    </row>
    <row r="4" spans="1:10" x14ac:dyDescent="0.2">
      <c r="A4">
        <v>5</v>
      </c>
      <c r="B4">
        <v>21</v>
      </c>
      <c r="C4" t="s">
        <v>146</v>
      </c>
      <c r="D4" s="5">
        <v>4697</v>
      </c>
      <c r="E4" s="5">
        <v>4679</v>
      </c>
      <c r="F4" s="5">
        <v>4694</v>
      </c>
      <c r="G4">
        <v>4679</v>
      </c>
      <c r="H4">
        <v>4678</v>
      </c>
      <c r="I4">
        <v>4649</v>
      </c>
      <c r="J4">
        <v>4672</v>
      </c>
    </row>
    <row r="5" spans="1:10" x14ac:dyDescent="0.2">
      <c r="A5">
        <v>5</v>
      </c>
      <c r="B5">
        <v>30</v>
      </c>
      <c r="C5" t="s">
        <v>147</v>
      </c>
      <c r="D5" s="5">
        <v>27482</v>
      </c>
      <c r="E5" s="5">
        <v>27725</v>
      </c>
      <c r="F5" s="5">
        <v>27920</v>
      </c>
      <c r="G5">
        <v>28132</v>
      </c>
      <c r="H5">
        <v>28354</v>
      </c>
      <c r="I5">
        <v>28482</v>
      </c>
      <c r="J5">
        <v>28780</v>
      </c>
    </row>
    <row r="6" spans="1:10" x14ac:dyDescent="0.2">
      <c r="A6">
        <v>5</v>
      </c>
      <c r="B6">
        <v>31</v>
      </c>
      <c r="C6" t="s">
        <v>148</v>
      </c>
      <c r="D6" s="5">
        <v>23330</v>
      </c>
      <c r="E6" s="5">
        <v>23535</v>
      </c>
      <c r="F6" s="5">
        <v>23772</v>
      </c>
      <c r="G6">
        <v>23986</v>
      </c>
      <c r="H6">
        <v>24156</v>
      </c>
      <c r="I6">
        <v>24332</v>
      </c>
      <c r="J6">
        <v>24548</v>
      </c>
    </row>
    <row r="7" spans="1:10" x14ac:dyDescent="0.2">
      <c r="A7">
        <v>5</v>
      </c>
      <c r="B7">
        <v>34</v>
      </c>
      <c r="C7" t="s">
        <v>149</v>
      </c>
      <c r="D7" s="5">
        <v>41952</v>
      </c>
      <c r="E7" s="5">
        <v>41965</v>
      </c>
      <c r="F7" s="5">
        <v>42074</v>
      </c>
      <c r="G7">
        <v>42152</v>
      </c>
      <c r="H7">
        <v>42173</v>
      </c>
      <c r="I7">
        <v>42257</v>
      </c>
      <c r="J7">
        <v>42284</v>
      </c>
    </row>
    <row r="8" spans="1:10" x14ac:dyDescent="0.2">
      <c r="A8">
        <v>5</v>
      </c>
      <c r="B8">
        <v>36</v>
      </c>
      <c r="C8" t="s">
        <v>150</v>
      </c>
      <c r="D8" s="5">
        <v>5832</v>
      </c>
      <c r="E8" s="5">
        <v>5813</v>
      </c>
      <c r="F8" s="5">
        <v>5793</v>
      </c>
      <c r="G8">
        <v>5795</v>
      </c>
      <c r="H8">
        <v>5801</v>
      </c>
      <c r="I8">
        <v>5784</v>
      </c>
      <c r="J8">
        <v>5773</v>
      </c>
    </row>
    <row r="9" spans="1:10" x14ac:dyDescent="0.2">
      <c r="A9">
        <v>5</v>
      </c>
      <c r="B9">
        <v>38</v>
      </c>
      <c r="C9" t="s">
        <v>151</v>
      </c>
      <c r="D9" s="5">
        <v>12040</v>
      </c>
      <c r="E9" s="5">
        <v>11968</v>
      </c>
      <c r="F9" s="5">
        <v>11912</v>
      </c>
      <c r="G9">
        <v>11853</v>
      </c>
      <c r="H9">
        <v>11788</v>
      </c>
      <c r="I9">
        <v>11694</v>
      </c>
      <c r="J9">
        <v>11661</v>
      </c>
    </row>
    <row r="10" spans="1:10" x14ac:dyDescent="0.2">
      <c r="A10">
        <v>5</v>
      </c>
      <c r="B10">
        <v>40</v>
      </c>
      <c r="C10" t="s">
        <v>152</v>
      </c>
      <c r="D10" s="5">
        <v>16173</v>
      </c>
      <c r="E10" s="5">
        <v>16384</v>
      </c>
      <c r="F10" s="5">
        <v>16573</v>
      </c>
      <c r="G10">
        <v>16733</v>
      </c>
      <c r="H10">
        <v>16908</v>
      </c>
      <c r="I10">
        <v>17072</v>
      </c>
      <c r="J10">
        <v>17264</v>
      </c>
    </row>
    <row r="11" spans="1:10" x14ac:dyDescent="0.2">
      <c r="A11">
        <v>5</v>
      </c>
      <c r="B11">
        <v>42</v>
      </c>
      <c r="C11" t="s">
        <v>153</v>
      </c>
      <c r="D11" s="5">
        <v>23793</v>
      </c>
      <c r="E11" s="5">
        <v>23989</v>
      </c>
      <c r="F11" s="5">
        <v>24183</v>
      </c>
      <c r="G11">
        <v>24381</v>
      </c>
      <c r="H11">
        <v>24522</v>
      </c>
      <c r="I11">
        <v>24698</v>
      </c>
      <c r="J11">
        <v>24878</v>
      </c>
    </row>
    <row r="12" spans="1:10" x14ac:dyDescent="0.2">
      <c r="A12">
        <v>5</v>
      </c>
      <c r="B12">
        <v>44</v>
      </c>
      <c r="C12" t="s">
        <v>154</v>
      </c>
      <c r="D12" s="5">
        <v>6840</v>
      </c>
      <c r="E12" s="5">
        <v>6865</v>
      </c>
      <c r="F12" s="5">
        <v>6839</v>
      </c>
      <c r="G12">
        <v>6812</v>
      </c>
      <c r="H12">
        <v>6855</v>
      </c>
      <c r="I12">
        <v>6880</v>
      </c>
      <c r="J12">
        <v>6894</v>
      </c>
    </row>
    <row r="13" spans="1:10" x14ac:dyDescent="0.2">
      <c r="A13">
        <v>5</v>
      </c>
      <c r="B13">
        <v>45</v>
      </c>
      <c r="C13" t="s">
        <v>155</v>
      </c>
      <c r="D13" s="5">
        <v>95990</v>
      </c>
      <c r="E13" s="5">
        <v>98124</v>
      </c>
      <c r="F13" s="5">
        <v>100282</v>
      </c>
      <c r="G13">
        <v>102469</v>
      </c>
      <c r="H13">
        <v>104703</v>
      </c>
      <c r="I13">
        <v>106833</v>
      </c>
      <c r="J13">
        <v>108910</v>
      </c>
    </row>
    <row r="14" spans="1:10" x14ac:dyDescent="0.2">
      <c r="A14">
        <v>5</v>
      </c>
      <c r="B14">
        <v>51</v>
      </c>
      <c r="C14" t="s">
        <v>156</v>
      </c>
      <c r="D14" s="5">
        <v>29128</v>
      </c>
      <c r="E14" s="5">
        <v>29070</v>
      </c>
      <c r="F14" s="5">
        <v>29075</v>
      </c>
      <c r="G14">
        <v>29052</v>
      </c>
      <c r="H14">
        <v>29059</v>
      </c>
      <c r="I14">
        <v>29049</v>
      </c>
      <c r="J14">
        <v>28949</v>
      </c>
    </row>
    <row r="15" spans="1:10" x14ac:dyDescent="0.2">
      <c r="A15">
        <v>5</v>
      </c>
      <c r="B15">
        <v>55</v>
      </c>
      <c r="C15" t="s">
        <v>157</v>
      </c>
      <c r="D15" s="5">
        <v>9261</v>
      </c>
      <c r="E15" s="5">
        <v>9113</v>
      </c>
      <c r="F15" s="5">
        <v>8941</v>
      </c>
      <c r="G15">
        <v>8789</v>
      </c>
      <c r="H15">
        <v>8662</v>
      </c>
      <c r="I15">
        <v>8504</v>
      </c>
      <c r="J15">
        <v>8364</v>
      </c>
    </row>
    <row r="16" spans="1:10" x14ac:dyDescent="0.2">
      <c r="A16">
        <v>5</v>
      </c>
      <c r="B16">
        <v>59</v>
      </c>
      <c r="C16" t="s">
        <v>158</v>
      </c>
      <c r="D16" s="5">
        <v>5865</v>
      </c>
      <c r="E16" s="5">
        <v>5756</v>
      </c>
      <c r="F16" s="5">
        <v>5701</v>
      </c>
      <c r="G16">
        <v>5652</v>
      </c>
      <c r="H16">
        <v>5596</v>
      </c>
      <c r="I16">
        <v>5503</v>
      </c>
      <c r="J16">
        <v>5461</v>
      </c>
    </row>
    <row r="17" spans="1:10" x14ac:dyDescent="0.2">
      <c r="A17">
        <v>5</v>
      </c>
      <c r="B17">
        <v>79</v>
      </c>
      <c r="C17" t="s">
        <v>159</v>
      </c>
      <c r="D17" s="5">
        <v>44721</v>
      </c>
      <c r="E17" s="5">
        <v>45292</v>
      </c>
      <c r="F17" s="5">
        <v>45910</v>
      </c>
      <c r="G17">
        <v>46509</v>
      </c>
      <c r="H17">
        <v>47107</v>
      </c>
      <c r="I17">
        <v>47763</v>
      </c>
      <c r="J17">
        <v>48274</v>
      </c>
    </row>
    <row r="18" spans="1:10" x14ac:dyDescent="0.2">
      <c r="A18">
        <v>5</v>
      </c>
      <c r="B18">
        <v>86</v>
      </c>
      <c r="C18" t="s">
        <v>160</v>
      </c>
      <c r="D18" s="5">
        <v>5889</v>
      </c>
      <c r="E18" s="5">
        <v>5859</v>
      </c>
      <c r="F18" s="5">
        <v>5852</v>
      </c>
      <c r="G18">
        <v>5850</v>
      </c>
      <c r="H18">
        <v>5896</v>
      </c>
      <c r="I18">
        <v>5904</v>
      </c>
      <c r="J18">
        <v>5894</v>
      </c>
    </row>
    <row r="19" spans="1:10" x14ac:dyDescent="0.2">
      <c r="A19">
        <v>5</v>
      </c>
      <c r="B19">
        <v>88</v>
      </c>
      <c r="C19" t="s">
        <v>161</v>
      </c>
      <c r="D19" s="5">
        <v>417978</v>
      </c>
      <c r="E19" s="5">
        <v>427040</v>
      </c>
      <c r="F19" s="5">
        <v>436136</v>
      </c>
      <c r="G19">
        <v>445349</v>
      </c>
      <c r="H19">
        <v>454478</v>
      </c>
      <c r="I19">
        <v>463443</v>
      </c>
      <c r="J19">
        <v>472177</v>
      </c>
    </row>
    <row r="20" spans="1:10" x14ac:dyDescent="0.2">
      <c r="A20">
        <v>5</v>
      </c>
      <c r="B20">
        <v>91</v>
      </c>
      <c r="C20" t="s">
        <v>162</v>
      </c>
      <c r="D20" s="5">
        <v>11315</v>
      </c>
      <c r="E20" s="5">
        <v>11216</v>
      </c>
      <c r="F20" s="5">
        <v>11108</v>
      </c>
      <c r="G20">
        <v>10993</v>
      </c>
      <c r="H20">
        <v>10902</v>
      </c>
      <c r="I20">
        <v>10815</v>
      </c>
      <c r="J20">
        <v>10711</v>
      </c>
    </row>
    <row r="21" spans="1:10" x14ac:dyDescent="0.2">
      <c r="A21">
        <v>5</v>
      </c>
      <c r="B21">
        <v>93</v>
      </c>
      <c r="C21" t="s">
        <v>163</v>
      </c>
      <c r="D21" s="5">
        <v>15585</v>
      </c>
      <c r="E21" s="5">
        <v>15563</v>
      </c>
      <c r="F21" s="5">
        <v>15555</v>
      </c>
      <c r="G21">
        <v>15566</v>
      </c>
      <c r="H21">
        <v>15526</v>
      </c>
      <c r="I21">
        <v>15491</v>
      </c>
      <c r="J21">
        <v>15554</v>
      </c>
    </row>
    <row r="22" spans="1:10" x14ac:dyDescent="0.2">
      <c r="A22">
        <v>5</v>
      </c>
      <c r="B22">
        <v>101</v>
      </c>
      <c r="C22" t="s">
        <v>164</v>
      </c>
      <c r="D22" s="5">
        <v>27061</v>
      </c>
      <c r="E22" s="5">
        <v>26927</v>
      </c>
      <c r="F22" s="5">
        <v>26829</v>
      </c>
      <c r="G22">
        <v>26722</v>
      </c>
      <c r="H22">
        <v>26554</v>
      </c>
      <c r="I22">
        <v>26421</v>
      </c>
      <c r="J22">
        <v>26297</v>
      </c>
    </row>
    <row r="23" spans="1:10" x14ac:dyDescent="0.2">
      <c r="A23">
        <v>5</v>
      </c>
      <c r="B23">
        <v>107</v>
      </c>
      <c r="C23" t="s">
        <v>165</v>
      </c>
      <c r="D23" s="5">
        <v>8379</v>
      </c>
      <c r="E23" s="5">
        <v>8328</v>
      </c>
      <c r="F23" s="5">
        <v>8268</v>
      </c>
      <c r="G23">
        <v>8256</v>
      </c>
      <c r="H23">
        <v>8212</v>
      </c>
      <c r="I23">
        <v>8193</v>
      </c>
      <c r="J23">
        <v>8176</v>
      </c>
    </row>
    <row r="24" spans="1:10" x14ac:dyDescent="0.2">
      <c r="A24">
        <v>5</v>
      </c>
      <c r="B24">
        <v>113</v>
      </c>
      <c r="C24" t="s">
        <v>166</v>
      </c>
      <c r="D24" s="5">
        <v>8611</v>
      </c>
      <c r="E24" s="5">
        <v>8679</v>
      </c>
      <c r="F24" s="5">
        <v>8672</v>
      </c>
      <c r="G24">
        <v>8766</v>
      </c>
      <c r="H24">
        <v>8811</v>
      </c>
      <c r="I24">
        <v>8895</v>
      </c>
      <c r="J24">
        <v>8952</v>
      </c>
    </row>
    <row r="25" spans="1:10" x14ac:dyDescent="0.2">
      <c r="A25">
        <v>5</v>
      </c>
      <c r="B25">
        <v>120</v>
      </c>
      <c r="C25" t="s">
        <v>167</v>
      </c>
      <c r="D25" s="5">
        <v>25522</v>
      </c>
      <c r="E25" s="5">
        <v>25805</v>
      </c>
      <c r="F25" s="5">
        <v>26081</v>
      </c>
      <c r="G25">
        <v>26363</v>
      </c>
      <c r="H25">
        <v>26678</v>
      </c>
      <c r="I25">
        <v>26952</v>
      </c>
      <c r="J25">
        <v>27193</v>
      </c>
    </row>
    <row r="26" spans="1:10" x14ac:dyDescent="0.2">
      <c r="A26">
        <v>5</v>
      </c>
      <c r="B26">
        <v>125</v>
      </c>
      <c r="C26" t="s">
        <v>168</v>
      </c>
      <c r="D26" s="5">
        <v>7816</v>
      </c>
      <c r="E26" s="5">
        <v>7872</v>
      </c>
      <c r="F26" s="5">
        <v>7892</v>
      </c>
      <c r="G26">
        <v>7915</v>
      </c>
      <c r="H26">
        <v>7956</v>
      </c>
      <c r="I26">
        <v>7994</v>
      </c>
      <c r="J26">
        <v>8047</v>
      </c>
    </row>
    <row r="27" spans="1:10" x14ac:dyDescent="0.2">
      <c r="A27">
        <v>5</v>
      </c>
      <c r="B27">
        <v>129</v>
      </c>
      <c r="C27" t="s">
        <v>169</v>
      </c>
      <c r="D27" s="5">
        <v>67238</v>
      </c>
      <c r="E27" s="5">
        <v>68288</v>
      </c>
      <c r="F27" s="5">
        <v>69321</v>
      </c>
      <c r="G27">
        <v>70414</v>
      </c>
      <c r="H27">
        <v>71475</v>
      </c>
      <c r="I27">
        <v>72507</v>
      </c>
      <c r="J27">
        <v>73517</v>
      </c>
    </row>
    <row r="28" spans="1:10" x14ac:dyDescent="0.2">
      <c r="A28">
        <v>5</v>
      </c>
      <c r="B28">
        <v>134</v>
      </c>
      <c r="C28" t="s">
        <v>170</v>
      </c>
      <c r="D28" s="5">
        <v>9655</v>
      </c>
      <c r="E28" s="5">
        <v>9603</v>
      </c>
      <c r="F28" s="5">
        <v>9560</v>
      </c>
      <c r="G28">
        <v>9471</v>
      </c>
      <c r="H28">
        <v>9437</v>
      </c>
      <c r="I28">
        <v>9398</v>
      </c>
      <c r="J28">
        <v>9370</v>
      </c>
    </row>
    <row r="29" spans="1:10" x14ac:dyDescent="0.2">
      <c r="A29">
        <v>5</v>
      </c>
      <c r="B29">
        <v>138</v>
      </c>
      <c r="C29" t="s">
        <v>171</v>
      </c>
      <c r="D29" s="5">
        <v>16978</v>
      </c>
      <c r="E29" s="5">
        <v>16784</v>
      </c>
      <c r="F29" s="5">
        <v>16648</v>
      </c>
      <c r="G29">
        <v>16521</v>
      </c>
      <c r="H29">
        <v>16364</v>
      </c>
      <c r="I29">
        <v>16205</v>
      </c>
      <c r="J29">
        <v>16068</v>
      </c>
    </row>
    <row r="30" spans="1:10" x14ac:dyDescent="0.2">
      <c r="A30">
        <v>5</v>
      </c>
      <c r="B30">
        <v>142</v>
      </c>
      <c r="C30" t="s">
        <v>172</v>
      </c>
      <c r="D30" s="5">
        <v>5191</v>
      </c>
      <c r="E30" s="5">
        <v>5118</v>
      </c>
      <c r="F30" s="5">
        <v>5072</v>
      </c>
      <c r="G30">
        <v>5015</v>
      </c>
      <c r="H30">
        <v>4935</v>
      </c>
      <c r="I30">
        <v>4901</v>
      </c>
      <c r="J30">
        <v>4852</v>
      </c>
    </row>
    <row r="31" spans="1:10" x14ac:dyDescent="0.2">
      <c r="A31">
        <v>5</v>
      </c>
      <c r="B31">
        <v>145</v>
      </c>
      <c r="C31" t="s">
        <v>173</v>
      </c>
      <c r="D31" s="5">
        <v>5787</v>
      </c>
      <c r="E31" s="5">
        <v>5686</v>
      </c>
      <c r="F31" s="5">
        <v>5593</v>
      </c>
      <c r="G31">
        <v>5500</v>
      </c>
      <c r="H31">
        <v>5410</v>
      </c>
      <c r="I31">
        <v>5304</v>
      </c>
      <c r="J31">
        <v>5209</v>
      </c>
    </row>
    <row r="32" spans="1:10" x14ac:dyDescent="0.2">
      <c r="A32">
        <v>5</v>
      </c>
      <c r="B32">
        <v>147</v>
      </c>
      <c r="C32" t="s">
        <v>174</v>
      </c>
      <c r="D32" s="5">
        <v>36425</v>
      </c>
      <c r="E32" s="5">
        <v>37438</v>
      </c>
      <c r="F32" s="5">
        <v>38430</v>
      </c>
      <c r="G32">
        <v>39427</v>
      </c>
      <c r="H32">
        <v>40473</v>
      </c>
      <c r="I32">
        <v>41450</v>
      </c>
      <c r="J32">
        <v>42441</v>
      </c>
    </row>
    <row r="33" spans="1:10" x14ac:dyDescent="0.2">
      <c r="A33">
        <v>5</v>
      </c>
      <c r="B33">
        <v>148</v>
      </c>
      <c r="C33" t="s">
        <v>175</v>
      </c>
      <c r="D33" s="5">
        <v>49825</v>
      </c>
      <c r="E33" s="5">
        <v>50612</v>
      </c>
      <c r="F33" s="5">
        <v>51409</v>
      </c>
      <c r="G33">
        <v>52215</v>
      </c>
      <c r="H33">
        <v>53063</v>
      </c>
      <c r="I33">
        <v>53894</v>
      </c>
      <c r="J33">
        <v>54657</v>
      </c>
    </row>
    <row r="34" spans="1:10" x14ac:dyDescent="0.2">
      <c r="A34">
        <v>5</v>
      </c>
      <c r="B34">
        <v>150</v>
      </c>
      <c r="C34" t="s">
        <v>176</v>
      </c>
      <c r="D34" s="5">
        <v>3888</v>
      </c>
      <c r="E34" s="5">
        <v>3882</v>
      </c>
      <c r="F34" s="5">
        <v>3892</v>
      </c>
      <c r="G34">
        <v>3888</v>
      </c>
      <c r="H34">
        <v>3905</v>
      </c>
      <c r="I34">
        <v>3906</v>
      </c>
      <c r="J34">
        <v>3914</v>
      </c>
    </row>
    <row r="35" spans="1:10" x14ac:dyDescent="0.2">
      <c r="A35">
        <v>5</v>
      </c>
      <c r="B35">
        <v>154</v>
      </c>
      <c r="C35" t="s">
        <v>177</v>
      </c>
      <c r="D35" s="5">
        <v>73515</v>
      </c>
      <c r="E35" s="5">
        <v>74919</v>
      </c>
      <c r="F35" s="5">
        <v>76352</v>
      </c>
      <c r="G35">
        <v>77825</v>
      </c>
      <c r="H35">
        <v>79274</v>
      </c>
      <c r="I35">
        <v>80719</v>
      </c>
      <c r="J35">
        <v>82081</v>
      </c>
    </row>
    <row r="36" spans="1:10" x14ac:dyDescent="0.2">
      <c r="A36">
        <v>5</v>
      </c>
      <c r="B36">
        <v>172</v>
      </c>
      <c r="C36" t="s">
        <v>178</v>
      </c>
      <c r="D36" s="5">
        <v>46062</v>
      </c>
      <c r="E36" s="5">
        <v>47048</v>
      </c>
      <c r="F36" s="5">
        <v>48017</v>
      </c>
      <c r="G36">
        <v>49013</v>
      </c>
      <c r="H36">
        <v>49975</v>
      </c>
      <c r="I36">
        <v>50949</v>
      </c>
      <c r="J36">
        <v>51934</v>
      </c>
    </row>
    <row r="37" spans="1:10" x14ac:dyDescent="0.2">
      <c r="A37">
        <v>5</v>
      </c>
      <c r="B37">
        <v>190</v>
      </c>
      <c r="C37" t="s">
        <v>179</v>
      </c>
      <c r="D37" s="5">
        <v>9548</v>
      </c>
      <c r="E37" s="5">
        <v>9584</v>
      </c>
      <c r="F37" s="5">
        <v>9591</v>
      </c>
      <c r="G37">
        <v>9592</v>
      </c>
      <c r="H37">
        <v>9637</v>
      </c>
      <c r="I37">
        <v>9669</v>
      </c>
      <c r="J37">
        <v>9670</v>
      </c>
    </row>
    <row r="38" spans="1:10" x14ac:dyDescent="0.2">
      <c r="A38">
        <v>5</v>
      </c>
      <c r="B38">
        <v>197</v>
      </c>
      <c r="C38" t="s">
        <v>180</v>
      </c>
      <c r="D38" s="5">
        <v>18454</v>
      </c>
      <c r="E38" s="5">
        <v>18144</v>
      </c>
      <c r="F38" s="5">
        <v>17860</v>
      </c>
      <c r="G38">
        <v>17588</v>
      </c>
      <c r="H38">
        <v>17280</v>
      </c>
      <c r="I38">
        <v>16990</v>
      </c>
      <c r="J38">
        <v>16721</v>
      </c>
    </row>
    <row r="39" spans="1:10" x14ac:dyDescent="0.2">
      <c r="A39">
        <v>5</v>
      </c>
      <c r="B39">
        <v>206</v>
      </c>
      <c r="C39" t="s">
        <v>181</v>
      </c>
      <c r="D39" s="5">
        <v>5316</v>
      </c>
      <c r="E39" s="5">
        <v>5249</v>
      </c>
      <c r="F39" s="5">
        <v>5212</v>
      </c>
      <c r="G39">
        <v>5172</v>
      </c>
      <c r="H39">
        <v>5122</v>
      </c>
      <c r="I39">
        <v>5073</v>
      </c>
      <c r="J39">
        <v>4984</v>
      </c>
    </row>
    <row r="40" spans="1:10" x14ac:dyDescent="0.2">
      <c r="A40">
        <v>5</v>
      </c>
      <c r="B40">
        <v>209</v>
      </c>
      <c r="C40" t="s">
        <v>182</v>
      </c>
      <c r="D40" s="5">
        <v>21489</v>
      </c>
      <c r="E40" s="5">
        <v>21448</v>
      </c>
      <c r="F40" s="5">
        <v>21386</v>
      </c>
      <c r="G40">
        <v>21381</v>
      </c>
      <c r="H40">
        <v>21315</v>
      </c>
      <c r="I40">
        <v>21260</v>
      </c>
      <c r="J40">
        <v>21270</v>
      </c>
    </row>
    <row r="41" spans="1:10" x14ac:dyDescent="0.2">
      <c r="A41">
        <v>5</v>
      </c>
      <c r="B41">
        <v>212</v>
      </c>
      <c r="C41" t="s">
        <v>183</v>
      </c>
      <c r="D41" s="5">
        <v>65487</v>
      </c>
      <c r="E41" s="5">
        <v>66521</v>
      </c>
      <c r="F41" s="5">
        <v>67562</v>
      </c>
      <c r="G41">
        <v>68646</v>
      </c>
      <c r="H41">
        <v>69716</v>
      </c>
      <c r="I41">
        <v>70742</v>
      </c>
      <c r="J41">
        <v>71772</v>
      </c>
    </row>
    <row r="42" spans="1:10" x14ac:dyDescent="0.2">
      <c r="A42">
        <v>5</v>
      </c>
      <c r="B42">
        <v>234</v>
      </c>
      <c r="C42" t="s">
        <v>184</v>
      </c>
      <c r="D42" s="5">
        <v>22350</v>
      </c>
      <c r="E42" s="5">
        <v>22339</v>
      </c>
      <c r="F42" s="5">
        <v>22391</v>
      </c>
      <c r="G42">
        <v>22435</v>
      </c>
      <c r="H42">
        <v>22494</v>
      </c>
      <c r="I42">
        <v>22527</v>
      </c>
      <c r="J42">
        <v>22542</v>
      </c>
    </row>
    <row r="43" spans="1:10" x14ac:dyDescent="0.2">
      <c r="A43">
        <v>5</v>
      </c>
      <c r="B43">
        <v>237</v>
      </c>
      <c r="C43" t="s">
        <v>185</v>
      </c>
      <c r="D43" s="5">
        <v>16457</v>
      </c>
      <c r="E43" s="5">
        <v>16681</v>
      </c>
      <c r="F43" s="5">
        <v>16876</v>
      </c>
      <c r="G43">
        <v>17080</v>
      </c>
      <c r="H43">
        <v>17292</v>
      </c>
      <c r="I43">
        <v>17479</v>
      </c>
      <c r="J43">
        <v>17656</v>
      </c>
    </row>
    <row r="44" spans="1:10" x14ac:dyDescent="0.2">
      <c r="A44">
        <v>5</v>
      </c>
      <c r="B44">
        <v>240</v>
      </c>
      <c r="C44" t="s">
        <v>186</v>
      </c>
      <c r="D44" s="5">
        <v>13385</v>
      </c>
      <c r="E44" s="5">
        <v>13241</v>
      </c>
      <c r="F44" s="5">
        <v>13114</v>
      </c>
      <c r="G44">
        <v>12990</v>
      </c>
      <c r="H44">
        <v>12845</v>
      </c>
      <c r="I44">
        <v>12716</v>
      </c>
      <c r="J44">
        <v>12617</v>
      </c>
    </row>
    <row r="45" spans="1:10" x14ac:dyDescent="0.2">
      <c r="A45">
        <v>5</v>
      </c>
      <c r="B45">
        <v>250</v>
      </c>
      <c r="C45" t="s">
        <v>187</v>
      </c>
      <c r="D45" s="5">
        <v>41162</v>
      </c>
      <c r="E45" s="5">
        <v>42061</v>
      </c>
      <c r="F45" s="5">
        <v>42970</v>
      </c>
      <c r="G45">
        <v>43903</v>
      </c>
      <c r="H45">
        <v>44881</v>
      </c>
      <c r="I45">
        <v>45783</v>
      </c>
      <c r="J45">
        <v>46678</v>
      </c>
    </row>
    <row r="46" spans="1:10" x14ac:dyDescent="0.2">
      <c r="A46">
        <v>5</v>
      </c>
      <c r="B46">
        <v>264</v>
      </c>
      <c r="C46" t="s">
        <v>188</v>
      </c>
      <c r="D46" s="5">
        <v>9294</v>
      </c>
      <c r="E46" s="5">
        <v>9423</v>
      </c>
      <c r="F46" s="5">
        <v>9601</v>
      </c>
      <c r="G46">
        <v>9773</v>
      </c>
      <c r="H46">
        <v>9892</v>
      </c>
      <c r="I46">
        <v>10095</v>
      </c>
      <c r="J46">
        <v>10276</v>
      </c>
    </row>
    <row r="47" spans="1:10" x14ac:dyDescent="0.2">
      <c r="A47">
        <v>5</v>
      </c>
      <c r="B47">
        <v>266</v>
      </c>
      <c r="C47" t="s">
        <v>189</v>
      </c>
      <c r="D47" s="5">
        <v>182627</v>
      </c>
      <c r="E47" s="5">
        <v>186625</v>
      </c>
      <c r="F47" s="5">
        <v>190662</v>
      </c>
      <c r="G47">
        <v>194733</v>
      </c>
      <c r="H47">
        <v>198772</v>
      </c>
      <c r="I47">
        <v>202750</v>
      </c>
      <c r="J47">
        <v>206658</v>
      </c>
    </row>
    <row r="48" spans="1:10" x14ac:dyDescent="0.2">
      <c r="A48">
        <v>5</v>
      </c>
      <c r="B48">
        <v>282</v>
      </c>
      <c r="C48" t="s">
        <v>190</v>
      </c>
      <c r="D48" s="5">
        <v>24240</v>
      </c>
      <c r="E48" s="5">
        <v>24185</v>
      </c>
      <c r="F48" s="5">
        <v>24163</v>
      </c>
      <c r="G48">
        <v>24157</v>
      </c>
      <c r="H48">
        <v>24189</v>
      </c>
      <c r="I48">
        <v>24178</v>
      </c>
      <c r="J48">
        <v>24178</v>
      </c>
    </row>
    <row r="49" spans="1:10" x14ac:dyDescent="0.2">
      <c r="A49">
        <v>5</v>
      </c>
      <c r="B49">
        <v>284</v>
      </c>
      <c r="C49" t="s">
        <v>191</v>
      </c>
      <c r="D49" s="5">
        <v>22463</v>
      </c>
      <c r="E49" s="5">
        <v>22291</v>
      </c>
      <c r="F49" s="5">
        <v>22090</v>
      </c>
      <c r="G49">
        <v>21928</v>
      </c>
      <c r="H49">
        <v>21756</v>
      </c>
      <c r="I49">
        <v>21566</v>
      </c>
      <c r="J49">
        <v>21390</v>
      </c>
    </row>
    <row r="50" spans="1:10" x14ac:dyDescent="0.2">
      <c r="A50">
        <v>5</v>
      </c>
      <c r="B50">
        <v>306</v>
      </c>
      <c r="C50" t="s">
        <v>192</v>
      </c>
      <c r="D50" s="5">
        <v>4976</v>
      </c>
      <c r="E50" s="5">
        <v>5031</v>
      </c>
      <c r="F50" s="5">
        <v>5089</v>
      </c>
      <c r="G50">
        <v>5140</v>
      </c>
      <c r="H50">
        <v>5219</v>
      </c>
      <c r="I50">
        <v>5273</v>
      </c>
      <c r="J50">
        <v>5305</v>
      </c>
    </row>
    <row r="51" spans="1:10" x14ac:dyDescent="0.2">
      <c r="A51">
        <v>5</v>
      </c>
      <c r="B51">
        <v>308</v>
      </c>
      <c r="C51" t="s">
        <v>193</v>
      </c>
      <c r="D51" s="5">
        <v>42654</v>
      </c>
      <c r="E51" s="5">
        <v>43406</v>
      </c>
      <c r="F51" s="5">
        <v>44165</v>
      </c>
      <c r="G51">
        <v>44934</v>
      </c>
      <c r="H51">
        <v>45715</v>
      </c>
      <c r="I51">
        <v>46481</v>
      </c>
      <c r="J51">
        <v>47233</v>
      </c>
    </row>
    <row r="52" spans="1:10" x14ac:dyDescent="0.2">
      <c r="A52">
        <v>5</v>
      </c>
      <c r="B52">
        <v>310</v>
      </c>
      <c r="C52" t="s">
        <v>194</v>
      </c>
      <c r="D52" s="5">
        <v>9640</v>
      </c>
      <c r="E52" s="5">
        <v>9623</v>
      </c>
      <c r="F52" s="5">
        <v>9663</v>
      </c>
      <c r="G52">
        <v>9649</v>
      </c>
      <c r="H52">
        <v>9616</v>
      </c>
      <c r="I52">
        <v>9631</v>
      </c>
      <c r="J52">
        <v>9606</v>
      </c>
    </row>
    <row r="53" spans="1:10" x14ac:dyDescent="0.2">
      <c r="A53">
        <v>5</v>
      </c>
      <c r="B53">
        <v>313</v>
      </c>
      <c r="C53" t="s">
        <v>195</v>
      </c>
      <c r="D53" s="5">
        <v>13260</v>
      </c>
      <c r="E53" s="5">
        <v>12957</v>
      </c>
      <c r="F53" s="5">
        <v>12650</v>
      </c>
      <c r="G53">
        <v>12356</v>
      </c>
      <c r="H53">
        <v>12065</v>
      </c>
      <c r="I53">
        <v>11770</v>
      </c>
      <c r="J53">
        <v>11497</v>
      </c>
    </row>
    <row r="54" spans="1:10" x14ac:dyDescent="0.2">
      <c r="A54">
        <v>5</v>
      </c>
      <c r="B54">
        <v>315</v>
      </c>
      <c r="C54" t="s">
        <v>196</v>
      </c>
      <c r="D54" s="5">
        <v>6565</v>
      </c>
      <c r="E54" s="5">
        <v>6526</v>
      </c>
      <c r="F54" s="5">
        <v>6536</v>
      </c>
      <c r="G54">
        <v>6549</v>
      </c>
      <c r="H54">
        <v>6523</v>
      </c>
      <c r="I54">
        <v>6521</v>
      </c>
      <c r="J54">
        <v>6526</v>
      </c>
    </row>
    <row r="55" spans="1:10" x14ac:dyDescent="0.2">
      <c r="A55">
        <v>5</v>
      </c>
      <c r="B55">
        <v>318</v>
      </c>
      <c r="C55" t="s">
        <v>197</v>
      </c>
      <c r="D55" s="5">
        <v>45098</v>
      </c>
      <c r="E55" s="5">
        <v>45940</v>
      </c>
      <c r="F55" s="5">
        <v>46779</v>
      </c>
      <c r="G55">
        <v>47669</v>
      </c>
      <c r="H55">
        <v>48524</v>
      </c>
      <c r="I55">
        <v>49356</v>
      </c>
      <c r="J55">
        <v>50122</v>
      </c>
    </row>
    <row r="56" spans="1:10" x14ac:dyDescent="0.2">
      <c r="A56">
        <v>5</v>
      </c>
      <c r="B56">
        <v>321</v>
      </c>
      <c r="C56" t="s">
        <v>198</v>
      </c>
      <c r="D56" s="5">
        <v>6965</v>
      </c>
      <c r="E56" s="5">
        <v>7096</v>
      </c>
      <c r="F56" s="5">
        <v>7219</v>
      </c>
      <c r="G56">
        <v>7374</v>
      </c>
      <c r="H56">
        <v>7433</v>
      </c>
      <c r="I56">
        <v>7530</v>
      </c>
      <c r="J56">
        <v>7672</v>
      </c>
    </row>
    <row r="57" spans="1:10" x14ac:dyDescent="0.2">
      <c r="A57">
        <v>5</v>
      </c>
      <c r="B57">
        <v>347</v>
      </c>
      <c r="C57" t="s">
        <v>199</v>
      </c>
      <c r="D57" s="5">
        <v>6323</v>
      </c>
      <c r="E57" s="5">
        <v>6216</v>
      </c>
      <c r="F57" s="5">
        <v>6173</v>
      </c>
      <c r="G57">
        <v>6101</v>
      </c>
      <c r="H57">
        <v>5991</v>
      </c>
      <c r="I57">
        <v>5900</v>
      </c>
      <c r="J57">
        <v>5807</v>
      </c>
    </row>
    <row r="58" spans="1:10" x14ac:dyDescent="0.2">
      <c r="A58">
        <v>5</v>
      </c>
      <c r="B58">
        <v>353</v>
      </c>
      <c r="C58" t="s">
        <v>200</v>
      </c>
      <c r="D58" s="5">
        <v>5316</v>
      </c>
      <c r="E58" s="5">
        <v>5327</v>
      </c>
      <c r="F58" s="5">
        <v>5336</v>
      </c>
      <c r="G58">
        <v>5359</v>
      </c>
      <c r="H58">
        <v>5336</v>
      </c>
      <c r="I58">
        <v>5358</v>
      </c>
      <c r="J58">
        <v>5373</v>
      </c>
    </row>
    <row r="59" spans="1:10" x14ac:dyDescent="0.2">
      <c r="A59">
        <v>5</v>
      </c>
      <c r="B59">
        <v>360</v>
      </c>
      <c r="C59" t="s">
        <v>201</v>
      </c>
      <c r="D59" s="5">
        <v>230020</v>
      </c>
      <c r="E59" s="5">
        <v>234011</v>
      </c>
      <c r="F59" s="5">
        <v>238038</v>
      </c>
      <c r="G59">
        <v>242150</v>
      </c>
      <c r="H59">
        <v>246219</v>
      </c>
      <c r="I59">
        <v>250184</v>
      </c>
      <c r="J59">
        <v>254022</v>
      </c>
    </row>
    <row r="60" spans="1:10" x14ac:dyDescent="0.2">
      <c r="A60">
        <v>5</v>
      </c>
      <c r="B60">
        <v>361</v>
      </c>
      <c r="C60" t="s">
        <v>202</v>
      </c>
      <c r="D60" s="5">
        <v>26073</v>
      </c>
      <c r="E60" s="5">
        <v>26114</v>
      </c>
      <c r="F60" s="5">
        <v>26166</v>
      </c>
      <c r="G60">
        <v>26255</v>
      </c>
      <c r="H60">
        <v>26337</v>
      </c>
      <c r="I60">
        <v>26405</v>
      </c>
      <c r="J60">
        <v>26423</v>
      </c>
    </row>
    <row r="61" spans="1:10" x14ac:dyDescent="0.2">
      <c r="A61">
        <v>5</v>
      </c>
      <c r="B61">
        <v>364</v>
      </c>
      <c r="C61" t="s">
        <v>203</v>
      </c>
      <c r="D61" s="5">
        <v>13826</v>
      </c>
      <c r="E61" s="5">
        <v>13888</v>
      </c>
      <c r="F61" s="5">
        <v>13922</v>
      </c>
      <c r="G61">
        <v>13969</v>
      </c>
      <c r="H61">
        <v>14055</v>
      </c>
      <c r="I61">
        <v>14106</v>
      </c>
      <c r="J61">
        <v>14168</v>
      </c>
    </row>
    <row r="62" spans="1:10" x14ac:dyDescent="0.2">
      <c r="A62">
        <v>5</v>
      </c>
      <c r="B62">
        <v>368</v>
      </c>
      <c r="C62" t="s">
        <v>204</v>
      </c>
      <c r="D62" s="5">
        <v>14246</v>
      </c>
      <c r="E62" s="5">
        <v>14165</v>
      </c>
      <c r="F62" s="5">
        <v>14067</v>
      </c>
      <c r="G62">
        <v>14018</v>
      </c>
      <c r="H62">
        <v>13976</v>
      </c>
      <c r="I62">
        <v>13936</v>
      </c>
      <c r="J62">
        <v>13859</v>
      </c>
    </row>
    <row r="63" spans="1:10" x14ac:dyDescent="0.2">
      <c r="A63">
        <v>5</v>
      </c>
      <c r="B63">
        <v>376</v>
      </c>
      <c r="C63" t="s">
        <v>205</v>
      </c>
      <c r="D63" s="5">
        <v>52779</v>
      </c>
      <c r="E63" s="5">
        <v>53831</v>
      </c>
      <c r="F63" s="5">
        <v>54869</v>
      </c>
      <c r="G63">
        <v>55914</v>
      </c>
      <c r="H63">
        <v>56960</v>
      </c>
      <c r="I63">
        <v>57935</v>
      </c>
      <c r="J63">
        <v>58992</v>
      </c>
    </row>
    <row r="64" spans="1:10" x14ac:dyDescent="0.2">
      <c r="A64">
        <v>5</v>
      </c>
      <c r="B64">
        <v>380</v>
      </c>
      <c r="C64" t="s">
        <v>206</v>
      </c>
      <c r="D64" s="5">
        <v>57798</v>
      </c>
      <c r="E64" s="5">
        <v>58962</v>
      </c>
      <c r="F64" s="5">
        <v>60156</v>
      </c>
      <c r="G64">
        <v>61352</v>
      </c>
      <c r="H64">
        <v>62544</v>
      </c>
      <c r="I64">
        <v>63683</v>
      </c>
      <c r="J64">
        <v>64870</v>
      </c>
    </row>
    <row r="65" spans="1:10" x14ac:dyDescent="0.2">
      <c r="A65">
        <v>5</v>
      </c>
      <c r="B65">
        <v>390</v>
      </c>
      <c r="C65" t="s">
        <v>207</v>
      </c>
      <c r="D65" s="5">
        <v>9655</v>
      </c>
      <c r="E65" s="5">
        <v>9493</v>
      </c>
      <c r="F65" s="5">
        <v>9365</v>
      </c>
      <c r="G65">
        <v>9190</v>
      </c>
      <c r="H65">
        <v>9059</v>
      </c>
      <c r="I65">
        <v>8930</v>
      </c>
      <c r="J65">
        <v>8780</v>
      </c>
    </row>
    <row r="66" spans="1:10" x14ac:dyDescent="0.2">
      <c r="A66">
        <v>5</v>
      </c>
      <c r="B66">
        <v>400</v>
      </c>
      <c r="C66" t="s">
        <v>208</v>
      </c>
      <c r="D66" s="5">
        <v>19012</v>
      </c>
      <c r="E66" s="5">
        <v>19216</v>
      </c>
      <c r="F66" s="5">
        <v>19439</v>
      </c>
      <c r="G66">
        <v>19617</v>
      </c>
      <c r="H66">
        <v>19810</v>
      </c>
      <c r="I66">
        <v>20012</v>
      </c>
      <c r="J66">
        <v>20241</v>
      </c>
    </row>
    <row r="67" spans="1:10" x14ac:dyDescent="0.2">
      <c r="A67">
        <v>5</v>
      </c>
      <c r="B67">
        <v>411</v>
      </c>
      <c r="C67" t="s">
        <v>209</v>
      </c>
      <c r="D67" s="5">
        <v>10416</v>
      </c>
      <c r="E67" s="5">
        <v>10411</v>
      </c>
      <c r="F67" s="5">
        <v>10298</v>
      </c>
      <c r="G67">
        <v>10247</v>
      </c>
      <c r="H67">
        <v>10226</v>
      </c>
      <c r="I67">
        <v>10166</v>
      </c>
      <c r="J67">
        <v>10128</v>
      </c>
    </row>
    <row r="68" spans="1:10" x14ac:dyDescent="0.2">
      <c r="A68">
        <v>5</v>
      </c>
      <c r="B68">
        <v>425</v>
      </c>
      <c r="C68" t="s">
        <v>210</v>
      </c>
      <c r="D68" s="5">
        <v>8597</v>
      </c>
      <c r="E68" s="5">
        <v>8552</v>
      </c>
      <c r="F68" s="5">
        <v>8480</v>
      </c>
      <c r="G68">
        <v>8451</v>
      </c>
      <c r="H68">
        <v>8411</v>
      </c>
      <c r="I68">
        <v>8396</v>
      </c>
      <c r="J68">
        <v>8372</v>
      </c>
    </row>
    <row r="69" spans="1:10" x14ac:dyDescent="0.2">
      <c r="A69">
        <v>5</v>
      </c>
      <c r="B69">
        <v>440</v>
      </c>
      <c r="C69" t="s">
        <v>211</v>
      </c>
      <c r="D69" s="5">
        <v>54048</v>
      </c>
      <c r="E69" s="5">
        <v>54917</v>
      </c>
      <c r="F69" s="5">
        <v>55778</v>
      </c>
      <c r="G69">
        <v>56685</v>
      </c>
      <c r="H69">
        <v>57642</v>
      </c>
      <c r="I69">
        <v>58528</v>
      </c>
      <c r="J69">
        <v>59378</v>
      </c>
    </row>
    <row r="70" spans="1:10" x14ac:dyDescent="0.2">
      <c r="A70">
        <v>5</v>
      </c>
      <c r="B70">
        <v>467</v>
      </c>
      <c r="C70" t="s">
        <v>212</v>
      </c>
      <c r="D70" s="5">
        <v>7599</v>
      </c>
      <c r="E70" s="5">
        <v>7557</v>
      </c>
      <c r="F70" s="5">
        <v>7455</v>
      </c>
      <c r="G70">
        <v>7341</v>
      </c>
      <c r="H70">
        <v>7246</v>
      </c>
      <c r="I70">
        <v>7150</v>
      </c>
      <c r="J70">
        <v>7066</v>
      </c>
    </row>
    <row r="71" spans="1:10" x14ac:dyDescent="0.2">
      <c r="A71">
        <v>5</v>
      </c>
      <c r="B71">
        <v>475</v>
      </c>
      <c r="C71" t="s">
        <v>213</v>
      </c>
      <c r="D71" s="5">
        <v>3786</v>
      </c>
      <c r="E71" s="5">
        <v>3896</v>
      </c>
      <c r="F71" s="5">
        <v>4004</v>
      </c>
      <c r="G71">
        <v>4086</v>
      </c>
      <c r="H71">
        <v>4180</v>
      </c>
      <c r="I71">
        <v>4293</v>
      </c>
      <c r="J71">
        <v>4391</v>
      </c>
    </row>
    <row r="72" spans="1:10" x14ac:dyDescent="0.2">
      <c r="A72">
        <v>5</v>
      </c>
      <c r="B72">
        <v>480</v>
      </c>
      <c r="C72" t="s">
        <v>214</v>
      </c>
      <c r="D72" s="5">
        <v>12415</v>
      </c>
      <c r="E72" s="5">
        <v>12548</v>
      </c>
      <c r="F72" s="5">
        <v>12680</v>
      </c>
      <c r="G72">
        <v>12825</v>
      </c>
      <c r="H72">
        <v>12940</v>
      </c>
      <c r="I72">
        <v>13090</v>
      </c>
      <c r="J72">
        <v>13231</v>
      </c>
    </row>
    <row r="73" spans="1:10" x14ac:dyDescent="0.2">
      <c r="A73">
        <v>5</v>
      </c>
      <c r="B73">
        <v>483</v>
      </c>
      <c r="C73" t="s">
        <v>215</v>
      </c>
      <c r="D73" s="5">
        <v>12234</v>
      </c>
      <c r="E73" s="5">
        <v>12033</v>
      </c>
      <c r="F73" s="5">
        <v>11852</v>
      </c>
      <c r="G73">
        <v>11611</v>
      </c>
      <c r="H73">
        <v>11423</v>
      </c>
      <c r="I73">
        <v>11227</v>
      </c>
      <c r="J73">
        <v>11038</v>
      </c>
    </row>
    <row r="74" spans="1:10" x14ac:dyDescent="0.2">
      <c r="A74">
        <v>5</v>
      </c>
      <c r="B74">
        <v>490</v>
      </c>
      <c r="C74" t="s">
        <v>216</v>
      </c>
      <c r="D74" s="5">
        <v>37227</v>
      </c>
      <c r="E74" s="5">
        <v>37618</v>
      </c>
      <c r="F74" s="5">
        <v>38019</v>
      </c>
      <c r="G74">
        <v>38457</v>
      </c>
      <c r="H74">
        <v>38885</v>
      </c>
      <c r="I74">
        <v>39305</v>
      </c>
      <c r="J74">
        <v>39617</v>
      </c>
    </row>
    <row r="75" spans="1:10" x14ac:dyDescent="0.2">
      <c r="A75">
        <v>5</v>
      </c>
      <c r="B75">
        <v>495</v>
      </c>
      <c r="C75" t="s">
        <v>217</v>
      </c>
      <c r="D75" s="5">
        <v>20988</v>
      </c>
      <c r="E75" s="5">
        <v>21396</v>
      </c>
      <c r="F75" s="5">
        <v>21821</v>
      </c>
      <c r="G75">
        <v>22265</v>
      </c>
      <c r="H75">
        <v>22669</v>
      </c>
      <c r="I75">
        <v>23070</v>
      </c>
      <c r="J75">
        <v>23412</v>
      </c>
    </row>
    <row r="76" spans="1:10" x14ac:dyDescent="0.2">
      <c r="A76">
        <v>5</v>
      </c>
      <c r="B76">
        <v>501</v>
      </c>
      <c r="C76" t="s">
        <v>218</v>
      </c>
      <c r="D76" s="5">
        <v>3146</v>
      </c>
      <c r="E76" s="5">
        <v>3147</v>
      </c>
      <c r="F76" s="5">
        <v>3132</v>
      </c>
      <c r="G76">
        <v>3130</v>
      </c>
      <c r="H76">
        <v>3110</v>
      </c>
      <c r="I76">
        <v>3097</v>
      </c>
      <c r="J76">
        <v>3101</v>
      </c>
    </row>
    <row r="77" spans="1:10" x14ac:dyDescent="0.2">
      <c r="A77">
        <v>5</v>
      </c>
      <c r="B77">
        <v>541</v>
      </c>
      <c r="C77" t="s">
        <v>219</v>
      </c>
      <c r="D77" s="5">
        <v>18850</v>
      </c>
      <c r="E77" s="5">
        <v>19042</v>
      </c>
      <c r="F77" s="5">
        <v>19230</v>
      </c>
      <c r="G77">
        <v>19377</v>
      </c>
      <c r="H77">
        <v>19561</v>
      </c>
      <c r="I77">
        <v>19751</v>
      </c>
      <c r="J77">
        <v>19842</v>
      </c>
    </row>
    <row r="78" spans="1:10" x14ac:dyDescent="0.2">
      <c r="A78">
        <v>5</v>
      </c>
      <c r="B78">
        <v>543</v>
      </c>
      <c r="C78" t="s">
        <v>220</v>
      </c>
      <c r="D78" s="5">
        <v>7851</v>
      </c>
      <c r="E78" s="5">
        <v>7841</v>
      </c>
      <c r="F78" s="5">
        <v>7841</v>
      </c>
      <c r="G78">
        <v>7833</v>
      </c>
      <c r="H78">
        <v>7904</v>
      </c>
      <c r="I78">
        <v>7941</v>
      </c>
      <c r="J78">
        <v>7940</v>
      </c>
    </row>
    <row r="79" spans="1:10" x14ac:dyDescent="0.2">
      <c r="A79">
        <v>5</v>
      </c>
      <c r="B79">
        <v>576</v>
      </c>
      <c r="C79" t="s">
        <v>221</v>
      </c>
      <c r="D79" s="5">
        <v>8917</v>
      </c>
      <c r="E79" s="5">
        <v>8886</v>
      </c>
      <c r="F79" s="5">
        <v>8844</v>
      </c>
      <c r="G79">
        <v>8804</v>
      </c>
      <c r="H79">
        <v>8796</v>
      </c>
      <c r="I79">
        <v>8749</v>
      </c>
      <c r="J79">
        <v>8723</v>
      </c>
    </row>
    <row r="80" spans="1:10" x14ac:dyDescent="0.2">
      <c r="A80">
        <v>5</v>
      </c>
      <c r="B80">
        <v>579</v>
      </c>
      <c r="C80" t="s">
        <v>222</v>
      </c>
      <c r="D80" s="5">
        <v>35358</v>
      </c>
      <c r="E80" s="5">
        <v>35674</v>
      </c>
      <c r="F80" s="5">
        <v>36002</v>
      </c>
      <c r="G80">
        <v>36286</v>
      </c>
      <c r="H80">
        <v>36620</v>
      </c>
      <c r="I80">
        <v>36977</v>
      </c>
      <c r="J80">
        <v>37309</v>
      </c>
    </row>
    <row r="81" spans="1:10" x14ac:dyDescent="0.2">
      <c r="A81">
        <v>5</v>
      </c>
      <c r="B81">
        <v>585</v>
      </c>
      <c r="C81" t="s">
        <v>223</v>
      </c>
      <c r="D81" s="5">
        <v>15015</v>
      </c>
      <c r="E81" s="5">
        <v>14887</v>
      </c>
      <c r="F81" s="5">
        <v>14864</v>
      </c>
      <c r="G81">
        <v>14780</v>
      </c>
      <c r="H81">
        <v>14696</v>
      </c>
      <c r="I81">
        <v>14640</v>
      </c>
      <c r="J81">
        <v>14605</v>
      </c>
    </row>
    <row r="82" spans="1:10" x14ac:dyDescent="0.2">
      <c r="A82">
        <v>5</v>
      </c>
      <c r="B82">
        <v>591</v>
      </c>
      <c r="C82" t="s">
        <v>224</v>
      </c>
      <c r="D82" s="5">
        <v>14707</v>
      </c>
      <c r="E82" s="5">
        <v>14998</v>
      </c>
      <c r="F82" s="5">
        <v>15272</v>
      </c>
      <c r="G82">
        <v>15573</v>
      </c>
      <c r="H82">
        <v>15873</v>
      </c>
      <c r="I82">
        <v>16134</v>
      </c>
      <c r="J82">
        <v>16417</v>
      </c>
    </row>
    <row r="83" spans="1:10" x14ac:dyDescent="0.2">
      <c r="A83">
        <v>5</v>
      </c>
      <c r="B83">
        <v>604</v>
      </c>
      <c r="C83" t="s">
        <v>225</v>
      </c>
      <c r="D83" s="5">
        <v>25279</v>
      </c>
      <c r="E83" s="5">
        <v>25513</v>
      </c>
      <c r="F83" s="5">
        <v>25784</v>
      </c>
      <c r="G83">
        <v>26045</v>
      </c>
      <c r="H83">
        <v>26325</v>
      </c>
      <c r="I83">
        <v>26549</v>
      </c>
      <c r="J83">
        <v>26684</v>
      </c>
    </row>
    <row r="84" spans="1:10" x14ac:dyDescent="0.2">
      <c r="A84">
        <v>5</v>
      </c>
      <c r="B84">
        <v>607</v>
      </c>
      <c r="C84" t="s">
        <v>226</v>
      </c>
      <c r="D84" s="5">
        <v>19514</v>
      </c>
      <c r="E84" s="5">
        <v>19857</v>
      </c>
      <c r="F84" s="5">
        <v>20198</v>
      </c>
      <c r="G84">
        <v>20537</v>
      </c>
      <c r="H84">
        <v>20870</v>
      </c>
      <c r="I84">
        <v>21168</v>
      </c>
      <c r="J84">
        <v>21460</v>
      </c>
    </row>
    <row r="85" spans="1:10" x14ac:dyDescent="0.2">
      <c r="A85">
        <v>5</v>
      </c>
      <c r="B85">
        <v>615</v>
      </c>
      <c r="C85" t="s">
        <v>227</v>
      </c>
      <c r="D85" s="5">
        <v>110027</v>
      </c>
      <c r="E85" s="5">
        <v>112193</v>
      </c>
      <c r="F85" s="5">
        <v>114361</v>
      </c>
      <c r="G85">
        <v>116574</v>
      </c>
      <c r="H85">
        <v>118781</v>
      </c>
      <c r="I85">
        <v>120936</v>
      </c>
      <c r="J85">
        <v>123017</v>
      </c>
    </row>
    <row r="86" spans="1:10" x14ac:dyDescent="0.2">
      <c r="A86">
        <v>5</v>
      </c>
      <c r="B86">
        <v>628</v>
      </c>
      <c r="C86" t="s">
        <v>228</v>
      </c>
      <c r="D86" s="5">
        <v>8597</v>
      </c>
      <c r="E86" s="5">
        <v>8638</v>
      </c>
      <c r="F86" s="5">
        <v>8679</v>
      </c>
      <c r="G86">
        <v>8688</v>
      </c>
      <c r="H86">
        <v>8737</v>
      </c>
      <c r="I86">
        <v>8748</v>
      </c>
      <c r="J86">
        <v>8765</v>
      </c>
    </row>
    <row r="87" spans="1:10" x14ac:dyDescent="0.2">
      <c r="A87">
        <v>5</v>
      </c>
      <c r="B87">
        <v>631</v>
      </c>
      <c r="C87" t="s">
        <v>229</v>
      </c>
      <c r="D87" s="5">
        <v>61730</v>
      </c>
      <c r="E87" s="5">
        <v>63563</v>
      </c>
      <c r="F87" s="5">
        <v>65370</v>
      </c>
      <c r="G87">
        <v>67197</v>
      </c>
      <c r="H87">
        <v>68989</v>
      </c>
      <c r="I87">
        <v>70783</v>
      </c>
      <c r="J87">
        <v>72553</v>
      </c>
    </row>
    <row r="88" spans="1:10" x14ac:dyDescent="0.2">
      <c r="A88">
        <v>5</v>
      </c>
      <c r="B88">
        <v>642</v>
      </c>
      <c r="C88" t="s">
        <v>230</v>
      </c>
      <c r="D88" s="5">
        <v>19569</v>
      </c>
      <c r="E88" s="5">
        <v>19420</v>
      </c>
      <c r="F88" s="5">
        <v>19290</v>
      </c>
      <c r="G88">
        <v>19157</v>
      </c>
      <c r="H88">
        <v>19038</v>
      </c>
      <c r="I88">
        <v>18822</v>
      </c>
      <c r="J88">
        <v>18706</v>
      </c>
    </row>
    <row r="89" spans="1:10" x14ac:dyDescent="0.2">
      <c r="A89">
        <v>5</v>
      </c>
      <c r="B89">
        <v>647</v>
      </c>
      <c r="C89" t="s">
        <v>231</v>
      </c>
      <c r="D89" s="5">
        <v>7629</v>
      </c>
      <c r="E89" s="5">
        <v>7597</v>
      </c>
      <c r="F89" s="5">
        <v>7505</v>
      </c>
      <c r="G89">
        <v>7463</v>
      </c>
      <c r="H89">
        <v>7424</v>
      </c>
      <c r="I89">
        <v>7385</v>
      </c>
      <c r="J89">
        <v>7340</v>
      </c>
    </row>
    <row r="90" spans="1:10" x14ac:dyDescent="0.2">
      <c r="A90">
        <v>5</v>
      </c>
      <c r="B90">
        <v>649</v>
      </c>
      <c r="C90" t="s">
        <v>232</v>
      </c>
      <c r="D90" s="5">
        <v>19706</v>
      </c>
      <c r="E90" s="5">
        <v>19345</v>
      </c>
      <c r="F90" s="5">
        <v>19008</v>
      </c>
      <c r="G90">
        <v>18714</v>
      </c>
      <c r="H90">
        <v>18357</v>
      </c>
      <c r="I90">
        <v>18031</v>
      </c>
      <c r="J90">
        <v>17714</v>
      </c>
    </row>
    <row r="91" spans="1:10" x14ac:dyDescent="0.2">
      <c r="A91">
        <v>5</v>
      </c>
      <c r="B91">
        <v>652</v>
      </c>
      <c r="C91" t="s">
        <v>233</v>
      </c>
      <c r="D91" s="5">
        <v>5939</v>
      </c>
      <c r="E91" s="5">
        <v>5880</v>
      </c>
      <c r="F91" s="5">
        <v>5868</v>
      </c>
      <c r="G91">
        <v>5830</v>
      </c>
      <c r="H91">
        <v>5823</v>
      </c>
      <c r="I91">
        <v>5775</v>
      </c>
      <c r="J91">
        <v>5715</v>
      </c>
    </row>
    <row r="92" spans="1:10" x14ac:dyDescent="0.2">
      <c r="A92">
        <v>5</v>
      </c>
      <c r="B92">
        <v>656</v>
      </c>
      <c r="C92" t="s">
        <v>234</v>
      </c>
      <c r="D92" s="5">
        <v>13725</v>
      </c>
      <c r="E92" s="5">
        <v>13873</v>
      </c>
      <c r="F92" s="5">
        <v>14020</v>
      </c>
      <c r="G92">
        <v>14127</v>
      </c>
      <c r="H92">
        <v>14277</v>
      </c>
      <c r="I92">
        <v>14427</v>
      </c>
      <c r="J92">
        <v>14578</v>
      </c>
    </row>
    <row r="93" spans="1:10" x14ac:dyDescent="0.2">
      <c r="A93">
        <v>5</v>
      </c>
      <c r="B93">
        <v>658</v>
      </c>
      <c r="C93" t="s">
        <v>235</v>
      </c>
      <c r="D93" s="5">
        <v>3292</v>
      </c>
      <c r="E93" s="5">
        <v>3318</v>
      </c>
      <c r="F93" s="5">
        <v>3340</v>
      </c>
      <c r="G93">
        <v>3396</v>
      </c>
      <c r="H93">
        <v>3428</v>
      </c>
      <c r="I93">
        <v>3447</v>
      </c>
      <c r="J93">
        <v>3493</v>
      </c>
    </row>
    <row r="94" spans="1:10" x14ac:dyDescent="0.2">
      <c r="A94">
        <v>5</v>
      </c>
      <c r="B94">
        <v>659</v>
      </c>
      <c r="C94" t="s">
        <v>236</v>
      </c>
      <c r="D94" s="5">
        <v>16889</v>
      </c>
      <c r="E94" s="5">
        <v>17155</v>
      </c>
      <c r="F94" s="5">
        <v>17433</v>
      </c>
      <c r="G94">
        <v>17737</v>
      </c>
      <c r="H94">
        <v>17983</v>
      </c>
      <c r="I94">
        <v>18230</v>
      </c>
      <c r="J94">
        <v>18540</v>
      </c>
    </row>
    <row r="95" spans="1:10" x14ac:dyDescent="0.2">
      <c r="A95">
        <v>5</v>
      </c>
      <c r="B95">
        <v>660</v>
      </c>
      <c r="C95" t="s">
        <v>237</v>
      </c>
      <c r="D95" s="5">
        <v>13398</v>
      </c>
      <c r="E95" s="5">
        <v>13348</v>
      </c>
      <c r="F95" s="5">
        <v>13312</v>
      </c>
      <c r="G95">
        <v>13225</v>
      </c>
      <c r="H95">
        <v>13187</v>
      </c>
      <c r="I95">
        <v>13165</v>
      </c>
      <c r="J95">
        <v>13141</v>
      </c>
    </row>
    <row r="96" spans="1:10" x14ac:dyDescent="0.2">
      <c r="A96">
        <v>5</v>
      </c>
      <c r="B96">
        <v>664</v>
      </c>
      <c r="C96" t="s">
        <v>238</v>
      </c>
      <c r="D96" s="5">
        <v>19330</v>
      </c>
      <c r="E96" s="5">
        <v>19565</v>
      </c>
      <c r="F96" s="5">
        <v>19791</v>
      </c>
      <c r="G96">
        <v>20020</v>
      </c>
      <c r="H96">
        <v>20218</v>
      </c>
      <c r="I96">
        <v>20399</v>
      </c>
      <c r="J96">
        <v>20592</v>
      </c>
    </row>
    <row r="97" spans="1:10" x14ac:dyDescent="0.2">
      <c r="A97">
        <v>5</v>
      </c>
      <c r="B97">
        <v>665</v>
      </c>
      <c r="C97" t="s">
        <v>239</v>
      </c>
      <c r="D97" s="5">
        <v>28042</v>
      </c>
      <c r="E97" s="5">
        <v>28244</v>
      </c>
      <c r="F97" s="5">
        <v>28475</v>
      </c>
      <c r="G97">
        <v>28732</v>
      </c>
      <c r="H97">
        <v>28981</v>
      </c>
      <c r="I97">
        <v>29166</v>
      </c>
      <c r="J97">
        <v>29359</v>
      </c>
    </row>
    <row r="98" spans="1:10" x14ac:dyDescent="0.2">
      <c r="A98">
        <v>5</v>
      </c>
      <c r="B98">
        <v>667</v>
      </c>
      <c r="C98" t="s">
        <v>240</v>
      </c>
      <c r="D98" s="5">
        <v>16508</v>
      </c>
      <c r="E98" s="5">
        <v>16425</v>
      </c>
      <c r="F98" s="5">
        <v>16351</v>
      </c>
      <c r="G98">
        <v>16243</v>
      </c>
      <c r="H98">
        <v>16142</v>
      </c>
      <c r="I98">
        <v>16077</v>
      </c>
      <c r="J98">
        <v>15989</v>
      </c>
    </row>
    <row r="99" spans="1:10" x14ac:dyDescent="0.2">
      <c r="A99">
        <v>5</v>
      </c>
      <c r="B99">
        <v>670</v>
      </c>
      <c r="C99" t="s">
        <v>241</v>
      </c>
      <c r="D99" s="5">
        <v>20921</v>
      </c>
      <c r="E99" s="5">
        <v>20932</v>
      </c>
      <c r="F99" s="5">
        <v>20965</v>
      </c>
      <c r="G99">
        <v>21008</v>
      </c>
      <c r="H99">
        <v>21045</v>
      </c>
      <c r="I99">
        <v>21052</v>
      </c>
      <c r="J99">
        <v>21107</v>
      </c>
    </row>
    <row r="100" spans="1:10" x14ac:dyDescent="0.2">
      <c r="A100">
        <v>5</v>
      </c>
      <c r="B100">
        <v>674</v>
      </c>
      <c r="C100" t="s">
        <v>242</v>
      </c>
      <c r="D100" s="5">
        <v>21722</v>
      </c>
      <c r="E100" s="5">
        <v>21725</v>
      </c>
      <c r="F100" s="5">
        <v>21719</v>
      </c>
      <c r="G100">
        <v>21746</v>
      </c>
      <c r="H100">
        <v>21763</v>
      </c>
      <c r="I100">
        <v>21764</v>
      </c>
      <c r="J100">
        <v>21765</v>
      </c>
    </row>
    <row r="101" spans="1:10" x14ac:dyDescent="0.2">
      <c r="A101">
        <v>5</v>
      </c>
      <c r="B101">
        <v>679</v>
      </c>
      <c r="C101" t="s">
        <v>243</v>
      </c>
      <c r="D101" s="5">
        <v>27934</v>
      </c>
      <c r="E101" s="5">
        <v>27790</v>
      </c>
      <c r="F101" s="5">
        <v>27630</v>
      </c>
      <c r="G101">
        <v>27520</v>
      </c>
      <c r="H101">
        <v>27394</v>
      </c>
      <c r="I101">
        <v>27227</v>
      </c>
      <c r="J101">
        <v>27047</v>
      </c>
    </row>
    <row r="102" spans="1:10" x14ac:dyDescent="0.2">
      <c r="A102">
        <v>5</v>
      </c>
      <c r="B102">
        <v>686</v>
      </c>
      <c r="C102" t="s">
        <v>244</v>
      </c>
      <c r="D102" s="5">
        <v>32321</v>
      </c>
      <c r="E102" s="5">
        <v>32633</v>
      </c>
      <c r="F102" s="5">
        <v>32933</v>
      </c>
      <c r="G102">
        <v>33279</v>
      </c>
      <c r="H102">
        <v>33557</v>
      </c>
      <c r="I102">
        <v>33874</v>
      </c>
      <c r="J102">
        <v>34199</v>
      </c>
    </row>
    <row r="103" spans="1:10" x14ac:dyDescent="0.2">
      <c r="A103">
        <v>5</v>
      </c>
      <c r="B103">
        <v>690</v>
      </c>
      <c r="C103" t="s">
        <v>245</v>
      </c>
      <c r="D103" s="5">
        <v>13690</v>
      </c>
      <c r="E103" s="5">
        <v>13513</v>
      </c>
      <c r="F103" s="5">
        <v>13416</v>
      </c>
      <c r="G103">
        <v>13291</v>
      </c>
      <c r="H103">
        <v>13127</v>
      </c>
      <c r="I103">
        <v>13010</v>
      </c>
      <c r="J103">
        <v>12877</v>
      </c>
    </row>
    <row r="104" spans="1:10" x14ac:dyDescent="0.2">
      <c r="A104">
        <v>5</v>
      </c>
      <c r="B104">
        <v>697</v>
      </c>
      <c r="C104" t="s">
        <v>246</v>
      </c>
      <c r="D104" s="5">
        <v>31460</v>
      </c>
      <c r="E104" s="5">
        <v>31769</v>
      </c>
      <c r="F104" s="5">
        <v>32097</v>
      </c>
      <c r="G104">
        <v>32446</v>
      </c>
      <c r="H104">
        <v>32729</v>
      </c>
      <c r="I104">
        <v>33030</v>
      </c>
      <c r="J104">
        <v>33391</v>
      </c>
    </row>
    <row r="105" spans="1:10" x14ac:dyDescent="0.2">
      <c r="A105">
        <v>5</v>
      </c>
      <c r="B105">
        <v>736</v>
      </c>
      <c r="C105" t="s">
        <v>247</v>
      </c>
      <c r="D105" s="5">
        <v>32395</v>
      </c>
      <c r="E105" s="5">
        <v>32848</v>
      </c>
      <c r="F105" s="5">
        <v>33310</v>
      </c>
      <c r="G105">
        <v>33766</v>
      </c>
      <c r="H105">
        <v>34239</v>
      </c>
      <c r="I105">
        <v>34725</v>
      </c>
      <c r="J105">
        <v>35217</v>
      </c>
    </row>
    <row r="106" spans="1:10" x14ac:dyDescent="0.2">
      <c r="A106">
        <v>5</v>
      </c>
      <c r="B106">
        <v>756</v>
      </c>
      <c r="C106" t="s">
        <v>248</v>
      </c>
      <c r="D106" s="5">
        <v>37762</v>
      </c>
      <c r="E106" s="5">
        <v>37557</v>
      </c>
      <c r="F106" s="5">
        <v>37367</v>
      </c>
      <c r="G106">
        <v>37224</v>
      </c>
      <c r="H106">
        <v>37002</v>
      </c>
      <c r="I106">
        <v>36825</v>
      </c>
      <c r="J106">
        <v>36621</v>
      </c>
    </row>
    <row r="107" spans="1:10" x14ac:dyDescent="0.2">
      <c r="A107">
        <v>5</v>
      </c>
      <c r="B107">
        <v>761</v>
      </c>
      <c r="C107" t="s">
        <v>249</v>
      </c>
      <c r="D107" s="5">
        <v>14387</v>
      </c>
      <c r="E107" s="5">
        <v>14429</v>
      </c>
      <c r="F107" s="5">
        <v>14478</v>
      </c>
      <c r="G107">
        <v>14493</v>
      </c>
      <c r="H107">
        <v>14529</v>
      </c>
      <c r="I107">
        <v>14576</v>
      </c>
      <c r="J107">
        <v>14612</v>
      </c>
    </row>
    <row r="108" spans="1:10" x14ac:dyDescent="0.2">
      <c r="A108">
        <v>5</v>
      </c>
      <c r="B108">
        <v>789</v>
      </c>
      <c r="C108" t="s">
        <v>250</v>
      </c>
      <c r="D108" s="5">
        <v>17917</v>
      </c>
      <c r="E108" s="5">
        <v>17731</v>
      </c>
      <c r="F108" s="5">
        <v>17580</v>
      </c>
      <c r="G108">
        <v>17393</v>
      </c>
      <c r="H108">
        <v>17222</v>
      </c>
      <c r="I108">
        <v>17051</v>
      </c>
      <c r="J108">
        <v>16912</v>
      </c>
    </row>
    <row r="109" spans="1:10" x14ac:dyDescent="0.2">
      <c r="A109">
        <v>5</v>
      </c>
      <c r="B109">
        <v>790</v>
      </c>
      <c r="C109" t="s">
        <v>251</v>
      </c>
      <c r="D109" s="5">
        <v>22826</v>
      </c>
      <c r="E109" s="5">
        <v>23166</v>
      </c>
      <c r="F109" s="5">
        <v>23541</v>
      </c>
      <c r="G109">
        <v>23910</v>
      </c>
      <c r="H109">
        <v>24285</v>
      </c>
      <c r="I109">
        <v>24570</v>
      </c>
      <c r="J109">
        <v>24875</v>
      </c>
    </row>
    <row r="110" spans="1:10" x14ac:dyDescent="0.2">
      <c r="A110">
        <v>5</v>
      </c>
      <c r="B110">
        <v>792</v>
      </c>
      <c r="C110" t="s">
        <v>252</v>
      </c>
      <c r="D110" s="5">
        <v>6430</v>
      </c>
      <c r="E110" s="5">
        <v>6399</v>
      </c>
      <c r="F110" s="5">
        <v>6411</v>
      </c>
      <c r="G110">
        <v>6379</v>
      </c>
      <c r="H110">
        <v>6386</v>
      </c>
      <c r="I110">
        <v>6331</v>
      </c>
      <c r="J110">
        <v>6279</v>
      </c>
    </row>
    <row r="111" spans="1:10" x14ac:dyDescent="0.2">
      <c r="A111">
        <v>5</v>
      </c>
      <c r="B111">
        <v>809</v>
      </c>
      <c r="C111" t="s">
        <v>253</v>
      </c>
      <c r="D111" s="5">
        <v>11903</v>
      </c>
      <c r="E111" s="5">
        <v>11794</v>
      </c>
      <c r="F111" s="5">
        <v>11655</v>
      </c>
      <c r="G111">
        <v>11537</v>
      </c>
      <c r="H111">
        <v>11451</v>
      </c>
      <c r="I111">
        <v>11342</v>
      </c>
      <c r="J111">
        <v>11239</v>
      </c>
    </row>
    <row r="112" spans="1:10" x14ac:dyDescent="0.2">
      <c r="A112">
        <v>5</v>
      </c>
      <c r="B112">
        <v>819</v>
      </c>
      <c r="C112" t="s">
        <v>254</v>
      </c>
      <c r="D112" s="5">
        <v>5478</v>
      </c>
      <c r="E112" s="5">
        <v>5435</v>
      </c>
      <c r="F112" s="5">
        <v>5350</v>
      </c>
      <c r="G112">
        <v>5317</v>
      </c>
      <c r="H112">
        <v>5255</v>
      </c>
      <c r="I112">
        <v>5199</v>
      </c>
      <c r="J112">
        <v>5159</v>
      </c>
    </row>
    <row r="113" spans="1:10" x14ac:dyDescent="0.2">
      <c r="A113">
        <v>5</v>
      </c>
      <c r="B113">
        <v>837</v>
      </c>
      <c r="C113" t="s">
        <v>255</v>
      </c>
      <c r="D113" s="5">
        <v>106537</v>
      </c>
      <c r="E113" s="5">
        <v>108017</v>
      </c>
      <c r="F113" s="5">
        <v>109496</v>
      </c>
      <c r="G113">
        <v>111028</v>
      </c>
      <c r="H113">
        <v>112602</v>
      </c>
      <c r="I113">
        <v>114076</v>
      </c>
      <c r="J113">
        <v>115542</v>
      </c>
    </row>
    <row r="114" spans="1:10" x14ac:dyDescent="0.2">
      <c r="A114">
        <v>5</v>
      </c>
      <c r="B114">
        <v>842</v>
      </c>
      <c r="C114" t="s">
        <v>256</v>
      </c>
      <c r="D114" s="5">
        <v>7547</v>
      </c>
      <c r="E114" s="5">
        <v>7458</v>
      </c>
      <c r="F114" s="5">
        <v>7415</v>
      </c>
      <c r="G114">
        <v>7328</v>
      </c>
      <c r="H114">
        <v>7268</v>
      </c>
      <c r="I114">
        <v>7195</v>
      </c>
      <c r="J114">
        <v>7146</v>
      </c>
    </row>
    <row r="115" spans="1:10" x14ac:dyDescent="0.2">
      <c r="A115">
        <v>5</v>
      </c>
      <c r="B115">
        <v>847</v>
      </c>
      <c r="C115" t="s">
        <v>257</v>
      </c>
      <c r="D115" s="5">
        <v>29208</v>
      </c>
      <c r="E115" s="5">
        <v>29161</v>
      </c>
      <c r="F115" s="5">
        <v>29245</v>
      </c>
      <c r="G115">
        <v>29324</v>
      </c>
      <c r="H115">
        <v>29371</v>
      </c>
      <c r="I115">
        <v>29365</v>
      </c>
      <c r="J115">
        <v>29407</v>
      </c>
    </row>
    <row r="116" spans="1:10" x14ac:dyDescent="0.2">
      <c r="A116">
        <v>5</v>
      </c>
      <c r="B116">
        <v>854</v>
      </c>
      <c r="C116" t="s">
        <v>258</v>
      </c>
      <c r="D116" s="5">
        <v>13573</v>
      </c>
      <c r="E116" s="5">
        <v>13578</v>
      </c>
      <c r="F116" s="5">
        <v>13604</v>
      </c>
      <c r="G116">
        <v>13618</v>
      </c>
      <c r="H116">
        <v>13636</v>
      </c>
      <c r="I116">
        <v>13642</v>
      </c>
      <c r="J116">
        <v>13648</v>
      </c>
    </row>
    <row r="117" spans="1:10" x14ac:dyDescent="0.2">
      <c r="A117">
        <v>5</v>
      </c>
      <c r="B117">
        <v>856</v>
      </c>
      <c r="C117" t="s">
        <v>259</v>
      </c>
      <c r="D117" s="5">
        <v>7728</v>
      </c>
      <c r="E117" s="5">
        <v>7583</v>
      </c>
      <c r="F117" s="5">
        <v>7482</v>
      </c>
      <c r="G117">
        <v>7373</v>
      </c>
      <c r="H117">
        <v>7276</v>
      </c>
      <c r="I117">
        <v>7146</v>
      </c>
      <c r="J117">
        <v>7022</v>
      </c>
    </row>
    <row r="118" spans="1:10" x14ac:dyDescent="0.2">
      <c r="A118">
        <v>5</v>
      </c>
      <c r="B118">
        <v>858</v>
      </c>
      <c r="C118" t="s">
        <v>260</v>
      </c>
      <c r="D118" s="5">
        <v>11957</v>
      </c>
      <c r="E118" s="5">
        <v>11964</v>
      </c>
      <c r="F118" s="5">
        <v>11944</v>
      </c>
      <c r="G118">
        <v>11914</v>
      </c>
      <c r="H118">
        <v>11888</v>
      </c>
      <c r="I118">
        <v>11895</v>
      </c>
      <c r="J118">
        <v>11873</v>
      </c>
    </row>
    <row r="119" spans="1:10" x14ac:dyDescent="0.2">
      <c r="A119">
        <v>5</v>
      </c>
      <c r="B119">
        <v>861</v>
      </c>
      <c r="C119" t="s">
        <v>261</v>
      </c>
      <c r="D119" s="5">
        <v>12042</v>
      </c>
      <c r="E119" s="5">
        <v>11977</v>
      </c>
      <c r="F119" s="5">
        <v>11902</v>
      </c>
      <c r="G119">
        <v>11875</v>
      </c>
      <c r="H119">
        <v>11787</v>
      </c>
      <c r="I119">
        <v>11837</v>
      </c>
      <c r="J119">
        <v>11773</v>
      </c>
    </row>
    <row r="120" spans="1:10" x14ac:dyDescent="0.2">
      <c r="A120">
        <v>5</v>
      </c>
      <c r="B120">
        <v>873</v>
      </c>
      <c r="C120" t="s">
        <v>262</v>
      </c>
      <c r="D120" s="5">
        <v>8246</v>
      </c>
      <c r="E120" s="5">
        <v>8313</v>
      </c>
      <c r="F120" s="5">
        <v>8362</v>
      </c>
      <c r="G120">
        <v>8438</v>
      </c>
      <c r="H120">
        <v>8496</v>
      </c>
      <c r="I120">
        <v>8569</v>
      </c>
      <c r="J120">
        <v>8651</v>
      </c>
    </row>
    <row r="121" spans="1:10" x14ac:dyDescent="0.2">
      <c r="A121">
        <v>5</v>
      </c>
      <c r="B121">
        <v>885</v>
      </c>
      <c r="C121" t="s">
        <v>263</v>
      </c>
      <c r="D121" s="5">
        <v>7642</v>
      </c>
      <c r="E121" s="5">
        <v>7633</v>
      </c>
      <c r="F121" s="5">
        <v>7604</v>
      </c>
      <c r="G121">
        <v>7622</v>
      </c>
      <c r="H121">
        <v>7605</v>
      </c>
      <c r="I121">
        <v>7595</v>
      </c>
      <c r="J121">
        <v>7576</v>
      </c>
    </row>
    <row r="122" spans="1:10" x14ac:dyDescent="0.2">
      <c r="A122">
        <v>5</v>
      </c>
      <c r="B122">
        <v>887</v>
      </c>
      <c r="C122" t="s">
        <v>264</v>
      </c>
      <c r="D122" s="5">
        <v>38923</v>
      </c>
      <c r="E122" s="5">
        <v>39083</v>
      </c>
      <c r="F122" s="5">
        <v>39289</v>
      </c>
      <c r="G122">
        <v>39491</v>
      </c>
      <c r="H122">
        <v>39681</v>
      </c>
      <c r="I122">
        <v>39868</v>
      </c>
      <c r="J122">
        <v>40070</v>
      </c>
    </row>
    <row r="123" spans="1:10" x14ac:dyDescent="0.2">
      <c r="A123">
        <v>5</v>
      </c>
      <c r="B123">
        <v>890</v>
      </c>
      <c r="C123" t="s">
        <v>265</v>
      </c>
      <c r="D123" s="5">
        <v>22212</v>
      </c>
      <c r="E123" s="5">
        <v>22188</v>
      </c>
      <c r="F123" s="5">
        <v>22217</v>
      </c>
      <c r="G123">
        <v>22235</v>
      </c>
      <c r="H123">
        <v>22233</v>
      </c>
      <c r="I123">
        <v>22219</v>
      </c>
      <c r="J123">
        <v>22214</v>
      </c>
    </row>
    <row r="124" spans="1:10" x14ac:dyDescent="0.2">
      <c r="A124">
        <v>5</v>
      </c>
      <c r="B124">
        <v>893</v>
      </c>
      <c r="C124" t="s">
        <v>266</v>
      </c>
      <c r="D124" s="5">
        <v>15116</v>
      </c>
      <c r="E124" s="5">
        <v>15496</v>
      </c>
      <c r="F124" s="5">
        <v>15869</v>
      </c>
      <c r="G124">
        <v>16158</v>
      </c>
      <c r="H124">
        <v>16508</v>
      </c>
      <c r="I124">
        <v>16870</v>
      </c>
      <c r="J124">
        <v>17180</v>
      </c>
    </row>
    <row r="125" spans="1:10" x14ac:dyDescent="0.2">
      <c r="A125">
        <v>5</v>
      </c>
      <c r="B125">
        <v>895</v>
      </c>
      <c r="C125" t="s">
        <v>267</v>
      </c>
      <c r="D125" s="5">
        <v>23761</v>
      </c>
      <c r="E125" s="5">
        <v>23822</v>
      </c>
      <c r="F125" s="5">
        <v>23890</v>
      </c>
      <c r="G125">
        <v>23958</v>
      </c>
      <c r="H125">
        <v>24015</v>
      </c>
      <c r="I125">
        <v>24032</v>
      </c>
      <c r="J125">
        <v>24042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3:D55"/>
  <sheetViews>
    <sheetView topLeftCell="A34" workbookViewId="0">
      <selection activeCell="C56" sqref="C56"/>
    </sheetView>
  </sheetViews>
  <sheetFormatPr baseColWidth="10" defaultRowHeight="12.75" x14ac:dyDescent="0.2"/>
  <cols>
    <col min="1" max="1" width="21.42578125" customWidth="1"/>
    <col min="2" max="2" width="30.5703125" customWidth="1"/>
    <col min="3" max="3" width="20.140625" customWidth="1"/>
    <col min="4" max="4" width="21.5703125" customWidth="1"/>
  </cols>
  <sheetData>
    <row r="3" spans="1:4" x14ac:dyDescent="0.2">
      <c r="A3" s="147" t="s">
        <v>339</v>
      </c>
      <c r="B3" s="147"/>
      <c r="C3" s="147"/>
      <c r="D3" s="147"/>
    </row>
    <row r="4" spans="1:4" ht="13.5" thickBot="1" x14ac:dyDescent="0.25">
      <c r="B4" s="4"/>
      <c r="C4" s="4"/>
    </row>
    <row r="5" spans="1:4" ht="37.5" customHeight="1" thickBot="1" x14ac:dyDescent="0.25">
      <c r="A5" s="44" t="s">
        <v>138</v>
      </c>
      <c r="B5" s="148" t="s">
        <v>139</v>
      </c>
      <c r="C5" s="148" t="s">
        <v>140</v>
      </c>
      <c r="D5" s="45" t="s">
        <v>141</v>
      </c>
    </row>
    <row r="6" spans="1:4" ht="15" x14ac:dyDescent="0.25">
      <c r="A6" s="48" t="s">
        <v>277</v>
      </c>
      <c r="B6" s="46" t="s">
        <v>340</v>
      </c>
      <c r="C6" s="46">
        <v>1700914</v>
      </c>
      <c r="D6" s="52">
        <f t="shared" ref="D6:D13" si="0">C6/C$13</f>
        <v>0.71482863207830649</v>
      </c>
    </row>
    <row r="7" spans="1:4" ht="15" x14ac:dyDescent="0.25">
      <c r="A7" s="49" t="s">
        <v>278</v>
      </c>
      <c r="B7" s="43" t="s">
        <v>286</v>
      </c>
      <c r="C7" s="43">
        <v>289854</v>
      </c>
      <c r="D7" s="53">
        <f t="shared" si="0"/>
        <v>0.12181447052727266</v>
      </c>
    </row>
    <row r="8" spans="1:4" ht="15" x14ac:dyDescent="0.25">
      <c r="A8" s="49" t="s">
        <v>276</v>
      </c>
      <c r="B8" s="43" t="s">
        <v>287</v>
      </c>
      <c r="C8" s="43">
        <v>199227</v>
      </c>
      <c r="D8" s="53">
        <f t="shared" si="0"/>
        <v>8.3727433534596551E-2</v>
      </c>
    </row>
    <row r="9" spans="1:4" ht="15" x14ac:dyDescent="0.25">
      <c r="A9" s="49" t="s">
        <v>281</v>
      </c>
      <c r="B9" s="43" t="s">
        <v>285</v>
      </c>
      <c r="C9" s="43">
        <v>61015</v>
      </c>
      <c r="D9" s="53">
        <f t="shared" si="0"/>
        <v>2.5642254097654478E-2</v>
      </c>
    </row>
    <row r="10" spans="1:4" ht="15" x14ac:dyDescent="0.25">
      <c r="A10" s="49" t="s">
        <v>279</v>
      </c>
      <c r="B10" s="43" t="s">
        <v>288</v>
      </c>
      <c r="C10" s="43">
        <v>56323</v>
      </c>
      <c r="D10" s="53">
        <f t="shared" si="0"/>
        <v>2.3670387241533936E-2</v>
      </c>
    </row>
    <row r="11" spans="1:4" ht="15" x14ac:dyDescent="0.25">
      <c r="A11" s="49" t="s">
        <v>282</v>
      </c>
      <c r="B11" s="43" t="s">
        <v>290</v>
      </c>
      <c r="C11" s="43">
        <v>43183</v>
      </c>
      <c r="D11" s="53">
        <f t="shared" si="0"/>
        <v>1.8148151416848536E-2</v>
      </c>
    </row>
    <row r="12" spans="1:4" ht="15" x14ac:dyDescent="0.25">
      <c r="A12" s="50" t="s">
        <v>280</v>
      </c>
      <c r="B12" s="43" t="s">
        <v>289</v>
      </c>
      <c r="C12" s="43">
        <v>28955</v>
      </c>
      <c r="D12" s="53">
        <f t="shared" si="0"/>
        <v>1.2168671103787354E-2</v>
      </c>
    </row>
    <row r="13" spans="1:4" ht="15.75" thickBot="1" x14ac:dyDescent="0.3">
      <c r="A13" s="51"/>
      <c r="B13" s="47" t="s">
        <v>142</v>
      </c>
      <c r="C13" s="47">
        <f>SUM(C6:C12)</f>
        <v>2379471</v>
      </c>
      <c r="D13" s="54">
        <f t="shared" si="0"/>
        <v>1</v>
      </c>
    </row>
    <row r="21" spans="1:4" x14ac:dyDescent="0.2">
      <c r="A21" s="147" t="s">
        <v>341</v>
      </c>
      <c r="B21" s="147"/>
      <c r="C21" s="147"/>
      <c r="D21" s="147"/>
    </row>
    <row r="22" spans="1:4" ht="13.5" thickBot="1" x14ac:dyDescent="0.25">
      <c r="B22" s="4"/>
      <c r="C22" s="4"/>
    </row>
    <row r="23" spans="1:4" ht="13.5" thickBot="1" x14ac:dyDescent="0.25">
      <c r="A23" s="44" t="s">
        <v>325</v>
      </c>
      <c r="B23" s="148" t="s">
        <v>326</v>
      </c>
      <c r="C23" s="148" t="s">
        <v>140</v>
      </c>
      <c r="D23" s="45" t="s">
        <v>141</v>
      </c>
    </row>
    <row r="24" spans="1:4" ht="15" x14ac:dyDescent="0.25">
      <c r="A24" s="48" t="s">
        <v>291</v>
      </c>
      <c r="B24" s="46" t="s">
        <v>310</v>
      </c>
      <c r="C24" s="46">
        <v>1034415</v>
      </c>
      <c r="D24" s="52">
        <f t="shared" ref="D24:D43" si="1">C24/C$25</f>
        <v>1.5499245576470977</v>
      </c>
    </row>
    <row r="25" spans="1:4" ht="15" x14ac:dyDescent="0.25">
      <c r="A25" s="49" t="s">
        <v>292</v>
      </c>
      <c r="B25" s="43" t="s">
        <v>311</v>
      </c>
      <c r="C25" s="43">
        <v>667397</v>
      </c>
      <c r="D25" s="53">
        <f t="shared" si="1"/>
        <v>1</v>
      </c>
    </row>
    <row r="26" spans="1:4" ht="15" x14ac:dyDescent="0.25">
      <c r="A26" s="49" t="s">
        <v>293</v>
      </c>
      <c r="B26" s="43" t="s">
        <v>312</v>
      </c>
      <c r="C26" s="43">
        <v>420387</v>
      </c>
      <c r="D26" s="53">
        <f t="shared" si="1"/>
        <v>0.62989045500654028</v>
      </c>
    </row>
    <row r="27" spans="1:4" ht="15" x14ac:dyDescent="0.25">
      <c r="A27" s="49" t="s">
        <v>294</v>
      </c>
      <c r="B27" s="43" t="s">
        <v>284</v>
      </c>
      <c r="C27" s="43">
        <v>307601</v>
      </c>
      <c r="D27" s="53">
        <f t="shared" si="1"/>
        <v>0.46089658778807818</v>
      </c>
    </row>
    <row r="28" spans="1:4" ht="15" x14ac:dyDescent="0.25">
      <c r="A28" s="49" t="s">
        <v>295</v>
      </c>
      <c r="B28" s="43" t="s">
        <v>313</v>
      </c>
      <c r="C28" s="43">
        <v>311322</v>
      </c>
      <c r="D28" s="53">
        <f t="shared" si="1"/>
        <v>0.46647197994596917</v>
      </c>
    </row>
    <row r="29" spans="1:4" ht="15" x14ac:dyDescent="0.25">
      <c r="A29" s="49" t="s">
        <v>296</v>
      </c>
      <c r="B29" s="43" t="s">
        <v>314</v>
      </c>
      <c r="C29" s="43">
        <v>199888</v>
      </c>
      <c r="D29" s="53">
        <f t="shared" si="1"/>
        <v>0.29950389348468753</v>
      </c>
    </row>
    <row r="30" spans="1:4" ht="15" x14ac:dyDescent="0.25">
      <c r="A30" s="50" t="s">
        <v>297</v>
      </c>
      <c r="B30" s="43" t="s">
        <v>315</v>
      </c>
      <c r="C30" s="43">
        <v>87550</v>
      </c>
      <c r="D30" s="53">
        <f t="shared" si="1"/>
        <v>0.13118129089582362</v>
      </c>
    </row>
    <row r="31" spans="1:4" ht="15" x14ac:dyDescent="0.25">
      <c r="A31" s="49" t="s">
        <v>298</v>
      </c>
      <c r="B31" s="43" t="s">
        <v>316</v>
      </c>
      <c r="C31" s="43">
        <v>83051</v>
      </c>
      <c r="D31" s="53">
        <f t="shared" si="1"/>
        <v>0.12444017578742488</v>
      </c>
    </row>
    <row r="32" spans="1:4" ht="15" x14ac:dyDescent="0.25">
      <c r="A32" s="49" t="s">
        <v>299</v>
      </c>
      <c r="B32" s="43" t="s">
        <v>317</v>
      </c>
      <c r="C32" s="43">
        <v>41665</v>
      </c>
      <c r="D32" s="53">
        <f t="shared" si="1"/>
        <v>6.2429108911187796E-2</v>
      </c>
    </row>
    <row r="33" spans="1:4" ht="15" x14ac:dyDescent="0.25">
      <c r="A33" s="49" t="s">
        <v>300</v>
      </c>
      <c r="B33" s="43" t="s">
        <v>318</v>
      </c>
      <c r="C33" s="43">
        <v>23048</v>
      </c>
      <c r="D33" s="53">
        <f t="shared" si="1"/>
        <v>3.4534167819154117E-2</v>
      </c>
    </row>
    <row r="34" spans="1:4" ht="15" x14ac:dyDescent="0.25">
      <c r="A34" s="49" t="s">
        <v>301</v>
      </c>
      <c r="B34" s="43" t="s">
        <v>319</v>
      </c>
      <c r="C34" s="43">
        <v>16601</v>
      </c>
      <c r="D34" s="53">
        <f t="shared" si="1"/>
        <v>2.4874250258841438E-2</v>
      </c>
    </row>
    <row r="35" spans="1:4" ht="15" x14ac:dyDescent="0.25">
      <c r="A35" s="49" t="s">
        <v>302</v>
      </c>
      <c r="B35" s="43" t="s">
        <v>343</v>
      </c>
      <c r="C35" s="43">
        <v>12272</v>
      </c>
      <c r="D35" s="53">
        <f t="shared" si="1"/>
        <v>1.8387856103638463E-2</v>
      </c>
    </row>
    <row r="36" spans="1:4" ht="15" x14ac:dyDescent="0.25">
      <c r="A36" s="49" t="s">
        <v>303</v>
      </c>
      <c r="B36" s="43" t="s">
        <v>342</v>
      </c>
      <c r="C36" s="43">
        <v>3209</v>
      </c>
      <c r="D36" s="53">
        <f t="shared" si="1"/>
        <v>4.8082325812072871E-3</v>
      </c>
    </row>
    <row r="37" spans="1:4" ht="15" x14ac:dyDescent="0.25">
      <c r="A37" s="49" t="s">
        <v>304</v>
      </c>
      <c r="B37" s="43" t="s">
        <v>320</v>
      </c>
      <c r="C37" s="43">
        <v>3083</v>
      </c>
      <c r="D37" s="53">
        <f t="shared" si="1"/>
        <v>4.6194394041327727E-3</v>
      </c>
    </row>
    <row r="38" spans="1:4" ht="15" x14ac:dyDescent="0.25">
      <c r="A38" s="50" t="s">
        <v>305</v>
      </c>
      <c r="B38" s="43" t="s">
        <v>321</v>
      </c>
      <c r="C38" s="43">
        <v>1247</v>
      </c>
      <c r="D38" s="53">
        <f t="shared" si="1"/>
        <v>1.868453109618413E-3</v>
      </c>
    </row>
    <row r="39" spans="1:4" ht="15" x14ac:dyDescent="0.25">
      <c r="A39" s="49" t="s">
        <v>306</v>
      </c>
      <c r="B39" s="43" t="s">
        <v>344</v>
      </c>
      <c r="C39" s="43">
        <v>1214</v>
      </c>
      <c r="D39" s="53">
        <f t="shared" si="1"/>
        <v>1.8190072775274688E-3</v>
      </c>
    </row>
    <row r="40" spans="1:4" ht="15" x14ac:dyDescent="0.25">
      <c r="A40" s="49" t="s">
        <v>307</v>
      </c>
      <c r="B40" s="43" t="s">
        <v>322</v>
      </c>
      <c r="C40" s="43">
        <v>118</v>
      </c>
      <c r="D40" s="53">
        <f t="shared" si="1"/>
        <v>1.7680630868883139E-4</v>
      </c>
    </row>
    <row r="41" spans="1:4" ht="15" x14ac:dyDescent="0.25">
      <c r="A41" s="49" t="s">
        <v>308</v>
      </c>
      <c r="B41" s="43" t="s">
        <v>323</v>
      </c>
      <c r="C41" s="43">
        <v>3</v>
      </c>
      <c r="D41" s="53">
        <f t="shared" si="1"/>
        <v>4.4950756446313061E-6</v>
      </c>
    </row>
    <row r="42" spans="1:4" ht="15" x14ac:dyDescent="0.25">
      <c r="A42" s="49" t="s">
        <v>309</v>
      </c>
      <c r="B42" s="43" t="s">
        <v>324</v>
      </c>
      <c r="C42" s="43">
        <v>1</v>
      </c>
      <c r="D42" s="53">
        <f t="shared" si="1"/>
        <v>1.4983585482104355E-6</v>
      </c>
    </row>
    <row r="43" spans="1:4" ht="15.75" thickBot="1" x14ac:dyDescent="0.3">
      <c r="A43" s="51"/>
      <c r="B43" s="47" t="s">
        <v>142</v>
      </c>
      <c r="C43" s="47">
        <f>SUM(C24:C42)</f>
        <v>3214072</v>
      </c>
      <c r="D43" s="54">
        <f t="shared" si="1"/>
        <v>4.8158322557638105</v>
      </c>
    </row>
    <row r="48" spans="1:4" x14ac:dyDescent="0.2">
      <c r="A48" s="147" t="s">
        <v>345</v>
      </c>
      <c r="B48" s="147"/>
      <c r="C48" s="147"/>
      <c r="D48" s="147"/>
    </row>
    <row r="49" spans="1:4" ht="13.5" thickBot="1" x14ac:dyDescent="0.25">
      <c r="B49" s="4"/>
      <c r="C49" s="4"/>
    </row>
    <row r="50" spans="1:4" ht="13.5" thickBot="1" x14ac:dyDescent="0.25">
      <c r="A50" s="44" t="s">
        <v>325</v>
      </c>
      <c r="B50" s="148" t="s">
        <v>326</v>
      </c>
      <c r="C50" s="148" t="s">
        <v>140</v>
      </c>
      <c r="D50" s="45" t="s">
        <v>141</v>
      </c>
    </row>
    <row r="51" spans="1:4" ht="15" x14ac:dyDescent="0.25">
      <c r="A51" s="48" t="s">
        <v>331</v>
      </c>
      <c r="B51" s="46" t="s">
        <v>327</v>
      </c>
      <c r="C51" s="46">
        <f>C55-C52-C53-C54</f>
        <v>56088</v>
      </c>
      <c r="D51" s="52">
        <f>C51/C$55</f>
        <v>0.8808895589898228</v>
      </c>
    </row>
    <row r="52" spans="1:4" ht="15" x14ac:dyDescent="0.25">
      <c r="A52" s="49" t="s">
        <v>332</v>
      </c>
      <c r="B52" s="43" t="s">
        <v>328</v>
      </c>
      <c r="C52" s="43">
        <v>3406</v>
      </c>
      <c r="D52" s="53">
        <f t="shared" ref="D52:D54" si="2">C52/C$55</f>
        <v>5.3492901118230934E-2</v>
      </c>
    </row>
    <row r="53" spans="1:4" ht="15" x14ac:dyDescent="0.25">
      <c r="A53" s="49" t="s">
        <v>333</v>
      </c>
      <c r="B53" s="43" t="s">
        <v>329</v>
      </c>
      <c r="C53" s="43">
        <v>2191</v>
      </c>
      <c r="D53" s="53">
        <f t="shared" si="2"/>
        <v>3.4410729991204925E-2</v>
      </c>
    </row>
    <row r="54" spans="1:4" ht="15" x14ac:dyDescent="0.25">
      <c r="A54" s="49" t="s">
        <v>334</v>
      </c>
      <c r="B54" s="43" t="s">
        <v>330</v>
      </c>
      <c r="C54" s="43">
        <v>1987</v>
      </c>
      <c r="D54" s="53">
        <f t="shared" si="2"/>
        <v>3.12068099007413E-2</v>
      </c>
    </row>
    <row r="55" spans="1:4" ht="15.75" thickBot="1" x14ac:dyDescent="0.3">
      <c r="A55" s="51"/>
      <c r="B55" s="47" t="s">
        <v>142</v>
      </c>
      <c r="C55" s="47">
        <f>'1. Cobertura DANE'!H4</f>
        <v>63672</v>
      </c>
      <c r="D55" s="54">
        <f>C55/C$55</f>
        <v>1</v>
      </c>
    </row>
  </sheetData>
  <mergeCells count="6">
    <mergeCell ref="A48:D48"/>
    <mergeCell ref="B50:C50"/>
    <mergeCell ref="A3:D3"/>
    <mergeCell ref="B5:C5"/>
    <mergeCell ref="A21:D21"/>
    <mergeCell ref="B23:C2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W143"/>
  <sheetViews>
    <sheetView workbookViewId="0">
      <selection activeCell="R3" sqref="R3"/>
    </sheetView>
  </sheetViews>
  <sheetFormatPr baseColWidth="10" defaultRowHeight="15" x14ac:dyDescent="0.25"/>
  <cols>
    <col min="1" max="1" width="40" style="61" customWidth="1"/>
    <col min="2" max="2" width="0" style="61" hidden="1" customWidth="1"/>
    <col min="3" max="3" width="17.140625" style="61" hidden="1" customWidth="1"/>
    <col min="4" max="4" width="15.7109375" style="61" customWidth="1"/>
    <col min="5" max="5" width="12.42578125" style="61" hidden="1" customWidth="1"/>
    <col min="6" max="6" width="13.42578125" style="61" customWidth="1"/>
    <col min="7" max="7" width="13.42578125" style="61" hidden="1" customWidth="1"/>
    <col min="8" max="8" width="12" style="61" customWidth="1"/>
    <col min="9" max="9" width="12.42578125" style="61" hidden="1" customWidth="1"/>
    <col min="10" max="10" width="11.5703125" style="61" bestFit="1" customWidth="1"/>
    <col min="11" max="11" width="11.5703125" style="61" hidden="1" customWidth="1"/>
    <col min="12" max="12" width="11.5703125" style="61" bestFit="1" customWidth="1"/>
    <col min="13" max="13" width="11.5703125" style="61" hidden="1" customWidth="1"/>
    <col min="14" max="14" width="11.5703125" style="61" customWidth="1"/>
    <col min="15" max="15" width="11.5703125" style="61" hidden="1" customWidth="1"/>
    <col min="16" max="16" width="11.5703125" style="61" bestFit="1" customWidth="1"/>
    <col min="17" max="17" width="12.7109375" style="61" bestFit="1" customWidth="1"/>
    <col min="18" max="18" width="18.42578125" style="61" customWidth="1"/>
    <col min="19" max="19" width="19.140625" style="61" customWidth="1"/>
    <col min="20" max="20" width="13.140625" style="61" customWidth="1"/>
    <col min="21" max="21" width="12.42578125" style="61" customWidth="1"/>
    <col min="22" max="22" width="12.5703125" style="61" customWidth="1"/>
    <col min="23" max="23" width="13.7109375" style="61" customWidth="1"/>
    <col min="24" max="16384" width="11.42578125" style="61"/>
  </cols>
  <sheetData>
    <row r="1" spans="1:23" ht="48" customHeight="1" thickBot="1" x14ac:dyDescent="0.3">
      <c r="A1" s="151" t="s">
        <v>346</v>
      </c>
      <c r="B1" s="152"/>
      <c r="C1" s="152"/>
      <c r="D1" s="152"/>
      <c r="E1" s="152"/>
      <c r="F1" s="152"/>
      <c r="G1" s="152"/>
      <c r="H1" s="152"/>
      <c r="I1" s="152"/>
      <c r="J1" s="152"/>
      <c r="K1" s="152"/>
      <c r="L1" s="152"/>
      <c r="M1" s="152"/>
      <c r="N1" s="152"/>
      <c r="O1" s="152"/>
      <c r="P1" s="152"/>
      <c r="Q1" s="153"/>
      <c r="S1" s="72" t="s">
        <v>340</v>
      </c>
      <c r="T1" s="72">
        <v>113</v>
      </c>
      <c r="U1" s="74">
        <f t="shared" ref="U1:U7" si="0">T1/125</f>
        <v>0.90400000000000003</v>
      </c>
    </row>
    <row r="2" spans="1:23" ht="18" customHeight="1" thickBot="1" x14ac:dyDescent="0.3">
      <c r="A2" s="95" t="s">
        <v>271</v>
      </c>
      <c r="B2" s="96"/>
      <c r="C2" s="97"/>
      <c r="D2" s="149" t="str">
        <f>'1. Cobertura DANE'!C1</f>
        <v>Diciembre 2013</v>
      </c>
      <c r="E2" s="150"/>
      <c r="F2" s="150"/>
      <c r="G2" s="98"/>
      <c r="H2" s="98"/>
      <c r="I2" s="98"/>
      <c r="J2" s="98"/>
      <c r="K2" s="98"/>
      <c r="L2" s="98"/>
      <c r="M2" s="98"/>
      <c r="N2" s="98"/>
      <c r="O2" s="98"/>
      <c r="P2" s="98"/>
      <c r="Q2" s="99"/>
      <c r="S2" s="72" t="s">
        <v>287</v>
      </c>
      <c r="T2" s="72">
        <v>85</v>
      </c>
      <c r="U2" s="74">
        <f t="shared" si="0"/>
        <v>0.68</v>
      </c>
    </row>
    <row r="3" spans="1:23" ht="31.5" customHeight="1" x14ac:dyDescent="0.25">
      <c r="A3" s="84" t="s">
        <v>0</v>
      </c>
      <c r="B3" s="85" t="s">
        <v>347</v>
      </c>
      <c r="C3" s="85"/>
      <c r="D3" s="85" t="s">
        <v>340</v>
      </c>
      <c r="E3" s="85"/>
      <c r="F3" s="85" t="s">
        <v>287</v>
      </c>
      <c r="G3" s="85"/>
      <c r="H3" s="85" t="s">
        <v>289</v>
      </c>
      <c r="I3" s="85"/>
      <c r="J3" s="85" t="s">
        <v>285</v>
      </c>
      <c r="K3" s="85"/>
      <c r="L3" s="85" t="s">
        <v>286</v>
      </c>
      <c r="M3" s="85"/>
      <c r="N3" s="85" t="s">
        <v>290</v>
      </c>
      <c r="O3" s="85"/>
      <c r="P3" s="85" t="s">
        <v>288</v>
      </c>
      <c r="Q3" s="154" t="s">
        <v>142</v>
      </c>
      <c r="S3" s="72" t="s">
        <v>286</v>
      </c>
      <c r="T3" s="72">
        <v>29</v>
      </c>
      <c r="U3" s="74">
        <f t="shared" si="0"/>
        <v>0.23200000000000001</v>
      </c>
    </row>
    <row r="4" spans="1:23" ht="20.25" customHeight="1" thickBot="1" x14ac:dyDescent="0.3">
      <c r="A4" s="87" t="s">
        <v>348</v>
      </c>
      <c r="B4" s="88"/>
      <c r="C4" s="88"/>
      <c r="D4" s="89">
        <v>113</v>
      </c>
      <c r="E4" s="89"/>
      <c r="F4" s="89">
        <v>85</v>
      </c>
      <c r="G4" s="89"/>
      <c r="H4" s="89">
        <v>19</v>
      </c>
      <c r="I4" s="89"/>
      <c r="J4" s="89">
        <v>3</v>
      </c>
      <c r="K4" s="89"/>
      <c r="L4" s="89">
        <v>29</v>
      </c>
      <c r="M4" s="89"/>
      <c r="N4" s="89">
        <v>9</v>
      </c>
      <c r="O4" s="89"/>
      <c r="P4" s="89">
        <v>27</v>
      </c>
      <c r="Q4" s="155"/>
      <c r="S4" s="72" t="s">
        <v>288</v>
      </c>
      <c r="T4" s="75">
        <v>27</v>
      </c>
      <c r="U4" s="74">
        <f t="shared" si="0"/>
        <v>0.216</v>
      </c>
    </row>
    <row r="5" spans="1:23" x14ac:dyDescent="0.25">
      <c r="A5" s="100" t="s">
        <v>349</v>
      </c>
      <c r="B5" s="83"/>
      <c r="C5" s="83"/>
      <c r="D5" s="83">
        <v>1700914</v>
      </c>
      <c r="E5" s="83"/>
      <c r="F5" s="83">
        <v>199227</v>
      </c>
      <c r="G5" s="83"/>
      <c r="H5" s="83">
        <v>28955</v>
      </c>
      <c r="I5" s="83"/>
      <c r="J5" s="83">
        <v>61015</v>
      </c>
      <c r="K5" s="83"/>
      <c r="L5" s="83">
        <v>289854</v>
      </c>
      <c r="M5" s="83"/>
      <c r="N5" s="83">
        <v>43183</v>
      </c>
      <c r="O5" s="83"/>
      <c r="P5" s="83">
        <v>56323</v>
      </c>
      <c r="Q5" s="83">
        <v>2379471</v>
      </c>
      <c r="S5" s="72" t="s">
        <v>289</v>
      </c>
      <c r="T5" s="72">
        <v>19</v>
      </c>
      <c r="U5" s="74">
        <f t="shared" si="0"/>
        <v>0.152</v>
      </c>
    </row>
    <row r="6" spans="1:23" x14ac:dyDescent="0.25">
      <c r="A6" s="90" t="s">
        <v>351</v>
      </c>
      <c r="B6" s="63"/>
      <c r="C6" s="63"/>
      <c r="D6" s="91">
        <v>53061</v>
      </c>
      <c r="E6" s="91"/>
      <c r="F6" s="91">
        <v>6352</v>
      </c>
      <c r="G6" s="91"/>
      <c r="H6" s="91">
        <v>0</v>
      </c>
      <c r="I6" s="91"/>
      <c r="J6" s="91">
        <v>0</v>
      </c>
      <c r="K6" s="91"/>
      <c r="L6" s="91">
        <v>0</v>
      </c>
      <c r="M6" s="91"/>
      <c r="N6" s="91">
        <v>0</v>
      </c>
      <c r="O6" s="91"/>
      <c r="P6" s="91">
        <v>4605</v>
      </c>
      <c r="Q6" s="91">
        <v>64018</v>
      </c>
      <c r="S6" s="72" t="s">
        <v>290</v>
      </c>
      <c r="T6" s="73">
        <v>9</v>
      </c>
      <c r="U6" s="74">
        <f t="shared" si="0"/>
        <v>7.1999999999999995E-2</v>
      </c>
    </row>
    <row r="7" spans="1:23" x14ac:dyDescent="0.25">
      <c r="A7" s="92" t="s">
        <v>350</v>
      </c>
      <c r="B7" s="64">
        <v>142</v>
      </c>
      <c r="C7" s="64" t="s">
        <v>352</v>
      </c>
      <c r="D7" s="81">
        <v>3243</v>
      </c>
      <c r="E7" s="81" t="s">
        <v>353</v>
      </c>
      <c r="F7" s="81">
        <v>4</v>
      </c>
      <c r="G7" s="81" t="s">
        <v>354</v>
      </c>
      <c r="H7" s="81">
        <v>0</v>
      </c>
      <c r="I7" s="81" t="s">
        <v>355</v>
      </c>
      <c r="J7" s="81">
        <v>0</v>
      </c>
      <c r="K7" s="81" t="s">
        <v>356</v>
      </c>
      <c r="L7" s="81">
        <v>0</v>
      </c>
      <c r="M7" s="81" t="s">
        <v>357</v>
      </c>
      <c r="N7" s="81">
        <v>0</v>
      </c>
      <c r="O7" s="81" t="s">
        <v>358</v>
      </c>
      <c r="P7" s="81">
        <v>0</v>
      </c>
      <c r="Q7" s="93">
        <v>3247</v>
      </c>
      <c r="S7" s="72" t="s">
        <v>285</v>
      </c>
      <c r="T7" s="76">
        <v>3</v>
      </c>
      <c r="U7" s="74">
        <f t="shared" si="0"/>
        <v>2.4E-2</v>
      </c>
    </row>
    <row r="8" spans="1:23" x14ac:dyDescent="0.25">
      <c r="A8" s="92" t="s">
        <v>5</v>
      </c>
      <c r="B8" s="64">
        <v>425</v>
      </c>
      <c r="C8" s="64" t="s">
        <v>359</v>
      </c>
      <c r="D8" s="81">
        <v>6545</v>
      </c>
      <c r="E8" s="81" t="s">
        <v>360</v>
      </c>
      <c r="F8" s="81">
        <v>42</v>
      </c>
      <c r="G8" s="81" t="s">
        <v>361</v>
      </c>
      <c r="H8" s="81">
        <v>0</v>
      </c>
      <c r="I8" s="81" t="s">
        <v>362</v>
      </c>
      <c r="J8" s="81">
        <v>0</v>
      </c>
      <c r="K8" s="81" t="s">
        <v>363</v>
      </c>
      <c r="L8" s="81">
        <v>0</v>
      </c>
      <c r="M8" s="81" t="s">
        <v>364</v>
      </c>
      <c r="N8" s="81">
        <v>0</v>
      </c>
      <c r="O8" s="81" t="s">
        <v>365</v>
      </c>
      <c r="P8" s="81">
        <v>0</v>
      </c>
      <c r="Q8" s="93">
        <v>6587</v>
      </c>
      <c r="T8" s="65"/>
      <c r="U8" s="65"/>
    </row>
    <row r="9" spans="1:23" x14ac:dyDescent="0.25">
      <c r="A9" s="92" t="s">
        <v>366</v>
      </c>
      <c r="B9" s="64">
        <v>579</v>
      </c>
      <c r="C9" s="64" t="s">
        <v>367</v>
      </c>
      <c r="D9" s="81">
        <v>25494</v>
      </c>
      <c r="E9" s="81" t="s">
        <v>368</v>
      </c>
      <c r="F9" s="81">
        <v>217</v>
      </c>
      <c r="G9" s="81" t="s">
        <v>369</v>
      </c>
      <c r="H9" s="81">
        <v>0</v>
      </c>
      <c r="I9" s="81" t="s">
        <v>370</v>
      </c>
      <c r="J9" s="81">
        <v>0</v>
      </c>
      <c r="K9" s="81" t="s">
        <v>371</v>
      </c>
      <c r="L9" s="81">
        <v>0</v>
      </c>
      <c r="M9" s="81" t="s">
        <v>372</v>
      </c>
      <c r="N9" s="81">
        <v>0</v>
      </c>
      <c r="O9" s="81" t="s">
        <v>373</v>
      </c>
      <c r="P9" s="81">
        <v>1</v>
      </c>
      <c r="Q9" s="93">
        <v>25712</v>
      </c>
      <c r="V9" s="65"/>
      <c r="W9" s="66"/>
    </row>
    <row r="10" spans="1:23" x14ac:dyDescent="0.25">
      <c r="A10" s="92" t="s">
        <v>7</v>
      </c>
      <c r="B10" s="64">
        <v>585</v>
      </c>
      <c r="C10" s="64" t="s">
        <v>374</v>
      </c>
      <c r="D10" s="81">
        <v>5933</v>
      </c>
      <c r="E10" s="81" t="s">
        <v>375</v>
      </c>
      <c r="F10" s="81">
        <v>0</v>
      </c>
      <c r="G10" s="81" t="s">
        <v>376</v>
      </c>
      <c r="H10" s="81">
        <v>0</v>
      </c>
      <c r="I10" s="81" t="s">
        <v>377</v>
      </c>
      <c r="J10" s="81">
        <v>0</v>
      </c>
      <c r="K10" s="81" t="s">
        <v>378</v>
      </c>
      <c r="L10" s="81">
        <v>0</v>
      </c>
      <c r="M10" s="81" t="s">
        <v>379</v>
      </c>
      <c r="N10" s="81">
        <v>0</v>
      </c>
      <c r="O10" s="81" t="s">
        <v>380</v>
      </c>
      <c r="P10" s="81">
        <v>2346</v>
      </c>
      <c r="Q10" s="93">
        <v>8279</v>
      </c>
      <c r="V10" s="65"/>
      <c r="W10" s="66"/>
    </row>
    <row r="11" spans="1:23" x14ac:dyDescent="0.25">
      <c r="A11" s="92" t="s">
        <v>8</v>
      </c>
      <c r="B11" s="64">
        <v>591</v>
      </c>
      <c r="C11" s="64" t="s">
        <v>381</v>
      </c>
      <c r="D11" s="81">
        <v>7310</v>
      </c>
      <c r="E11" s="81" t="s">
        <v>382</v>
      </c>
      <c r="F11" s="81">
        <v>0</v>
      </c>
      <c r="G11" s="81" t="s">
        <v>383</v>
      </c>
      <c r="H11" s="81">
        <v>0</v>
      </c>
      <c r="I11" s="81" t="s">
        <v>384</v>
      </c>
      <c r="J11" s="81">
        <v>0</v>
      </c>
      <c r="K11" s="81" t="s">
        <v>385</v>
      </c>
      <c r="L11" s="81">
        <v>0</v>
      </c>
      <c r="M11" s="81" t="s">
        <v>386</v>
      </c>
      <c r="N11" s="81">
        <v>0</v>
      </c>
      <c r="O11" s="81" t="s">
        <v>387</v>
      </c>
      <c r="P11" s="81">
        <v>2258</v>
      </c>
      <c r="Q11" s="93">
        <v>9568</v>
      </c>
      <c r="V11" s="65"/>
      <c r="W11" s="66"/>
    </row>
    <row r="12" spans="1:23" x14ac:dyDescent="0.25">
      <c r="A12" s="92" t="s">
        <v>388</v>
      </c>
      <c r="B12" s="64">
        <v>893</v>
      </c>
      <c r="C12" s="64" t="s">
        <v>389</v>
      </c>
      <c r="D12" s="81">
        <v>4536</v>
      </c>
      <c r="E12" s="81" t="s">
        <v>390</v>
      </c>
      <c r="F12" s="81">
        <v>6089</v>
      </c>
      <c r="G12" s="81" t="s">
        <v>391</v>
      </c>
      <c r="H12" s="81">
        <v>0</v>
      </c>
      <c r="I12" s="81" t="s">
        <v>392</v>
      </c>
      <c r="J12" s="81">
        <v>0</v>
      </c>
      <c r="K12" s="81" t="s">
        <v>393</v>
      </c>
      <c r="L12" s="81">
        <v>0</v>
      </c>
      <c r="M12" s="81" t="s">
        <v>394</v>
      </c>
      <c r="N12" s="81">
        <v>0</v>
      </c>
      <c r="O12" s="81" t="s">
        <v>395</v>
      </c>
      <c r="P12" s="81">
        <v>0</v>
      </c>
      <c r="Q12" s="93">
        <v>10625</v>
      </c>
      <c r="V12" s="65"/>
      <c r="W12" s="66"/>
    </row>
    <row r="13" spans="1:23" x14ac:dyDescent="0.25">
      <c r="A13" s="94" t="s">
        <v>397</v>
      </c>
      <c r="B13" s="67"/>
      <c r="C13" s="67"/>
      <c r="D13" s="91">
        <v>41107</v>
      </c>
      <c r="E13" s="91"/>
      <c r="F13" s="91">
        <v>31405</v>
      </c>
      <c r="G13" s="91"/>
      <c r="H13" s="91">
        <v>6932</v>
      </c>
      <c r="I13" s="91"/>
      <c r="J13" s="91">
        <v>0</v>
      </c>
      <c r="K13" s="91"/>
      <c r="L13" s="91">
        <v>128989</v>
      </c>
      <c r="M13" s="91"/>
      <c r="N13" s="91">
        <v>0</v>
      </c>
      <c r="O13" s="91"/>
      <c r="P13" s="91">
        <v>0</v>
      </c>
      <c r="Q13" s="91">
        <v>208433</v>
      </c>
      <c r="V13" s="65"/>
      <c r="W13" s="66"/>
    </row>
    <row r="14" spans="1:23" x14ac:dyDescent="0.25">
      <c r="A14" s="92" t="s">
        <v>396</v>
      </c>
      <c r="B14" s="64">
        <v>120</v>
      </c>
      <c r="C14" s="64" t="s">
        <v>398</v>
      </c>
      <c r="D14" s="81">
        <v>0</v>
      </c>
      <c r="E14" s="81" t="s">
        <v>399</v>
      </c>
      <c r="F14" s="81">
        <v>5259</v>
      </c>
      <c r="G14" s="81" t="s">
        <v>400</v>
      </c>
      <c r="H14" s="81">
        <v>1685</v>
      </c>
      <c r="I14" s="81" t="s">
        <v>401</v>
      </c>
      <c r="J14" s="81">
        <v>0</v>
      </c>
      <c r="K14" s="81" t="s">
        <v>402</v>
      </c>
      <c r="L14" s="81">
        <v>19158</v>
      </c>
      <c r="M14" s="81" t="s">
        <v>403</v>
      </c>
      <c r="N14" s="81">
        <v>0</v>
      </c>
      <c r="O14" s="81" t="s">
        <v>404</v>
      </c>
      <c r="P14" s="81">
        <v>0</v>
      </c>
      <c r="Q14" s="93">
        <v>26102</v>
      </c>
    </row>
    <row r="15" spans="1:23" x14ac:dyDescent="0.25">
      <c r="A15" s="92" t="s">
        <v>12</v>
      </c>
      <c r="B15" s="64">
        <v>154</v>
      </c>
      <c r="C15" s="64" t="s">
        <v>405</v>
      </c>
      <c r="D15" s="81">
        <v>27090</v>
      </c>
      <c r="E15" s="81" t="s">
        <v>406</v>
      </c>
      <c r="F15" s="81">
        <v>8373</v>
      </c>
      <c r="G15" s="81" t="s">
        <v>407</v>
      </c>
      <c r="H15" s="81">
        <v>1932</v>
      </c>
      <c r="I15" s="81" t="s">
        <v>408</v>
      </c>
      <c r="J15" s="81">
        <v>0</v>
      </c>
      <c r="K15" s="81" t="s">
        <v>409</v>
      </c>
      <c r="L15" s="81">
        <v>26955</v>
      </c>
      <c r="M15" s="81" t="s">
        <v>410</v>
      </c>
      <c r="N15" s="81">
        <v>0</v>
      </c>
      <c r="O15" s="81" t="s">
        <v>411</v>
      </c>
      <c r="P15" s="81">
        <v>0</v>
      </c>
      <c r="Q15" s="93">
        <v>64350</v>
      </c>
    </row>
    <row r="16" spans="1:23" x14ac:dyDescent="0.25">
      <c r="A16" s="92" t="s">
        <v>13</v>
      </c>
      <c r="B16" s="64">
        <v>250</v>
      </c>
      <c r="C16" s="64" t="s">
        <v>412</v>
      </c>
      <c r="D16" s="81">
        <v>2529</v>
      </c>
      <c r="E16" s="81" t="s">
        <v>413</v>
      </c>
      <c r="F16" s="81">
        <v>5384</v>
      </c>
      <c r="G16" s="81" t="s">
        <v>414</v>
      </c>
      <c r="H16" s="81">
        <v>1295</v>
      </c>
      <c r="I16" s="81" t="s">
        <v>415</v>
      </c>
      <c r="J16" s="81">
        <v>0</v>
      </c>
      <c r="K16" s="81" t="s">
        <v>416</v>
      </c>
      <c r="L16" s="81">
        <v>33409</v>
      </c>
      <c r="M16" s="81" t="s">
        <v>417</v>
      </c>
      <c r="N16" s="81">
        <v>0</v>
      </c>
      <c r="O16" s="81" t="s">
        <v>418</v>
      </c>
      <c r="P16" s="81">
        <v>0</v>
      </c>
      <c r="Q16" s="93">
        <v>42617</v>
      </c>
    </row>
    <row r="17" spans="1:17" x14ac:dyDescent="0.25">
      <c r="A17" s="92" t="s">
        <v>419</v>
      </c>
      <c r="B17" s="64">
        <v>495</v>
      </c>
      <c r="C17" s="64" t="s">
        <v>420</v>
      </c>
      <c r="D17" s="81">
        <v>0</v>
      </c>
      <c r="E17" s="81" t="s">
        <v>421</v>
      </c>
      <c r="F17" s="81">
        <v>9182</v>
      </c>
      <c r="G17" s="81" t="s">
        <v>422</v>
      </c>
      <c r="H17" s="81">
        <v>0</v>
      </c>
      <c r="I17" s="81" t="s">
        <v>423</v>
      </c>
      <c r="J17" s="81">
        <v>0</v>
      </c>
      <c r="K17" s="81" t="s">
        <v>424</v>
      </c>
      <c r="L17" s="81">
        <v>12835</v>
      </c>
      <c r="M17" s="81" t="s">
        <v>425</v>
      </c>
      <c r="N17" s="81">
        <v>0</v>
      </c>
      <c r="O17" s="81" t="s">
        <v>426</v>
      </c>
      <c r="P17" s="81">
        <v>0</v>
      </c>
      <c r="Q17" s="93">
        <v>22017</v>
      </c>
    </row>
    <row r="18" spans="1:17" x14ac:dyDescent="0.25">
      <c r="A18" s="92" t="s">
        <v>427</v>
      </c>
      <c r="B18" s="64">
        <v>790</v>
      </c>
      <c r="C18" s="64" t="s">
        <v>428</v>
      </c>
      <c r="D18" s="81">
        <v>8584</v>
      </c>
      <c r="E18" s="81" t="s">
        <v>429</v>
      </c>
      <c r="F18" s="81">
        <v>131</v>
      </c>
      <c r="G18" s="81" t="s">
        <v>430</v>
      </c>
      <c r="H18" s="81">
        <v>0</v>
      </c>
      <c r="I18" s="81" t="s">
        <v>431</v>
      </c>
      <c r="J18" s="81">
        <v>0</v>
      </c>
      <c r="K18" s="81" t="s">
        <v>432</v>
      </c>
      <c r="L18" s="81">
        <v>22906</v>
      </c>
      <c r="M18" s="81" t="s">
        <v>433</v>
      </c>
      <c r="N18" s="81">
        <v>0</v>
      </c>
      <c r="O18" s="81" t="s">
        <v>434</v>
      </c>
      <c r="P18" s="81">
        <v>0</v>
      </c>
      <c r="Q18" s="93">
        <v>31621</v>
      </c>
    </row>
    <row r="19" spans="1:17" x14ac:dyDescent="0.25">
      <c r="A19" s="92" t="s">
        <v>16</v>
      </c>
      <c r="B19" s="64">
        <v>895</v>
      </c>
      <c r="C19" s="64" t="s">
        <v>435</v>
      </c>
      <c r="D19" s="81">
        <v>2904</v>
      </c>
      <c r="E19" s="81" t="s">
        <v>436</v>
      </c>
      <c r="F19" s="81">
        <v>3076</v>
      </c>
      <c r="G19" s="81" t="s">
        <v>437</v>
      </c>
      <c r="H19" s="81">
        <v>2020</v>
      </c>
      <c r="I19" s="81" t="s">
        <v>438</v>
      </c>
      <c r="J19" s="81">
        <v>0</v>
      </c>
      <c r="K19" s="81" t="s">
        <v>439</v>
      </c>
      <c r="L19" s="81">
        <v>13726</v>
      </c>
      <c r="M19" s="81" t="s">
        <v>440</v>
      </c>
      <c r="N19" s="81">
        <v>0</v>
      </c>
      <c r="O19" s="81" t="s">
        <v>441</v>
      </c>
      <c r="P19" s="81">
        <v>0</v>
      </c>
      <c r="Q19" s="93">
        <v>21726</v>
      </c>
    </row>
    <row r="20" spans="1:17" x14ac:dyDescent="0.25">
      <c r="A20" s="94" t="s">
        <v>3672</v>
      </c>
      <c r="B20" s="67"/>
      <c r="C20" s="67"/>
      <c r="D20" s="91">
        <v>256497</v>
      </c>
      <c r="E20" s="91"/>
      <c r="F20" s="91">
        <v>28325</v>
      </c>
      <c r="G20" s="91"/>
      <c r="H20" s="91">
        <v>13269</v>
      </c>
      <c r="I20" s="91"/>
      <c r="J20" s="91">
        <v>59117</v>
      </c>
      <c r="K20" s="91"/>
      <c r="L20" s="91">
        <v>0</v>
      </c>
      <c r="M20" s="91"/>
      <c r="N20" s="91">
        <v>0</v>
      </c>
      <c r="O20" s="91"/>
      <c r="P20" s="91">
        <v>0</v>
      </c>
      <c r="Q20" s="91">
        <v>357208</v>
      </c>
    </row>
    <row r="21" spans="1:17" x14ac:dyDescent="0.25">
      <c r="A21" s="92" t="s">
        <v>442</v>
      </c>
      <c r="B21" s="64">
        <v>45</v>
      </c>
      <c r="C21" s="64" t="s">
        <v>443</v>
      </c>
      <c r="D21" s="81">
        <v>50792</v>
      </c>
      <c r="E21" s="81" t="s">
        <v>444</v>
      </c>
      <c r="F21" s="81">
        <v>2477</v>
      </c>
      <c r="G21" s="81" t="s">
        <v>445</v>
      </c>
      <c r="H21" s="81">
        <v>871</v>
      </c>
      <c r="I21" s="81" t="s">
        <v>446</v>
      </c>
      <c r="J21" s="81">
        <v>0</v>
      </c>
      <c r="K21" s="81" t="s">
        <v>447</v>
      </c>
      <c r="L21" s="81">
        <v>0</v>
      </c>
      <c r="M21" s="81" t="s">
        <v>448</v>
      </c>
      <c r="N21" s="81">
        <v>0</v>
      </c>
      <c r="O21" s="81" t="s">
        <v>449</v>
      </c>
      <c r="P21" s="81">
        <v>0</v>
      </c>
      <c r="Q21" s="93">
        <v>54140</v>
      </c>
    </row>
    <row r="22" spans="1:17" x14ac:dyDescent="0.25">
      <c r="A22" s="92" t="s">
        <v>19</v>
      </c>
      <c r="B22" s="64">
        <v>51</v>
      </c>
      <c r="C22" s="64" t="s">
        <v>450</v>
      </c>
      <c r="D22" s="81">
        <v>24402</v>
      </c>
      <c r="E22" s="81" t="s">
        <v>451</v>
      </c>
      <c r="F22" s="81">
        <v>430</v>
      </c>
      <c r="G22" s="81" t="s">
        <v>452</v>
      </c>
      <c r="H22" s="81">
        <v>1432</v>
      </c>
      <c r="I22" s="81" t="s">
        <v>453</v>
      </c>
      <c r="J22" s="81">
        <v>0</v>
      </c>
      <c r="K22" s="81" t="s">
        <v>454</v>
      </c>
      <c r="L22" s="81">
        <v>0</v>
      </c>
      <c r="M22" s="81" t="s">
        <v>455</v>
      </c>
      <c r="N22" s="81">
        <v>0</v>
      </c>
      <c r="O22" s="81" t="s">
        <v>456</v>
      </c>
      <c r="P22" s="81">
        <v>0</v>
      </c>
      <c r="Q22" s="93">
        <v>26264</v>
      </c>
    </row>
    <row r="23" spans="1:17" x14ac:dyDescent="0.25">
      <c r="A23" s="92" t="s">
        <v>20</v>
      </c>
      <c r="B23" s="64">
        <v>147</v>
      </c>
      <c r="C23" s="64" t="s">
        <v>457</v>
      </c>
      <c r="D23" s="81">
        <v>22784</v>
      </c>
      <c r="E23" s="81" t="s">
        <v>458</v>
      </c>
      <c r="F23" s="81">
        <v>1957</v>
      </c>
      <c r="G23" s="81" t="s">
        <v>459</v>
      </c>
      <c r="H23" s="81">
        <v>0</v>
      </c>
      <c r="I23" s="81" t="s">
        <v>460</v>
      </c>
      <c r="J23" s="81">
        <v>0</v>
      </c>
      <c r="K23" s="81" t="s">
        <v>461</v>
      </c>
      <c r="L23" s="81">
        <v>0</v>
      </c>
      <c r="M23" s="81" t="s">
        <v>462</v>
      </c>
      <c r="N23" s="81">
        <v>0</v>
      </c>
      <c r="O23" s="81" t="s">
        <v>463</v>
      </c>
      <c r="P23" s="81">
        <v>0</v>
      </c>
      <c r="Q23" s="93">
        <v>24741</v>
      </c>
    </row>
    <row r="24" spans="1:17" x14ac:dyDescent="0.25">
      <c r="A24" s="92" t="s">
        <v>464</v>
      </c>
      <c r="B24" s="64">
        <v>172</v>
      </c>
      <c r="C24" s="64" t="s">
        <v>465</v>
      </c>
      <c r="D24" s="81">
        <v>32099</v>
      </c>
      <c r="E24" s="81" t="s">
        <v>466</v>
      </c>
      <c r="F24" s="81">
        <v>3907</v>
      </c>
      <c r="G24" s="81" t="s">
        <v>467</v>
      </c>
      <c r="H24" s="81">
        <v>2013</v>
      </c>
      <c r="I24" s="81" t="s">
        <v>468</v>
      </c>
      <c r="J24" s="81">
        <v>0</v>
      </c>
      <c r="K24" s="81" t="s">
        <v>469</v>
      </c>
      <c r="L24" s="81">
        <v>0</v>
      </c>
      <c r="M24" s="81" t="s">
        <v>470</v>
      </c>
      <c r="N24" s="81">
        <v>0</v>
      </c>
      <c r="O24" s="81" t="s">
        <v>471</v>
      </c>
      <c r="P24" s="81">
        <v>0</v>
      </c>
      <c r="Q24" s="93">
        <v>38019</v>
      </c>
    </row>
    <row r="25" spans="1:17" x14ac:dyDescent="0.25">
      <c r="A25" s="92" t="s">
        <v>472</v>
      </c>
      <c r="B25" s="64">
        <v>475</v>
      </c>
      <c r="C25" s="64" t="s">
        <v>473</v>
      </c>
      <c r="D25" s="81">
        <v>2126</v>
      </c>
      <c r="E25" s="81" t="s">
        <v>474</v>
      </c>
      <c r="F25" s="81">
        <v>0</v>
      </c>
      <c r="G25" s="81" t="s">
        <v>475</v>
      </c>
      <c r="H25" s="81">
        <v>1412</v>
      </c>
      <c r="I25" s="81" t="s">
        <v>476</v>
      </c>
      <c r="J25" s="81">
        <v>0</v>
      </c>
      <c r="K25" s="81" t="s">
        <v>477</v>
      </c>
      <c r="L25" s="81">
        <v>0</v>
      </c>
      <c r="M25" s="81" t="s">
        <v>478</v>
      </c>
      <c r="N25" s="81">
        <v>0</v>
      </c>
      <c r="O25" s="81" t="s">
        <v>479</v>
      </c>
      <c r="P25" s="81">
        <v>0</v>
      </c>
      <c r="Q25" s="93">
        <v>3538</v>
      </c>
    </row>
    <row r="26" spans="1:17" x14ac:dyDescent="0.25">
      <c r="A26" s="92" t="s">
        <v>480</v>
      </c>
      <c r="B26" s="64">
        <v>480</v>
      </c>
      <c r="C26" s="64" t="s">
        <v>481</v>
      </c>
      <c r="D26" s="81">
        <v>13121</v>
      </c>
      <c r="E26" s="81" t="s">
        <v>482</v>
      </c>
      <c r="F26" s="81">
        <v>1584</v>
      </c>
      <c r="G26" s="81" t="s">
        <v>483</v>
      </c>
      <c r="H26" s="81">
        <v>1863</v>
      </c>
      <c r="I26" s="81" t="s">
        <v>484</v>
      </c>
      <c r="J26" s="81">
        <v>0</v>
      </c>
      <c r="K26" s="81" t="s">
        <v>485</v>
      </c>
      <c r="L26" s="81">
        <v>0</v>
      </c>
      <c r="M26" s="81" t="s">
        <v>486</v>
      </c>
      <c r="N26" s="81">
        <v>0</v>
      </c>
      <c r="O26" s="81" t="s">
        <v>487</v>
      </c>
      <c r="P26" s="81">
        <v>0</v>
      </c>
      <c r="Q26" s="93">
        <v>16568</v>
      </c>
    </row>
    <row r="27" spans="1:17" x14ac:dyDescent="0.25">
      <c r="A27" s="92" t="s">
        <v>488</v>
      </c>
      <c r="B27" s="64">
        <v>490</v>
      </c>
      <c r="C27" s="64" t="s">
        <v>489</v>
      </c>
      <c r="D27" s="81">
        <v>19350</v>
      </c>
      <c r="E27" s="81" t="s">
        <v>490</v>
      </c>
      <c r="F27" s="81">
        <v>1887</v>
      </c>
      <c r="G27" s="81" t="s">
        <v>491</v>
      </c>
      <c r="H27" s="81">
        <v>2325</v>
      </c>
      <c r="I27" s="81" t="s">
        <v>492</v>
      </c>
      <c r="J27" s="81">
        <v>21667</v>
      </c>
      <c r="K27" s="81" t="s">
        <v>493</v>
      </c>
      <c r="L27" s="81">
        <v>0</v>
      </c>
      <c r="M27" s="81" t="s">
        <v>494</v>
      </c>
      <c r="N27" s="81">
        <v>0</v>
      </c>
      <c r="O27" s="81" t="s">
        <v>495</v>
      </c>
      <c r="P27" s="81">
        <v>0</v>
      </c>
      <c r="Q27" s="93">
        <v>45229</v>
      </c>
    </row>
    <row r="28" spans="1:17" x14ac:dyDescent="0.25">
      <c r="A28" s="92" t="s">
        <v>496</v>
      </c>
      <c r="B28" s="64">
        <v>659</v>
      </c>
      <c r="C28" s="64" t="s">
        <v>497</v>
      </c>
      <c r="D28" s="81">
        <v>18444</v>
      </c>
      <c r="E28" s="81" t="s">
        <v>498</v>
      </c>
      <c r="F28" s="81">
        <v>370</v>
      </c>
      <c r="G28" s="81" t="s">
        <v>499</v>
      </c>
      <c r="H28" s="81">
        <v>1169</v>
      </c>
      <c r="I28" s="81" t="s">
        <v>500</v>
      </c>
      <c r="J28" s="81">
        <v>0</v>
      </c>
      <c r="K28" s="81" t="s">
        <v>501</v>
      </c>
      <c r="L28" s="81">
        <v>0</v>
      </c>
      <c r="M28" s="81" t="s">
        <v>502</v>
      </c>
      <c r="N28" s="81">
        <v>0</v>
      </c>
      <c r="O28" s="81" t="s">
        <v>503</v>
      </c>
      <c r="P28" s="81">
        <v>0</v>
      </c>
      <c r="Q28" s="93">
        <v>19983</v>
      </c>
    </row>
    <row r="29" spans="1:17" x14ac:dyDescent="0.25">
      <c r="A29" s="92" t="s">
        <v>504</v>
      </c>
      <c r="B29" s="64">
        <v>665</v>
      </c>
      <c r="C29" s="64" t="s">
        <v>505</v>
      </c>
      <c r="D29" s="81">
        <v>30189</v>
      </c>
      <c r="E29" s="81" t="s">
        <v>506</v>
      </c>
      <c r="F29" s="81">
        <v>296</v>
      </c>
      <c r="G29" s="81" t="s">
        <v>507</v>
      </c>
      <c r="H29" s="81">
        <v>0</v>
      </c>
      <c r="I29" s="81" t="s">
        <v>508</v>
      </c>
      <c r="J29" s="81">
        <v>0</v>
      </c>
      <c r="K29" s="81" t="s">
        <v>509</v>
      </c>
      <c r="L29" s="81">
        <v>0</v>
      </c>
      <c r="M29" s="81" t="s">
        <v>510</v>
      </c>
      <c r="N29" s="81">
        <v>0</v>
      </c>
      <c r="O29" s="81" t="s">
        <v>511</v>
      </c>
      <c r="P29" s="81">
        <v>0</v>
      </c>
      <c r="Q29" s="93">
        <v>30485</v>
      </c>
    </row>
    <row r="30" spans="1:17" x14ac:dyDescent="0.25">
      <c r="A30" s="92" t="s">
        <v>27</v>
      </c>
      <c r="B30" s="64">
        <v>837</v>
      </c>
      <c r="C30" s="64" t="s">
        <v>512</v>
      </c>
      <c r="D30" s="81">
        <v>37008</v>
      </c>
      <c r="E30" s="81" t="s">
        <v>513</v>
      </c>
      <c r="F30" s="81">
        <v>15417</v>
      </c>
      <c r="G30" s="81" t="s">
        <v>514</v>
      </c>
      <c r="H30" s="81">
        <v>1464</v>
      </c>
      <c r="I30" s="81" t="s">
        <v>515</v>
      </c>
      <c r="J30" s="81">
        <v>37450</v>
      </c>
      <c r="K30" s="81" t="s">
        <v>516</v>
      </c>
      <c r="L30" s="81">
        <v>0</v>
      </c>
      <c r="M30" s="81" t="s">
        <v>517</v>
      </c>
      <c r="N30" s="81">
        <v>0</v>
      </c>
      <c r="O30" s="81" t="s">
        <v>518</v>
      </c>
      <c r="P30" s="81">
        <v>0</v>
      </c>
      <c r="Q30" s="93">
        <v>91339</v>
      </c>
    </row>
    <row r="31" spans="1:17" x14ac:dyDescent="0.25">
      <c r="A31" s="92" t="s">
        <v>519</v>
      </c>
      <c r="B31" s="64">
        <v>873</v>
      </c>
      <c r="C31" s="64" t="s">
        <v>520</v>
      </c>
      <c r="D31" s="81">
        <v>6182</v>
      </c>
      <c r="E31" s="81" t="s">
        <v>521</v>
      </c>
      <c r="F31" s="81">
        <v>0</v>
      </c>
      <c r="G31" s="81" t="s">
        <v>522</v>
      </c>
      <c r="H31" s="81">
        <v>720</v>
      </c>
      <c r="I31" s="81" t="s">
        <v>523</v>
      </c>
      <c r="J31" s="81">
        <v>0</v>
      </c>
      <c r="K31" s="81" t="s">
        <v>524</v>
      </c>
      <c r="L31" s="81">
        <v>0</v>
      </c>
      <c r="M31" s="81" t="s">
        <v>525</v>
      </c>
      <c r="N31" s="81">
        <v>0</v>
      </c>
      <c r="O31" s="81" t="s">
        <v>526</v>
      </c>
      <c r="P31" s="81">
        <v>0</v>
      </c>
      <c r="Q31" s="93">
        <v>6902</v>
      </c>
    </row>
    <row r="32" spans="1:17" x14ac:dyDescent="0.25">
      <c r="A32" s="94" t="s">
        <v>527</v>
      </c>
      <c r="B32" s="67"/>
      <c r="C32" s="67"/>
      <c r="D32" s="91">
        <v>51222</v>
      </c>
      <c r="E32" s="91"/>
      <c r="F32" s="91">
        <v>28995</v>
      </c>
      <c r="G32" s="91"/>
      <c r="H32" s="91">
        <v>695</v>
      </c>
      <c r="I32" s="91"/>
      <c r="J32" s="91">
        <v>1898</v>
      </c>
      <c r="K32" s="91"/>
      <c r="L32" s="91">
        <v>40531</v>
      </c>
      <c r="M32" s="91"/>
      <c r="N32" s="91">
        <v>6398</v>
      </c>
      <c r="O32" s="91"/>
      <c r="P32" s="91">
        <v>0</v>
      </c>
      <c r="Q32" s="91">
        <v>129739</v>
      </c>
    </row>
    <row r="33" spans="1:17" x14ac:dyDescent="0.25">
      <c r="A33" s="92" t="s">
        <v>30</v>
      </c>
      <c r="B33" s="64">
        <v>31</v>
      </c>
      <c r="C33" s="64" t="s">
        <v>528</v>
      </c>
      <c r="D33" s="81">
        <v>2741</v>
      </c>
      <c r="E33" s="81" t="s">
        <v>529</v>
      </c>
      <c r="F33" s="81">
        <v>5912</v>
      </c>
      <c r="G33" s="81" t="s">
        <v>530</v>
      </c>
      <c r="H33" s="81">
        <v>0</v>
      </c>
      <c r="I33" s="81" t="s">
        <v>531</v>
      </c>
      <c r="J33" s="81">
        <v>0</v>
      </c>
      <c r="K33" s="81" t="s">
        <v>532</v>
      </c>
      <c r="L33" s="81">
        <v>8429</v>
      </c>
      <c r="M33" s="81" t="s">
        <v>533</v>
      </c>
      <c r="N33" s="81">
        <v>0</v>
      </c>
      <c r="O33" s="81" t="s">
        <v>534</v>
      </c>
      <c r="P33" s="81">
        <v>0</v>
      </c>
      <c r="Q33" s="93">
        <v>17082</v>
      </c>
    </row>
    <row r="34" spans="1:17" x14ac:dyDescent="0.25">
      <c r="A34" s="92" t="s">
        <v>535</v>
      </c>
      <c r="B34" s="64">
        <v>40</v>
      </c>
      <c r="C34" s="64" t="s">
        <v>536</v>
      </c>
      <c r="D34" s="81">
        <v>2571</v>
      </c>
      <c r="E34" s="81" t="s">
        <v>537</v>
      </c>
      <c r="F34" s="81">
        <v>3192</v>
      </c>
      <c r="G34" s="81" t="s">
        <v>538</v>
      </c>
      <c r="H34" s="81">
        <v>0</v>
      </c>
      <c r="I34" s="81" t="s">
        <v>539</v>
      </c>
      <c r="J34" s="81">
        <v>0</v>
      </c>
      <c r="K34" s="81" t="s">
        <v>540</v>
      </c>
      <c r="L34" s="81">
        <v>8001</v>
      </c>
      <c r="M34" s="81" t="s">
        <v>541</v>
      </c>
      <c r="N34" s="81">
        <v>0</v>
      </c>
      <c r="O34" s="81" t="s">
        <v>542</v>
      </c>
      <c r="P34" s="81">
        <v>0</v>
      </c>
      <c r="Q34" s="93">
        <v>13764</v>
      </c>
    </row>
    <row r="35" spans="1:17" x14ac:dyDescent="0.25">
      <c r="A35" s="92" t="s">
        <v>32</v>
      </c>
      <c r="B35" s="64">
        <v>190</v>
      </c>
      <c r="C35" s="64" t="s">
        <v>543</v>
      </c>
      <c r="D35" s="81">
        <v>6745</v>
      </c>
      <c r="E35" s="81" t="s">
        <v>544</v>
      </c>
      <c r="F35" s="81">
        <v>43</v>
      </c>
      <c r="G35" s="81" t="s">
        <v>545</v>
      </c>
      <c r="H35" s="81">
        <v>0</v>
      </c>
      <c r="I35" s="81" t="s">
        <v>546</v>
      </c>
      <c r="J35" s="81">
        <v>0</v>
      </c>
      <c r="K35" s="81" t="s">
        <v>547</v>
      </c>
      <c r="L35" s="81">
        <v>0</v>
      </c>
      <c r="M35" s="81" t="s">
        <v>548</v>
      </c>
      <c r="N35" s="81">
        <v>0</v>
      </c>
      <c r="O35" s="81" t="s">
        <v>549</v>
      </c>
      <c r="P35" s="81">
        <v>0</v>
      </c>
      <c r="Q35" s="93">
        <v>6788</v>
      </c>
    </row>
    <row r="36" spans="1:17" x14ac:dyDescent="0.25">
      <c r="A36" s="92" t="s">
        <v>33</v>
      </c>
      <c r="B36" s="64">
        <v>604</v>
      </c>
      <c r="C36" s="64" t="s">
        <v>550</v>
      </c>
      <c r="D36" s="81">
        <v>2747</v>
      </c>
      <c r="E36" s="81" t="s">
        <v>551</v>
      </c>
      <c r="F36" s="81">
        <v>4073</v>
      </c>
      <c r="G36" s="81" t="s">
        <v>552</v>
      </c>
      <c r="H36" s="81">
        <v>0</v>
      </c>
      <c r="I36" s="81" t="s">
        <v>553</v>
      </c>
      <c r="J36" s="81">
        <v>0</v>
      </c>
      <c r="K36" s="81" t="s">
        <v>554</v>
      </c>
      <c r="L36" s="81">
        <v>10556</v>
      </c>
      <c r="M36" s="81" t="s">
        <v>555</v>
      </c>
      <c r="N36" s="81">
        <v>0</v>
      </c>
      <c r="O36" s="81" t="s">
        <v>556</v>
      </c>
      <c r="P36" s="81">
        <v>0</v>
      </c>
      <c r="Q36" s="93">
        <v>17376</v>
      </c>
    </row>
    <row r="37" spans="1:17" x14ac:dyDescent="0.25">
      <c r="A37" s="92" t="s">
        <v>34</v>
      </c>
      <c r="B37" s="64">
        <v>670</v>
      </c>
      <c r="C37" s="64" t="s">
        <v>557</v>
      </c>
      <c r="D37" s="81">
        <v>7074</v>
      </c>
      <c r="E37" s="81" t="s">
        <v>558</v>
      </c>
      <c r="F37" s="81">
        <v>36</v>
      </c>
      <c r="G37" s="81" t="s">
        <v>559</v>
      </c>
      <c r="H37" s="81">
        <v>0</v>
      </c>
      <c r="I37" s="81" t="s">
        <v>560</v>
      </c>
      <c r="J37" s="81">
        <v>0</v>
      </c>
      <c r="K37" s="81" t="s">
        <v>561</v>
      </c>
      <c r="L37" s="81">
        <v>0</v>
      </c>
      <c r="M37" s="81" t="s">
        <v>562</v>
      </c>
      <c r="N37" s="81">
        <v>6398</v>
      </c>
      <c r="O37" s="81" t="s">
        <v>563</v>
      </c>
      <c r="P37" s="81">
        <v>0</v>
      </c>
      <c r="Q37" s="93">
        <v>13508</v>
      </c>
    </row>
    <row r="38" spans="1:17" x14ac:dyDescent="0.25">
      <c r="A38" s="92" t="s">
        <v>35</v>
      </c>
      <c r="B38" s="64">
        <v>690</v>
      </c>
      <c r="C38" s="64" t="s">
        <v>564</v>
      </c>
      <c r="D38" s="81">
        <v>7105</v>
      </c>
      <c r="E38" s="81" t="s">
        <v>565</v>
      </c>
      <c r="F38" s="81">
        <v>0</v>
      </c>
      <c r="G38" s="81" t="s">
        <v>566</v>
      </c>
      <c r="H38" s="81">
        <v>0</v>
      </c>
      <c r="I38" s="81" t="s">
        <v>567</v>
      </c>
      <c r="J38" s="81">
        <v>0</v>
      </c>
      <c r="K38" s="81" t="s">
        <v>568</v>
      </c>
      <c r="L38" s="81">
        <v>0</v>
      </c>
      <c r="M38" s="81" t="s">
        <v>569</v>
      </c>
      <c r="N38" s="81">
        <v>0</v>
      </c>
      <c r="O38" s="81" t="s">
        <v>570</v>
      </c>
      <c r="P38" s="81">
        <v>0</v>
      </c>
      <c r="Q38" s="93">
        <v>7105</v>
      </c>
    </row>
    <row r="39" spans="1:17" x14ac:dyDescent="0.25">
      <c r="A39" s="92" t="s">
        <v>36</v>
      </c>
      <c r="B39" s="64">
        <v>736</v>
      </c>
      <c r="C39" s="64" t="s">
        <v>571</v>
      </c>
      <c r="D39" s="81">
        <v>4669</v>
      </c>
      <c r="E39" s="81" t="s">
        <v>572</v>
      </c>
      <c r="F39" s="81">
        <v>8691</v>
      </c>
      <c r="G39" s="81" t="s">
        <v>573</v>
      </c>
      <c r="H39" s="81">
        <v>695</v>
      </c>
      <c r="I39" s="81" t="s">
        <v>574</v>
      </c>
      <c r="J39" s="81">
        <v>0</v>
      </c>
      <c r="K39" s="81" t="s">
        <v>575</v>
      </c>
      <c r="L39" s="81">
        <v>9066</v>
      </c>
      <c r="M39" s="81" t="s">
        <v>576</v>
      </c>
      <c r="N39" s="81">
        <v>0</v>
      </c>
      <c r="O39" s="81" t="s">
        <v>577</v>
      </c>
      <c r="P39" s="81">
        <v>0</v>
      </c>
      <c r="Q39" s="93">
        <v>23121</v>
      </c>
    </row>
    <row r="40" spans="1:17" x14ac:dyDescent="0.25">
      <c r="A40" s="92" t="s">
        <v>578</v>
      </c>
      <c r="B40" s="64">
        <v>858</v>
      </c>
      <c r="C40" s="64" t="s">
        <v>579</v>
      </c>
      <c r="D40" s="81">
        <v>8039</v>
      </c>
      <c r="E40" s="81" t="s">
        <v>580</v>
      </c>
      <c r="F40" s="81">
        <v>2150</v>
      </c>
      <c r="G40" s="81" t="s">
        <v>581</v>
      </c>
      <c r="H40" s="81">
        <v>0</v>
      </c>
      <c r="I40" s="81" t="s">
        <v>582</v>
      </c>
      <c r="J40" s="81">
        <v>0</v>
      </c>
      <c r="K40" s="81" t="s">
        <v>583</v>
      </c>
      <c r="L40" s="81">
        <v>0</v>
      </c>
      <c r="M40" s="81" t="s">
        <v>584</v>
      </c>
      <c r="N40" s="81">
        <v>0</v>
      </c>
      <c r="O40" s="81" t="s">
        <v>585</v>
      </c>
      <c r="P40" s="81">
        <v>0</v>
      </c>
      <c r="Q40" s="93">
        <v>10189</v>
      </c>
    </row>
    <row r="41" spans="1:17" x14ac:dyDescent="0.25">
      <c r="A41" s="92" t="s">
        <v>586</v>
      </c>
      <c r="B41" s="64">
        <v>885</v>
      </c>
      <c r="C41" s="64" t="s">
        <v>587</v>
      </c>
      <c r="D41" s="81">
        <v>2156</v>
      </c>
      <c r="E41" s="81" t="s">
        <v>588</v>
      </c>
      <c r="F41" s="81">
        <v>1256</v>
      </c>
      <c r="G41" s="81" t="s">
        <v>589</v>
      </c>
      <c r="H41" s="81">
        <v>0</v>
      </c>
      <c r="I41" s="81" t="s">
        <v>590</v>
      </c>
      <c r="J41" s="81">
        <v>1898</v>
      </c>
      <c r="K41" s="81" t="s">
        <v>591</v>
      </c>
      <c r="L41" s="81">
        <v>0</v>
      </c>
      <c r="M41" s="81" t="s">
        <v>592</v>
      </c>
      <c r="N41" s="81">
        <v>0</v>
      </c>
      <c r="O41" s="81" t="s">
        <v>593</v>
      </c>
      <c r="P41" s="81">
        <v>0</v>
      </c>
      <c r="Q41" s="93">
        <v>5310</v>
      </c>
    </row>
    <row r="42" spans="1:17" x14ac:dyDescent="0.25">
      <c r="A42" s="92" t="s">
        <v>594</v>
      </c>
      <c r="B42" s="64">
        <v>890</v>
      </c>
      <c r="C42" s="64" t="s">
        <v>595</v>
      </c>
      <c r="D42" s="81">
        <v>7375</v>
      </c>
      <c r="E42" s="81" t="s">
        <v>596</v>
      </c>
      <c r="F42" s="81">
        <v>3642</v>
      </c>
      <c r="G42" s="81" t="s">
        <v>597</v>
      </c>
      <c r="H42" s="81">
        <v>0</v>
      </c>
      <c r="I42" s="81" t="s">
        <v>598</v>
      </c>
      <c r="J42" s="81">
        <v>0</v>
      </c>
      <c r="K42" s="81" t="s">
        <v>599</v>
      </c>
      <c r="L42" s="81">
        <v>4479</v>
      </c>
      <c r="M42" s="81" t="s">
        <v>600</v>
      </c>
      <c r="N42" s="81">
        <v>0</v>
      </c>
      <c r="O42" s="81" t="s">
        <v>601</v>
      </c>
      <c r="P42" s="81">
        <v>0</v>
      </c>
      <c r="Q42" s="93">
        <v>15496</v>
      </c>
    </row>
    <row r="43" spans="1:17" x14ac:dyDescent="0.25">
      <c r="A43" s="94" t="s">
        <v>603</v>
      </c>
      <c r="B43" s="67"/>
      <c r="C43" s="67"/>
      <c r="D43" s="91">
        <v>73839</v>
      </c>
      <c r="E43" s="91"/>
      <c r="F43" s="91">
        <v>20359</v>
      </c>
      <c r="G43" s="91"/>
      <c r="H43" s="91">
        <v>6315</v>
      </c>
      <c r="I43" s="91"/>
      <c r="J43" s="91">
        <v>0</v>
      </c>
      <c r="K43" s="91"/>
      <c r="L43" s="91">
        <v>43447</v>
      </c>
      <c r="M43" s="91"/>
      <c r="N43" s="91">
        <v>4421</v>
      </c>
      <c r="O43" s="91"/>
      <c r="P43" s="91">
        <v>2204</v>
      </c>
      <c r="Q43" s="91">
        <v>150585</v>
      </c>
    </row>
    <row r="44" spans="1:17" x14ac:dyDescent="0.25">
      <c r="A44" s="92" t="s">
        <v>602</v>
      </c>
      <c r="B44" s="64">
        <v>4</v>
      </c>
      <c r="C44" s="64" t="s">
        <v>604</v>
      </c>
      <c r="D44" s="81">
        <v>890</v>
      </c>
      <c r="E44" s="81" t="s">
        <v>605</v>
      </c>
      <c r="F44" s="81">
        <v>583</v>
      </c>
      <c r="G44" s="81" t="s">
        <v>606</v>
      </c>
      <c r="H44" s="81">
        <v>0</v>
      </c>
      <c r="I44" s="81" t="s">
        <v>607</v>
      </c>
      <c r="J44" s="81">
        <v>0</v>
      </c>
      <c r="K44" s="81" t="s">
        <v>608</v>
      </c>
      <c r="L44" s="81">
        <v>0</v>
      </c>
      <c r="M44" s="81" t="s">
        <v>609</v>
      </c>
      <c r="N44" s="81">
        <v>0</v>
      </c>
      <c r="O44" s="81" t="s">
        <v>610</v>
      </c>
      <c r="P44" s="81">
        <v>0</v>
      </c>
      <c r="Q44" s="93">
        <v>1473</v>
      </c>
    </row>
    <row r="45" spans="1:17" x14ac:dyDescent="0.25">
      <c r="A45" s="92" t="s">
        <v>611</v>
      </c>
      <c r="B45" s="64">
        <v>42</v>
      </c>
      <c r="C45" s="64" t="s">
        <v>612</v>
      </c>
      <c r="D45" s="81">
        <v>7349</v>
      </c>
      <c r="E45" s="81" t="s">
        <v>613</v>
      </c>
      <c r="F45" s="81">
        <v>0</v>
      </c>
      <c r="G45" s="81" t="s">
        <v>614</v>
      </c>
      <c r="H45" s="81">
        <v>0</v>
      </c>
      <c r="I45" s="81" t="s">
        <v>615</v>
      </c>
      <c r="J45" s="81">
        <v>0</v>
      </c>
      <c r="K45" s="81" t="s">
        <v>616</v>
      </c>
      <c r="L45" s="81">
        <v>8759</v>
      </c>
      <c r="M45" s="81" t="s">
        <v>617</v>
      </c>
      <c r="N45" s="81">
        <v>0</v>
      </c>
      <c r="O45" s="81" t="s">
        <v>618</v>
      </c>
      <c r="P45" s="81">
        <v>270</v>
      </c>
      <c r="Q45" s="93">
        <v>16378</v>
      </c>
    </row>
    <row r="46" spans="1:17" x14ac:dyDescent="0.25">
      <c r="A46" s="92" t="s">
        <v>619</v>
      </c>
      <c r="B46" s="64">
        <v>44</v>
      </c>
      <c r="C46" s="64" t="s">
        <v>620</v>
      </c>
      <c r="D46" s="81">
        <v>5886</v>
      </c>
      <c r="E46" s="81" t="s">
        <v>621</v>
      </c>
      <c r="F46" s="81">
        <v>0</v>
      </c>
      <c r="G46" s="81" t="s">
        <v>622</v>
      </c>
      <c r="H46" s="81">
        <v>0</v>
      </c>
      <c r="I46" s="81" t="s">
        <v>623</v>
      </c>
      <c r="J46" s="81">
        <v>0</v>
      </c>
      <c r="K46" s="81" t="s">
        <v>624</v>
      </c>
      <c r="L46" s="81">
        <v>0</v>
      </c>
      <c r="M46" s="81" t="s">
        <v>625</v>
      </c>
      <c r="N46" s="81">
        <v>0</v>
      </c>
      <c r="O46" s="81" t="s">
        <v>626</v>
      </c>
      <c r="P46" s="81">
        <v>0</v>
      </c>
      <c r="Q46" s="93">
        <v>5886</v>
      </c>
    </row>
    <row r="47" spans="1:17" x14ac:dyDescent="0.25">
      <c r="A47" s="92" t="s">
        <v>44</v>
      </c>
      <c r="B47" s="64">
        <v>59</v>
      </c>
      <c r="C47" s="64" t="s">
        <v>627</v>
      </c>
      <c r="D47" s="81">
        <v>743</v>
      </c>
      <c r="E47" s="81" t="s">
        <v>628</v>
      </c>
      <c r="F47" s="81">
        <v>0</v>
      </c>
      <c r="G47" s="81" t="s">
        <v>629</v>
      </c>
      <c r="H47" s="81">
        <v>0</v>
      </c>
      <c r="I47" s="81" t="s">
        <v>630</v>
      </c>
      <c r="J47" s="81">
        <v>0</v>
      </c>
      <c r="K47" s="81" t="s">
        <v>631</v>
      </c>
      <c r="L47" s="81">
        <v>2453</v>
      </c>
      <c r="M47" s="81" t="s">
        <v>632</v>
      </c>
      <c r="N47" s="81">
        <v>0</v>
      </c>
      <c r="O47" s="81" t="s">
        <v>633</v>
      </c>
      <c r="P47" s="81">
        <v>0</v>
      </c>
      <c r="Q47" s="93">
        <v>3196</v>
      </c>
    </row>
    <row r="48" spans="1:17" x14ac:dyDescent="0.25">
      <c r="A48" s="92" t="s">
        <v>634</v>
      </c>
      <c r="B48" s="64">
        <v>113</v>
      </c>
      <c r="C48" s="64" t="s">
        <v>635</v>
      </c>
      <c r="D48" s="81">
        <v>4441</v>
      </c>
      <c r="E48" s="81" t="s">
        <v>636</v>
      </c>
      <c r="F48" s="81">
        <v>621</v>
      </c>
      <c r="G48" s="81" t="s">
        <v>637</v>
      </c>
      <c r="H48" s="81">
        <v>0</v>
      </c>
      <c r="I48" s="81" t="s">
        <v>638</v>
      </c>
      <c r="J48" s="81">
        <v>0</v>
      </c>
      <c r="K48" s="81" t="s">
        <v>639</v>
      </c>
      <c r="L48" s="81">
        <v>0</v>
      </c>
      <c r="M48" s="81" t="s">
        <v>640</v>
      </c>
      <c r="N48" s="81">
        <v>0</v>
      </c>
      <c r="O48" s="81" t="s">
        <v>641</v>
      </c>
      <c r="P48" s="81">
        <v>601</v>
      </c>
      <c r="Q48" s="93">
        <v>5663</v>
      </c>
    </row>
    <row r="49" spans="1:17" x14ac:dyDescent="0.25">
      <c r="A49" s="92" t="s">
        <v>46</v>
      </c>
      <c r="B49" s="64">
        <v>125</v>
      </c>
      <c r="C49" s="64" t="s">
        <v>642</v>
      </c>
      <c r="D49" s="81">
        <v>6752</v>
      </c>
      <c r="E49" s="81" t="s">
        <v>643</v>
      </c>
      <c r="F49" s="81">
        <v>0</v>
      </c>
      <c r="G49" s="81" t="s">
        <v>644</v>
      </c>
      <c r="H49" s="81">
        <v>0</v>
      </c>
      <c r="I49" s="81" t="s">
        <v>645</v>
      </c>
      <c r="J49" s="81">
        <v>0</v>
      </c>
      <c r="K49" s="81" t="s">
        <v>646</v>
      </c>
      <c r="L49" s="81">
        <v>0</v>
      </c>
      <c r="M49" s="81" t="s">
        <v>647</v>
      </c>
      <c r="N49" s="81">
        <v>0</v>
      </c>
      <c r="O49" s="81" t="s">
        <v>648</v>
      </c>
      <c r="P49" s="81">
        <v>0</v>
      </c>
      <c r="Q49" s="93">
        <v>6752</v>
      </c>
    </row>
    <row r="50" spans="1:17" x14ac:dyDescent="0.25">
      <c r="A50" s="92" t="s">
        <v>47</v>
      </c>
      <c r="B50" s="64">
        <v>138</v>
      </c>
      <c r="C50" s="64" t="s">
        <v>649</v>
      </c>
      <c r="D50" s="81">
        <v>12288</v>
      </c>
      <c r="E50" s="81" t="s">
        <v>650</v>
      </c>
      <c r="F50" s="81">
        <v>0</v>
      </c>
      <c r="G50" s="81" t="s">
        <v>651</v>
      </c>
      <c r="H50" s="81">
        <v>0</v>
      </c>
      <c r="I50" s="81" t="s">
        <v>652</v>
      </c>
      <c r="J50" s="81">
        <v>0</v>
      </c>
      <c r="K50" s="81" t="s">
        <v>653</v>
      </c>
      <c r="L50" s="81">
        <v>0</v>
      </c>
      <c r="M50" s="81" t="s">
        <v>654</v>
      </c>
      <c r="N50" s="81">
        <v>0</v>
      </c>
      <c r="O50" s="81" t="s">
        <v>655</v>
      </c>
      <c r="P50" s="81">
        <v>0</v>
      </c>
      <c r="Q50" s="93">
        <v>12288</v>
      </c>
    </row>
    <row r="51" spans="1:17" x14ac:dyDescent="0.25">
      <c r="A51" s="92" t="s">
        <v>48</v>
      </c>
      <c r="B51" s="64">
        <v>234</v>
      </c>
      <c r="C51" s="64" t="s">
        <v>656</v>
      </c>
      <c r="D51" s="81">
        <v>0</v>
      </c>
      <c r="E51" s="81" t="s">
        <v>657</v>
      </c>
      <c r="F51" s="81">
        <v>2136</v>
      </c>
      <c r="G51" s="81" t="s">
        <v>658</v>
      </c>
      <c r="H51" s="81">
        <v>3102</v>
      </c>
      <c r="I51" s="81" t="s">
        <v>659</v>
      </c>
      <c r="J51" s="81">
        <v>0</v>
      </c>
      <c r="K51" s="81" t="s">
        <v>660</v>
      </c>
      <c r="L51" s="81">
        <v>13520</v>
      </c>
      <c r="M51" s="81" t="s">
        <v>661</v>
      </c>
      <c r="N51" s="81">
        <v>0</v>
      </c>
      <c r="O51" s="81" t="s">
        <v>662</v>
      </c>
      <c r="P51" s="81">
        <v>0</v>
      </c>
      <c r="Q51" s="93">
        <v>18758</v>
      </c>
    </row>
    <row r="52" spans="1:17" x14ac:dyDescent="0.25">
      <c r="A52" s="92" t="s">
        <v>663</v>
      </c>
      <c r="B52" s="64">
        <v>240</v>
      </c>
      <c r="C52" s="64" t="s">
        <v>664</v>
      </c>
      <c r="D52" s="81">
        <v>8515</v>
      </c>
      <c r="E52" s="81" t="s">
        <v>665</v>
      </c>
      <c r="F52" s="81">
        <v>0</v>
      </c>
      <c r="G52" s="81" t="s">
        <v>666</v>
      </c>
      <c r="H52" s="81">
        <v>0</v>
      </c>
      <c r="I52" s="81" t="s">
        <v>667</v>
      </c>
      <c r="J52" s="81">
        <v>0</v>
      </c>
      <c r="K52" s="81" t="s">
        <v>668</v>
      </c>
      <c r="L52" s="81">
        <v>0</v>
      </c>
      <c r="M52" s="81" t="s">
        <v>669</v>
      </c>
      <c r="N52" s="81">
        <v>0</v>
      </c>
      <c r="O52" s="81" t="s">
        <v>670</v>
      </c>
      <c r="P52" s="81">
        <v>0</v>
      </c>
      <c r="Q52" s="93">
        <v>8515</v>
      </c>
    </row>
    <row r="53" spans="1:17" x14ac:dyDescent="0.25">
      <c r="A53" s="92" t="s">
        <v>50</v>
      </c>
      <c r="B53" s="64">
        <v>284</v>
      </c>
      <c r="C53" s="64" t="s">
        <v>671</v>
      </c>
      <c r="D53" s="81">
        <v>3279</v>
      </c>
      <c r="E53" s="81" t="s">
        <v>672</v>
      </c>
      <c r="F53" s="81">
        <v>1131</v>
      </c>
      <c r="G53" s="81" t="s">
        <v>673</v>
      </c>
      <c r="H53" s="81">
        <v>3086</v>
      </c>
      <c r="I53" s="81" t="s">
        <v>674</v>
      </c>
      <c r="J53" s="81">
        <v>0</v>
      </c>
      <c r="K53" s="81" t="s">
        <v>675</v>
      </c>
      <c r="L53" s="81">
        <v>11542</v>
      </c>
      <c r="M53" s="81" t="s">
        <v>676</v>
      </c>
      <c r="N53" s="81">
        <v>0</v>
      </c>
      <c r="O53" s="81" t="s">
        <v>677</v>
      </c>
      <c r="P53" s="81">
        <v>0</v>
      </c>
      <c r="Q53" s="93">
        <v>19038</v>
      </c>
    </row>
    <row r="54" spans="1:17" x14ac:dyDescent="0.25">
      <c r="A54" s="92" t="s">
        <v>51</v>
      </c>
      <c r="B54" s="64">
        <v>306</v>
      </c>
      <c r="C54" s="64" t="s">
        <v>678</v>
      </c>
      <c r="D54" s="81">
        <v>0</v>
      </c>
      <c r="E54" s="81" t="s">
        <v>679</v>
      </c>
      <c r="F54" s="81">
        <v>2674</v>
      </c>
      <c r="G54" s="81" t="s">
        <v>680</v>
      </c>
      <c r="H54" s="81">
        <v>0</v>
      </c>
      <c r="I54" s="81" t="s">
        <v>681</v>
      </c>
      <c r="J54" s="81">
        <v>0</v>
      </c>
      <c r="K54" s="81" t="s">
        <v>682</v>
      </c>
      <c r="L54" s="81">
        <v>0</v>
      </c>
      <c r="M54" s="81" t="s">
        <v>683</v>
      </c>
      <c r="N54" s="81">
        <v>0</v>
      </c>
      <c r="O54" s="81" t="s">
        <v>684</v>
      </c>
      <c r="P54" s="81">
        <v>713</v>
      </c>
      <c r="Q54" s="93">
        <v>3387</v>
      </c>
    </row>
    <row r="55" spans="1:17" x14ac:dyDescent="0.25">
      <c r="A55" s="92" t="s">
        <v>52</v>
      </c>
      <c r="B55" s="64">
        <v>347</v>
      </c>
      <c r="C55" s="64" t="s">
        <v>685</v>
      </c>
      <c r="D55" s="81">
        <v>1086</v>
      </c>
      <c r="E55" s="81" t="s">
        <v>686</v>
      </c>
      <c r="F55" s="81">
        <v>976</v>
      </c>
      <c r="G55" s="81" t="s">
        <v>687</v>
      </c>
      <c r="H55" s="81">
        <v>0</v>
      </c>
      <c r="I55" s="81" t="s">
        <v>688</v>
      </c>
      <c r="J55" s="81">
        <v>0</v>
      </c>
      <c r="K55" s="81" t="s">
        <v>689</v>
      </c>
      <c r="L55" s="81">
        <v>0</v>
      </c>
      <c r="M55" s="81" t="s">
        <v>690</v>
      </c>
      <c r="N55" s="81">
        <v>2297</v>
      </c>
      <c r="O55" s="81" t="s">
        <v>691</v>
      </c>
      <c r="P55" s="81">
        <v>0</v>
      </c>
      <c r="Q55" s="93">
        <v>4359</v>
      </c>
    </row>
    <row r="56" spans="1:17" x14ac:dyDescent="0.25">
      <c r="A56" s="92" t="s">
        <v>53</v>
      </c>
      <c r="B56" s="64">
        <v>411</v>
      </c>
      <c r="C56" s="64" t="s">
        <v>692</v>
      </c>
      <c r="D56" s="81">
        <v>6076</v>
      </c>
      <c r="E56" s="81" t="s">
        <v>693</v>
      </c>
      <c r="F56" s="81">
        <v>1631</v>
      </c>
      <c r="G56" s="81" t="s">
        <v>694</v>
      </c>
      <c r="H56" s="81">
        <v>0</v>
      </c>
      <c r="I56" s="81" t="s">
        <v>695</v>
      </c>
      <c r="J56" s="81">
        <v>0</v>
      </c>
      <c r="K56" s="81" t="s">
        <v>696</v>
      </c>
      <c r="L56" s="81">
        <v>0</v>
      </c>
      <c r="M56" s="81" t="s">
        <v>697</v>
      </c>
      <c r="N56" s="81">
        <v>0</v>
      </c>
      <c r="O56" s="81" t="s">
        <v>698</v>
      </c>
      <c r="P56" s="81">
        <v>0</v>
      </c>
      <c r="Q56" s="93">
        <v>7707</v>
      </c>
    </row>
    <row r="57" spans="1:17" x14ac:dyDescent="0.25">
      <c r="A57" s="92" t="s">
        <v>54</v>
      </c>
      <c r="B57" s="64">
        <v>501</v>
      </c>
      <c r="C57" s="64" t="s">
        <v>699</v>
      </c>
      <c r="D57" s="81">
        <v>2025</v>
      </c>
      <c r="E57" s="81" t="s">
        <v>700</v>
      </c>
      <c r="F57" s="81">
        <v>0</v>
      </c>
      <c r="G57" s="81" t="s">
        <v>701</v>
      </c>
      <c r="H57" s="81">
        <v>0</v>
      </c>
      <c r="I57" s="81" t="s">
        <v>702</v>
      </c>
      <c r="J57" s="81">
        <v>0</v>
      </c>
      <c r="K57" s="81" t="s">
        <v>703</v>
      </c>
      <c r="L57" s="81">
        <v>0</v>
      </c>
      <c r="M57" s="81" t="s">
        <v>704</v>
      </c>
      <c r="N57" s="81">
        <v>0</v>
      </c>
      <c r="O57" s="81" t="s">
        <v>705</v>
      </c>
      <c r="P57" s="81">
        <v>0</v>
      </c>
      <c r="Q57" s="93">
        <v>2025</v>
      </c>
    </row>
    <row r="58" spans="1:17" x14ac:dyDescent="0.25">
      <c r="A58" s="92" t="s">
        <v>55</v>
      </c>
      <c r="B58" s="64">
        <v>543</v>
      </c>
      <c r="C58" s="64" t="s">
        <v>706</v>
      </c>
      <c r="D58" s="81">
        <v>1829</v>
      </c>
      <c r="E58" s="81" t="s">
        <v>707</v>
      </c>
      <c r="F58" s="81">
        <v>1395</v>
      </c>
      <c r="G58" s="81" t="s">
        <v>708</v>
      </c>
      <c r="H58" s="81">
        <v>0</v>
      </c>
      <c r="I58" s="81" t="s">
        <v>709</v>
      </c>
      <c r="J58" s="81">
        <v>0</v>
      </c>
      <c r="K58" s="81" t="s">
        <v>710</v>
      </c>
      <c r="L58" s="81">
        <v>3570</v>
      </c>
      <c r="M58" s="81" t="s">
        <v>711</v>
      </c>
      <c r="N58" s="81">
        <v>0</v>
      </c>
      <c r="O58" s="81" t="s">
        <v>712</v>
      </c>
      <c r="P58" s="81">
        <v>0</v>
      </c>
      <c r="Q58" s="93">
        <v>6794</v>
      </c>
    </row>
    <row r="59" spans="1:17" x14ac:dyDescent="0.25">
      <c r="A59" s="92" t="s">
        <v>56</v>
      </c>
      <c r="B59" s="64">
        <v>628</v>
      </c>
      <c r="C59" s="64" t="s">
        <v>713</v>
      </c>
      <c r="D59" s="81">
        <v>6655</v>
      </c>
      <c r="E59" s="81" t="s">
        <v>714</v>
      </c>
      <c r="F59" s="81">
        <v>850</v>
      </c>
      <c r="G59" s="81" t="s">
        <v>715</v>
      </c>
      <c r="H59" s="81">
        <v>0</v>
      </c>
      <c r="I59" s="81" t="s">
        <v>716</v>
      </c>
      <c r="J59" s="81">
        <v>0</v>
      </c>
      <c r="K59" s="81" t="s">
        <v>717</v>
      </c>
      <c r="L59" s="81">
        <v>0</v>
      </c>
      <c r="M59" s="81" t="s">
        <v>718</v>
      </c>
      <c r="N59" s="81">
        <v>0</v>
      </c>
      <c r="O59" s="81" t="s">
        <v>719</v>
      </c>
      <c r="P59" s="81">
        <v>136</v>
      </c>
      <c r="Q59" s="93">
        <v>7641</v>
      </c>
    </row>
    <row r="60" spans="1:17" x14ac:dyDescent="0.25">
      <c r="A60" s="92" t="s">
        <v>720</v>
      </c>
      <c r="B60" s="64">
        <v>656</v>
      </c>
      <c r="C60" s="64" t="s">
        <v>721</v>
      </c>
      <c r="D60" s="81">
        <v>1529</v>
      </c>
      <c r="E60" s="81" t="s">
        <v>722</v>
      </c>
      <c r="F60" s="81">
        <v>4455</v>
      </c>
      <c r="G60" s="81" t="s">
        <v>723</v>
      </c>
      <c r="H60" s="81">
        <v>0</v>
      </c>
      <c r="I60" s="81" t="s">
        <v>724</v>
      </c>
      <c r="J60" s="81">
        <v>0</v>
      </c>
      <c r="K60" s="81" t="s">
        <v>725</v>
      </c>
      <c r="L60" s="81">
        <v>0</v>
      </c>
      <c r="M60" s="81" t="s">
        <v>726</v>
      </c>
      <c r="N60" s="81">
        <v>0</v>
      </c>
      <c r="O60" s="81" t="s">
        <v>727</v>
      </c>
      <c r="P60" s="81">
        <v>484</v>
      </c>
      <c r="Q60" s="93">
        <v>6468</v>
      </c>
    </row>
    <row r="61" spans="1:17" x14ac:dyDescent="0.25">
      <c r="A61" s="92" t="s">
        <v>728</v>
      </c>
      <c r="B61" s="64">
        <v>761</v>
      </c>
      <c r="C61" s="64" t="s">
        <v>729</v>
      </c>
      <c r="D61" s="81">
        <v>4496</v>
      </c>
      <c r="E61" s="81" t="s">
        <v>730</v>
      </c>
      <c r="F61" s="81">
        <v>3858</v>
      </c>
      <c r="G61" s="81" t="s">
        <v>731</v>
      </c>
      <c r="H61" s="81">
        <v>0</v>
      </c>
      <c r="I61" s="81" t="s">
        <v>732</v>
      </c>
      <c r="J61" s="81">
        <v>0</v>
      </c>
      <c r="K61" s="81" t="s">
        <v>733</v>
      </c>
      <c r="L61" s="81">
        <v>0</v>
      </c>
      <c r="M61" s="81" t="s">
        <v>734</v>
      </c>
      <c r="N61" s="81">
        <v>0</v>
      </c>
      <c r="O61" s="81" t="s">
        <v>735</v>
      </c>
      <c r="P61" s="81">
        <v>0</v>
      </c>
      <c r="Q61" s="93">
        <v>8354</v>
      </c>
    </row>
    <row r="62" spans="1:17" x14ac:dyDescent="0.25">
      <c r="A62" s="92" t="s">
        <v>59</v>
      </c>
      <c r="B62" s="64">
        <v>842</v>
      </c>
      <c r="C62" s="64" t="s">
        <v>736</v>
      </c>
      <c r="D62" s="81">
        <v>0</v>
      </c>
      <c r="E62" s="81" t="s">
        <v>737</v>
      </c>
      <c r="F62" s="81">
        <v>49</v>
      </c>
      <c r="G62" s="81" t="s">
        <v>738</v>
      </c>
      <c r="H62" s="81">
        <v>127</v>
      </c>
      <c r="I62" s="81" t="s">
        <v>739</v>
      </c>
      <c r="J62" s="81">
        <v>0</v>
      </c>
      <c r="K62" s="81" t="s">
        <v>740</v>
      </c>
      <c r="L62" s="81">
        <v>3603</v>
      </c>
      <c r="M62" s="81" t="s">
        <v>741</v>
      </c>
      <c r="N62" s="81">
        <v>2124</v>
      </c>
      <c r="O62" s="81" t="s">
        <v>742</v>
      </c>
      <c r="P62" s="81">
        <v>0</v>
      </c>
      <c r="Q62" s="93">
        <v>5903</v>
      </c>
    </row>
    <row r="63" spans="1:17" x14ac:dyDescent="0.25">
      <c r="A63" s="94" t="s">
        <v>743</v>
      </c>
      <c r="B63" s="67"/>
      <c r="C63" s="67"/>
      <c r="D63" s="91">
        <v>106823</v>
      </c>
      <c r="E63" s="91"/>
      <c r="F63" s="91">
        <v>11696</v>
      </c>
      <c r="G63" s="91"/>
      <c r="H63" s="91">
        <v>0</v>
      </c>
      <c r="I63" s="91"/>
      <c r="J63" s="91">
        <v>0</v>
      </c>
      <c r="K63" s="91"/>
      <c r="L63" s="91">
        <v>30737</v>
      </c>
      <c r="M63" s="91"/>
      <c r="N63" s="91">
        <v>0</v>
      </c>
      <c r="O63" s="91"/>
      <c r="P63" s="91">
        <v>0</v>
      </c>
      <c r="Q63" s="91">
        <v>149256</v>
      </c>
    </row>
    <row r="64" spans="1:17" x14ac:dyDescent="0.25">
      <c r="A64" s="92" t="s">
        <v>61</v>
      </c>
      <c r="B64" s="64">
        <v>38</v>
      </c>
      <c r="C64" s="64" t="s">
        <v>744</v>
      </c>
      <c r="D64" s="81">
        <v>0</v>
      </c>
      <c r="E64" s="81" t="s">
        <v>745</v>
      </c>
      <c r="F64" s="81">
        <v>851</v>
      </c>
      <c r="G64" s="81" t="s">
        <v>746</v>
      </c>
      <c r="H64" s="81">
        <v>0</v>
      </c>
      <c r="I64" s="81" t="s">
        <v>747</v>
      </c>
      <c r="J64" s="81">
        <v>0</v>
      </c>
      <c r="K64" s="81" t="s">
        <v>748</v>
      </c>
      <c r="L64" s="81">
        <v>8965</v>
      </c>
      <c r="M64" s="81" t="s">
        <v>749</v>
      </c>
      <c r="N64" s="81">
        <v>0</v>
      </c>
      <c r="O64" s="81" t="s">
        <v>750</v>
      </c>
      <c r="P64" s="81">
        <v>0</v>
      </c>
      <c r="Q64" s="93">
        <v>9816</v>
      </c>
    </row>
    <row r="65" spans="1:17" x14ac:dyDescent="0.25">
      <c r="A65" s="92" t="s">
        <v>62</v>
      </c>
      <c r="B65" s="64">
        <v>86</v>
      </c>
      <c r="C65" s="64" t="s">
        <v>751</v>
      </c>
      <c r="D65" s="81">
        <v>3502</v>
      </c>
      <c r="E65" s="81" t="s">
        <v>752</v>
      </c>
      <c r="F65" s="81">
        <v>0</v>
      </c>
      <c r="G65" s="81" t="s">
        <v>753</v>
      </c>
      <c r="H65" s="81">
        <v>0</v>
      </c>
      <c r="I65" s="81" t="s">
        <v>754</v>
      </c>
      <c r="J65" s="81">
        <v>0</v>
      </c>
      <c r="K65" s="81" t="s">
        <v>755</v>
      </c>
      <c r="L65" s="81">
        <v>0</v>
      </c>
      <c r="M65" s="81" t="s">
        <v>756</v>
      </c>
      <c r="N65" s="81">
        <v>0</v>
      </c>
      <c r="O65" s="81" t="s">
        <v>757</v>
      </c>
      <c r="P65" s="81">
        <v>0</v>
      </c>
      <c r="Q65" s="93">
        <v>3502</v>
      </c>
    </row>
    <row r="66" spans="1:17" x14ac:dyDescent="0.25">
      <c r="A66" s="92" t="s">
        <v>63</v>
      </c>
      <c r="B66" s="64">
        <v>107</v>
      </c>
      <c r="C66" s="64" t="s">
        <v>758</v>
      </c>
      <c r="D66" s="81">
        <v>2181</v>
      </c>
      <c r="E66" s="81" t="s">
        <v>759</v>
      </c>
      <c r="F66" s="81">
        <v>669</v>
      </c>
      <c r="G66" s="81" t="s">
        <v>760</v>
      </c>
      <c r="H66" s="81">
        <v>0</v>
      </c>
      <c r="I66" s="81" t="s">
        <v>761</v>
      </c>
      <c r="J66" s="81">
        <v>0</v>
      </c>
      <c r="K66" s="81" t="s">
        <v>762</v>
      </c>
      <c r="L66" s="81">
        <v>3702</v>
      </c>
      <c r="M66" s="81" t="s">
        <v>763</v>
      </c>
      <c r="N66" s="81">
        <v>0</v>
      </c>
      <c r="O66" s="81" t="s">
        <v>764</v>
      </c>
      <c r="P66" s="81">
        <v>0</v>
      </c>
      <c r="Q66" s="93">
        <v>6552</v>
      </c>
    </row>
    <row r="67" spans="1:17" x14ac:dyDescent="0.25">
      <c r="A67" s="92" t="s">
        <v>64</v>
      </c>
      <c r="B67" s="64">
        <v>134</v>
      </c>
      <c r="C67" s="64" t="s">
        <v>765</v>
      </c>
      <c r="D67" s="81">
        <v>3676</v>
      </c>
      <c r="E67" s="81" t="s">
        <v>766</v>
      </c>
      <c r="F67" s="81">
        <v>2986</v>
      </c>
      <c r="G67" s="81" t="s">
        <v>767</v>
      </c>
      <c r="H67" s="81">
        <v>0</v>
      </c>
      <c r="I67" s="81" t="s">
        <v>768</v>
      </c>
      <c r="J67" s="81">
        <v>0</v>
      </c>
      <c r="K67" s="81" t="s">
        <v>769</v>
      </c>
      <c r="L67" s="81">
        <v>0</v>
      </c>
      <c r="M67" s="81" t="s">
        <v>770</v>
      </c>
      <c r="N67" s="81">
        <v>0</v>
      </c>
      <c r="O67" s="81" t="s">
        <v>771</v>
      </c>
      <c r="P67" s="81">
        <v>0</v>
      </c>
      <c r="Q67" s="93">
        <v>6662</v>
      </c>
    </row>
    <row r="68" spans="1:17" x14ac:dyDescent="0.25">
      <c r="A68" s="92" t="s">
        <v>65</v>
      </c>
      <c r="B68" s="64">
        <v>150</v>
      </c>
      <c r="C68" s="64" t="s">
        <v>772</v>
      </c>
      <c r="D68" s="81">
        <v>1714</v>
      </c>
      <c r="E68" s="81" t="s">
        <v>773</v>
      </c>
      <c r="F68" s="81">
        <v>0</v>
      </c>
      <c r="G68" s="81" t="s">
        <v>774</v>
      </c>
      <c r="H68" s="81">
        <v>0</v>
      </c>
      <c r="I68" s="81" t="s">
        <v>775</v>
      </c>
      <c r="J68" s="81">
        <v>0</v>
      </c>
      <c r="K68" s="81" t="s">
        <v>776</v>
      </c>
      <c r="L68" s="81">
        <v>0</v>
      </c>
      <c r="M68" s="81" t="s">
        <v>777</v>
      </c>
      <c r="N68" s="81">
        <v>0</v>
      </c>
      <c r="O68" s="81" t="s">
        <v>778</v>
      </c>
      <c r="P68" s="81">
        <v>0</v>
      </c>
      <c r="Q68" s="93">
        <v>1714</v>
      </c>
    </row>
    <row r="69" spans="1:17" x14ac:dyDescent="0.25">
      <c r="A69" s="92" t="s">
        <v>779</v>
      </c>
      <c r="B69" s="64">
        <v>237</v>
      </c>
      <c r="C69" s="64" t="s">
        <v>780</v>
      </c>
      <c r="D69" s="81">
        <v>6692</v>
      </c>
      <c r="E69" s="81" t="s">
        <v>781</v>
      </c>
      <c r="F69" s="81">
        <v>0</v>
      </c>
      <c r="G69" s="81" t="s">
        <v>782</v>
      </c>
      <c r="H69" s="81">
        <v>0</v>
      </c>
      <c r="I69" s="81" t="s">
        <v>783</v>
      </c>
      <c r="J69" s="81">
        <v>0</v>
      </c>
      <c r="K69" s="81" t="s">
        <v>784</v>
      </c>
      <c r="L69" s="81">
        <v>0</v>
      </c>
      <c r="M69" s="81" t="s">
        <v>785</v>
      </c>
      <c r="N69" s="81">
        <v>0</v>
      </c>
      <c r="O69" s="81" t="s">
        <v>786</v>
      </c>
      <c r="P69" s="81">
        <v>0</v>
      </c>
      <c r="Q69" s="93">
        <v>6692</v>
      </c>
    </row>
    <row r="70" spans="1:17" x14ac:dyDescent="0.25">
      <c r="A70" s="92" t="s">
        <v>787</v>
      </c>
      <c r="B70" s="64">
        <v>264</v>
      </c>
      <c r="C70" s="64" t="s">
        <v>788</v>
      </c>
      <c r="D70" s="81">
        <v>2624</v>
      </c>
      <c r="E70" s="81" t="s">
        <v>789</v>
      </c>
      <c r="F70" s="81">
        <v>0</v>
      </c>
      <c r="G70" s="81" t="s">
        <v>790</v>
      </c>
      <c r="H70" s="81">
        <v>0</v>
      </c>
      <c r="I70" s="81" t="s">
        <v>791</v>
      </c>
      <c r="J70" s="81">
        <v>0</v>
      </c>
      <c r="K70" s="81" t="s">
        <v>792</v>
      </c>
      <c r="L70" s="81">
        <v>0</v>
      </c>
      <c r="M70" s="81" t="s">
        <v>793</v>
      </c>
      <c r="N70" s="81">
        <v>0</v>
      </c>
      <c r="O70" s="81" t="s">
        <v>794</v>
      </c>
      <c r="P70" s="81">
        <v>0</v>
      </c>
      <c r="Q70" s="93">
        <v>2624</v>
      </c>
    </row>
    <row r="71" spans="1:17" x14ac:dyDescent="0.25">
      <c r="A71" s="92" t="s">
        <v>795</v>
      </c>
      <c r="B71" s="64">
        <v>310</v>
      </c>
      <c r="C71" s="64" t="s">
        <v>796</v>
      </c>
      <c r="D71" s="81">
        <v>5245</v>
      </c>
      <c r="E71" s="81" t="s">
        <v>797</v>
      </c>
      <c r="F71" s="81">
        <v>0</v>
      </c>
      <c r="G71" s="81" t="s">
        <v>798</v>
      </c>
      <c r="H71" s="81">
        <v>0</v>
      </c>
      <c r="I71" s="81" t="s">
        <v>799</v>
      </c>
      <c r="J71" s="81">
        <v>0</v>
      </c>
      <c r="K71" s="81" t="s">
        <v>800</v>
      </c>
      <c r="L71" s="81">
        <v>0</v>
      </c>
      <c r="M71" s="81" t="s">
        <v>801</v>
      </c>
      <c r="N71" s="81">
        <v>0</v>
      </c>
      <c r="O71" s="81" t="s">
        <v>802</v>
      </c>
      <c r="P71" s="81">
        <v>0</v>
      </c>
      <c r="Q71" s="93">
        <v>5245</v>
      </c>
    </row>
    <row r="72" spans="1:17" x14ac:dyDescent="0.25">
      <c r="A72" s="92" t="s">
        <v>69</v>
      </c>
      <c r="B72" s="64">
        <v>315</v>
      </c>
      <c r="C72" s="64" t="s">
        <v>803</v>
      </c>
      <c r="D72" s="81">
        <v>3031</v>
      </c>
      <c r="E72" s="81" t="s">
        <v>804</v>
      </c>
      <c r="F72" s="81">
        <v>1180</v>
      </c>
      <c r="G72" s="81" t="s">
        <v>805</v>
      </c>
      <c r="H72" s="81">
        <v>0</v>
      </c>
      <c r="I72" s="81" t="s">
        <v>806</v>
      </c>
      <c r="J72" s="81">
        <v>0</v>
      </c>
      <c r="K72" s="81" t="s">
        <v>807</v>
      </c>
      <c r="L72" s="81">
        <v>0</v>
      </c>
      <c r="M72" s="81" t="s">
        <v>808</v>
      </c>
      <c r="N72" s="81">
        <v>0</v>
      </c>
      <c r="O72" s="81" t="s">
        <v>809</v>
      </c>
      <c r="P72" s="81">
        <v>0</v>
      </c>
      <c r="Q72" s="93">
        <v>4211</v>
      </c>
    </row>
    <row r="73" spans="1:17" x14ac:dyDescent="0.25">
      <c r="A73" s="92" t="s">
        <v>70</v>
      </c>
      <c r="B73" s="64">
        <v>361</v>
      </c>
      <c r="C73" s="64" t="s">
        <v>810</v>
      </c>
      <c r="D73" s="81">
        <v>20278</v>
      </c>
      <c r="E73" s="81" t="s">
        <v>811</v>
      </c>
      <c r="F73" s="81">
        <v>145</v>
      </c>
      <c r="G73" s="81" t="s">
        <v>812</v>
      </c>
      <c r="H73" s="81">
        <v>0</v>
      </c>
      <c r="I73" s="81" t="s">
        <v>813</v>
      </c>
      <c r="J73" s="81">
        <v>0</v>
      </c>
      <c r="K73" s="81" t="s">
        <v>814</v>
      </c>
      <c r="L73" s="81">
        <v>0</v>
      </c>
      <c r="M73" s="81" t="s">
        <v>815</v>
      </c>
      <c r="N73" s="81">
        <v>0</v>
      </c>
      <c r="O73" s="81" t="s">
        <v>816</v>
      </c>
      <c r="P73" s="81">
        <v>0</v>
      </c>
      <c r="Q73" s="93">
        <v>20423</v>
      </c>
    </row>
    <row r="74" spans="1:17" x14ac:dyDescent="0.25">
      <c r="A74" s="92" t="s">
        <v>817</v>
      </c>
      <c r="B74" s="64">
        <v>647</v>
      </c>
      <c r="C74" s="64" t="s">
        <v>818</v>
      </c>
      <c r="D74" s="81">
        <v>3587</v>
      </c>
      <c r="E74" s="81" t="s">
        <v>819</v>
      </c>
      <c r="F74" s="81">
        <v>1264</v>
      </c>
      <c r="G74" s="81" t="s">
        <v>820</v>
      </c>
      <c r="H74" s="81">
        <v>0</v>
      </c>
      <c r="I74" s="81" t="s">
        <v>821</v>
      </c>
      <c r="J74" s="81">
        <v>0</v>
      </c>
      <c r="K74" s="81" t="s">
        <v>822</v>
      </c>
      <c r="L74" s="81">
        <v>0</v>
      </c>
      <c r="M74" s="81" t="s">
        <v>823</v>
      </c>
      <c r="N74" s="81">
        <v>0</v>
      </c>
      <c r="O74" s="81" t="s">
        <v>824</v>
      </c>
      <c r="P74" s="81">
        <v>0</v>
      </c>
      <c r="Q74" s="93">
        <v>4851</v>
      </c>
    </row>
    <row r="75" spans="1:17" x14ac:dyDescent="0.25">
      <c r="A75" s="92" t="s">
        <v>825</v>
      </c>
      <c r="B75" s="64">
        <v>658</v>
      </c>
      <c r="C75" s="64" t="s">
        <v>826</v>
      </c>
      <c r="D75" s="81">
        <v>1585</v>
      </c>
      <c r="E75" s="81" t="s">
        <v>827</v>
      </c>
      <c r="F75" s="81">
        <v>532</v>
      </c>
      <c r="G75" s="81" t="s">
        <v>828</v>
      </c>
      <c r="H75" s="81">
        <v>0</v>
      </c>
      <c r="I75" s="81" t="s">
        <v>829</v>
      </c>
      <c r="J75" s="81">
        <v>0</v>
      </c>
      <c r="K75" s="81" t="s">
        <v>830</v>
      </c>
      <c r="L75" s="81">
        <v>0</v>
      </c>
      <c r="M75" s="81" t="s">
        <v>831</v>
      </c>
      <c r="N75" s="81">
        <v>0</v>
      </c>
      <c r="O75" s="81" t="s">
        <v>832</v>
      </c>
      <c r="P75" s="81">
        <v>0</v>
      </c>
      <c r="Q75" s="93">
        <v>2117</v>
      </c>
    </row>
    <row r="76" spans="1:17" x14ac:dyDescent="0.25">
      <c r="A76" s="92" t="s">
        <v>73</v>
      </c>
      <c r="B76" s="64">
        <v>664</v>
      </c>
      <c r="C76" s="64" t="s">
        <v>833</v>
      </c>
      <c r="D76" s="81">
        <v>9513</v>
      </c>
      <c r="E76" s="81" t="s">
        <v>834</v>
      </c>
      <c r="F76" s="81">
        <v>0</v>
      </c>
      <c r="G76" s="81" t="s">
        <v>835</v>
      </c>
      <c r="H76" s="81">
        <v>0</v>
      </c>
      <c r="I76" s="81" t="s">
        <v>836</v>
      </c>
      <c r="J76" s="81">
        <v>0</v>
      </c>
      <c r="K76" s="81" t="s">
        <v>837</v>
      </c>
      <c r="L76" s="81">
        <v>0</v>
      </c>
      <c r="M76" s="81" t="s">
        <v>838</v>
      </c>
      <c r="N76" s="81">
        <v>0</v>
      </c>
      <c r="O76" s="81" t="s">
        <v>839</v>
      </c>
      <c r="P76" s="81">
        <v>0</v>
      </c>
      <c r="Q76" s="93">
        <v>9513</v>
      </c>
    </row>
    <row r="77" spans="1:17" x14ac:dyDescent="0.25">
      <c r="A77" s="92" t="s">
        <v>74</v>
      </c>
      <c r="B77" s="64">
        <v>686</v>
      </c>
      <c r="C77" s="64" t="s">
        <v>840</v>
      </c>
      <c r="D77" s="81">
        <v>16148</v>
      </c>
      <c r="E77" s="81" t="s">
        <v>841</v>
      </c>
      <c r="F77" s="81">
        <v>114</v>
      </c>
      <c r="G77" s="81" t="s">
        <v>842</v>
      </c>
      <c r="H77" s="81">
        <v>0</v>
      </c>
      <c r="I77" s="81" t="s">
        <v>843</v>
      </c>
      <c r="J77" s="81">
        <v>0</v>
      </c>
      <c r="K77" s="81" t="s">
        <v>844</v>
      </c>
      <c r="L77" s="81">
        <v>0</v>
      </c>
      <c r="M77" s="81" t="s">
        <v>845</v>
      </c>
      <c r="N77" s="81">
        <v>0</v>
      </c>
      <c r="O77" s="81" t="s">
        <v>846</v>
      </c>
      <c r="P77" s="81">
        <v>0</v>
      </c>
      <c r="Q77" s="93">
        <v>16262</v>
      </c>
    </row>
    <row r="78" spans="1:17" x14ac:dyDescent="0.25">
      <c r="A78" s="92" t="s">
        <v>75</v>
      </c>
      <c r="B78" s="64">
        <v>819</v>
      </c>
      <c r="C78" s="64" t="s">
        <v>847</v>
      </c>
      <c r="D78" s="81">
        <v>3148</v>
      </c>
      <c r="E78" s="81" t="s">
        <v>848</v>
      </c>
      <c r="F78" s="81">
        <v>1247</v>
      </c>
      <c r="G78" s="81" t="s">
        <v>849</v>
      </c>
      <c r="H78" s="81">
        <v>0</v>
      </c>
      <c r="I78" s="81" t="s">
        <v>850</v>
      </c>
      <c r="J78" s="81">
        <v>0</v>
      </c>
      <c r="K78" s="81" t="s">
        <v>851</v>
      </c>
      <c r="L78" s="81">
        <v>0</v>
      </c>
      <c r="M78" s="81" t="s">
        <v>852</v>
      </c>
      <c r="N78" s="81">
        <v>0</v>
      </c>
      <c r="O78" s="81" t="s">
        <v>853</v>
      </c>
      <c r="P78" s="81">
        <v>0</v>
      </c>
      <c r="Q78" s="93">
        <v>4395</v>
      </c>
    </row>
    <row r="79" spans="1:17" x14ac:dyDescent="0.25">
      <c r="A79" s="92" t="s">
        <v>76</v>
      </c>
      <c r="B79" s="64">
        <v>854</v>
      </c>
      <c r="C79" s="64" t="s">
        <v>854</v>
      </c>
      <c r="D79" s="81">
        <v>0</v>
      </c>
      <c r="E79" s="81" t="s">
        <v>855</v>
      </c>
      <c r="F79" s="81">
        <v>1388</v>
      </c>
      <c r="G79" s="81" t="s">
        <v>856</v>
      </c>
      <c r="H79" s="81">
        <v>0</v>
      </c>
      <c r="I79" s="81" t="s">
        <v>857</v>
      </c>
      <c r="J79" s="81">
        <v>0</v>
      </c>
      <c r="K79" s="81" t="s">
        <v>858</v>
      </c>
      <c r="L79" s="81">
        <v>12461</v>
      </c>
      <c r="M79" s="81" t="s">
        <v>859</v>
      </c>
      <c r="N79" s="81">
        <v>0</v>
      </c>
      <c r="O79" s="81" t="s">
        <v>860</v>
      </c>
      <c r="P79" s="81">
        <v>0</v>
      </c>
      <c r="Q79" s="93">
        <v>13849</v>
      </c>
    </row>
    <row r="80" spans="1:17" x14ac:dyDescent="0.25">
      <c r="A80" s="92" t="s">
        <v>77</v>
      </c>
      <c r="B80" s="64">
        <v>887</v>
      </c>
      <c r="C80" s="64" t="s">
        <v>861</v>
      </c>
      <c r="D80" s="81">
        <v>23899</v>
      </c>
      <c r="E80" s="81" t="s">
        <v>862</v>
      </c>
      <c r="F80" s="81">
        <v>1320</v>
      </c>
      <c r="G80" s="81" t="s">
        <v>863</v>
      </c>
      <c r="H80" s="81">
        <v>0</v>
      </c>
      <c r="I80" s="81" t="s">
        <v>864</v>
      </c>
      <c r="J80" s="81">
        <v>0</v>
      </c>
      <c r="K80" s="81" t="s">
        <v>865</v>
      </c>
      <c r="L80" s="81">
        <v>5609</v>
      </c>
      <c r="M80" s="81" t="s">
        <v>866</v>
      </c>
      <c r="N80" s="81">
        <v>0</v>
      </c>
      <c r="O80" s="81" t="s">
        <v>867</v>
      </c>
      <c r="P80" s="81">
        <v>0</v>
      </c>
      <c r="Q80" s="93">
        <v>30828</v>
      </c>
    </row>
    <row r="81" spans="1:17" x14ac:dyDescent="0.25">
      <c r="A81" s="94" t="s">
        <v>868</v>
      </c>
      <c r="B81" s="67"/>
      <c r="C81" s="67"/>
      <c r="D81" s="91">
        <v>163083</v>
      </c>
      <c r="E81" s="91"/>
      <c r="F81" s="91">
        <v>23230</v>
      </c>
      <c r="G81" s="91"/>
      <c r="H81" s="91">
        <v>0</v>
      </c>
      <c r="I81" s="91"/>
      <c r="J81" s="91">
        <v>0</v>
      </c>
      <c r="K81" s="91"/>
      <c r="L81" s="91">
        <v>3537</v>
      </c>
      <c r="M81" s="91"/>
      <c r="N81" s="91">
        <v>27763</v>
      </c>
      <c r="O81" s="91"/>
      <c r="P81" s="91">
        <v>28152</v>
      </c>
      <c r="Q81" s="91">
        <v>245765</v>
      </c>
    </row>
    <row r="82" spans="1:17" x14ac:dyDescent="0.25">
      <c r="A82" s="92" t="s">
        <v>79</v>
      </c>
      <c r="B82" s="64">
        <v>2</v>
      </c>
      <c r="C82" s="64" t="s">
        <v>869</v>
      </c>
      <c r="D82" s="81">
        <v>10712</v>
      </c>
      <c r="E82" s="81" t="s">
        <v>870</v>
      </c>
      <c r="F82" s="81">
        <v>235</v>
      </c>
      <c r="G82" s="81" t="s">
        <v>871</v>
      </c>
      <c r="H82" s="81">
        <v>0</v>
      </c>
      <c r="I82" s="81" t="s">
        <v>872</v>
      </c>
      <c r="J82" s="81">
        <v>0</v>
      </c>
      <c r="K82" s="81" t="s">
        <v>873</v>
      </c>
      <c r="L82" s="81">
        <v>3537</v>
      </c>
      <c r="M82" s="81" t="s">
        <v>874</v>
      </c>
      <c r="N82" s="81">
        <v>0</v>
      </c>
      <c r="O82" s="81" t="s">
        <v>875</v>
      </c>
      <c r="P82" s="81">
        <v>0</v>
      </c>
      <c r="Q82" s="93">
        <v>14484</v>
      </c>
    </row>
    <row r="83" spans="1:17" x14ac:dyDescent="0.25">
      <c r="A83" s="92" t="s">
        <v>876</v>
      </c>
      <c r="B83" s="64">
        <v>21</v>
      </c>
      <c r="C83" s="64" t="s">
        <v>877</v>
      </c>
      <c r="D83" s="81">
        <v>2969</v>
      </c>
      <c r="E83" s="81" t="s">
        <v>878</v>
      </c>
      <c r="F83" s="81">
        <v>6</v>
      </c>
      <c r="G83" s="81" t="s">
        <v>879</v>
      </c>
      <c r="H83" s="81">
        <v>0</v>
      </c>
      <c r="I83" s="81" t="s">
        <v>880</v>
      </c>
      <c r="J83" s="81">
        <v>0</v>
      </c>
      <c r="K83" s="81" t="s">
        <v>881</v>
      </c>
      <c r="L83" s="81">
        <v>0</v>
      </c>
      <c r="M83" s="81" t="s">
        <v>882</v>
      </c>
      <c r="N83" s="81">
        <v>0</v>
      </c>
      <c r="O83" s="81" t="s">
        <v>883</v>
      </c>
      <c r="P83" s="81">
        <v>0</v>
      </c>
      <c r="Q83" s="93">
        <v>2975</v>
      </c>
    </row>
    <row r="84" spans="1:17" x14ac:dyDescent="0.25">
      <c r="A84" s="92" t="s">
        <v>81</v>
      </c>
      <c r="B84" s="64">
        <v>55</v>
      </c>
      <c r="C84" s="64" t="s">
        <v>884</v>
      </c>
      <c r="D84" s="81">
        <v>2259</v>
      </c>
      <c r="E84" s="81" t="s">
        <v>885</v>
      </c>
      <c r="F84" s="81">
        <v>599</v>
      </c>
      <c r="G84" s="81" t="s">
        <v>886</v>
      </c>
      <c r="H84" s="81">
        <v>0</v>
      </c>
      <c r="I84" s="81" t="s">
        <v>887</v>
      </c>
      <c r="J84" s="81">
        <v>0</v>
      </c>
      <c r="K84" s="81" t="s">
        <v>888</v>
      </c>
      <c r="L84" s="81">
        <v>0</v>
      </c>
      <c r="M84" s="81" t="s">
        <v>889</v>
      </c>
      <c r="N84" s="81">
        <v>4360</v>
      </c>
      <c r="O84" s="81" t="s">
        <v>890</v>
      </c>
      <c r="P84" s="81">
        <v>0</v>
      </c>
      <c r="Q84" s="93">
        <v>7218</v>
      </c>
    </row>
    <row r="85" spans="1:17" x14ac:dyDescent="0.25">
      <c r="A85" s="92" t="s">
        <v>891</v>
      </c>
      <c r="B85" s="64">
        <v>148</v>
      </c>
      <c r="C85" s="64" t="s">
        <v>892</v>
      </c>
      <c r="D85" s="81">
        <v>11636</v>
      </c>
      <c r="E85" s="81" t="s">
        <v>893</v>
      </c>
      <c r="F85" s="81">
        <v>0</v>
      </c>
      <c r="G85" s="81" t="s">
        <v>894</v>
      </c>
      <c r="H85" s="81">
        <v>0</v>
      </c>
      <c r="I85" s="81" t="s">
        <v>895</v>
      </c>
      <c r="J85" s="81">
        <v>0</v>
      </c>
      <c r="K85" s="81" t="s">
        <v>896</v>
      </c>
      <c r="L85" s="81">
        <v>0</v>
      </c>
      <c r="M85" s="81" t="s">
        <v>897</v>
      </c>
      <c r="N85" s="81">
        <v>0</v>
      </c>
      <c r="O85" s="81" t="s">
        <v>898</v>
      </c>
      <c r="P85" s="81">
        <v>2936</v>
      </c>
      <c r="Q85" s="93">
        <v>14572</v>
      </c>
    </row>
    <row r="86" spans="1:17" x14ac:dyDescent="0.25">
      <c r="A86" s="92" t="s">
        <v>899</v>
      </c>
      <c r="B86" s="64">
        <v>197</v>
      </c>
      <c r="C86" s="64" t="s">
        <v>900</v>
      </c>
      <c r="D86" s="81">
        <v>7968</v>
      </c>
      <c r="E86" s="81" t="s">
        <v>901</v>
      </c>
      <c r="F86" s="81">
        <v>0</v>
      </c>
      <c r="G86" s="81" t="s">
        <v>902</v>
      </c>
      <c r="H86" s="81">
        <v>0</v>
      </c>
      <c r="I86" s="81" t="s">
        <v>903</v>
      </c>
      <c r="J86" s="81">
        <v>0</v>
      </c>
      <c r="K86" s="81" t="s">
        <v>904</v>
      </c>
      <c r="L86" s="81">
        <v>0</v>
      </c>
      <c r="M86" s="81" t="s">
        <v>905</v>
      </c>
      <c r="N86" s="81">
        <v>0</v>
      </c>
      <c r="O86" s="81" t="s">
        <v>906</v>
      </c>
      <c r="P86" s="81">
        <v>3088</v>
      </c>
      <c r="Q86" s="93">
        <v>11056</v>
      </c>
    </row>
    <row r="87" spans="1:17" x14ac:dyDescent="0.25">
      <c r="A87" s="92" t="s">
        <v>907</v>
      </c>
      <c r="B87" s="64">
        <v>206</v>
      </c>
      <c r="C87" s="64" t="s">
        <v>908</v>
      </c>
      <c r="D87" s="81">
        <v>2329</v>
      </c>
      <c r="E87" s="81" t="s">
        <v>909</v>
      </c>
      <c r="F87" s="81">
        <v>19</v>
      </c>
      <c r="G87" s="81" t="s">
        <v>910</v>
      </c>
      <c r="H87" s="81">
        <v>0</v>
      </c>
      <c r="I87" s="81" t="s">
        <v>911</v>
      </c>
      <c r="J87" s="81">
        <v>0</v>
      </c>
      <c r="K87" s="81" t="s">
        <v>912</v>
      </c>
      <c r="L87" s="81">
        <v>0</v>
      </c>
      <c r="M87" s="81" t="s">
        <v>913</v>
      </c>
      <c r="N87" s="81">
        <v>0</v>
      </c>
      <c r="O87" s="81" t="s">
        <v>914</v>
      </c>
      <c r="P87" s="81">
        <v>877</v>
      </c>
      <c r="Q87" s="93">
        <v>3225</v>
      </c>
    </row>
    <row r="88" spans="1:17" x14ac:dyDescent="0.25">
      <c r="A88" s="92" t="s">
        <v>85</v>
      </c>
      <c r="B88" s="64">
        <v>313</v>
      </c>
      <c r="C88" s="64" t="s">
        <v>915</v>
      </c>
      <c r="D88" s="81">
        <v>4343</v>
      </c>
      <c r="E88" s="81" t="s">
        <v>916</v>
      </c>
      <c r="F88" s="81">
        <v>0</v>
      </c>
      <c r="G88" s="81" t="s">
        <v>917</v>
      </c>
      <c r="H88" s="81">
        <v>0</v>
      </c>
      <c r="I88" s="81" t="s">
        <v>918</v>
      </c>
      <c r="J88" s="81">
        <v>0</v>
      </c>
      <c r="K88" s="81" t="s">
        <v>919</v>
      </c>
      <c r="L88" s="81">
        <v>0</v>
      </c>
      <c r="M88" s="81" t="s">
        <v>920</v>
      </c>
      <c r="N88" s="81">
        <v>0</v>
      </c>
      <c r="O88" s="81" t="s">
        <v>921</v>
      </c>
      <c r="P88" s="81">
        <v>2572</v>
      </c>
      <c r="Q88" s="93">
        <v>6915</v>
      </c>
    </row>
    <row r="89" spans="1:17" x14ac:dyDescent="0.25">
      <c r="A89" s="92" t="s">
        <v>86</v>
      </c>
      <c r="B89" s="64">
        <v>318</v>
      </c>
      <c r="C89" s="64" t="s">
        <v>922</v>
      </c>
      <c r="D89" s="81">
        <v>9896</v>
      </c>
      <c r="E89" s="81" t="s">
        <v>923</v>
      </c>
      <c r="F89" s="81">
        <v>2015</v>
      </c>
      <c r="G89" s="81" t="s">
        <v>924</v>
      </c>
      <c r="H89" s="81">
        <v>0</v>
      </c>
      <c r="I89" s="81" t="s">
        <v>925</v>
      </c>
      <c r="J89" s="81">
        <v>0</v>
      </c>
      <c r="K89" s="81" t="s">
        <v>926</v>
      </c>
      <c r="L89" s="81">
        <v>0</v>
      </c>
      <c r="M89" s="81" t="s">
        <v>927</v>
      </c>
      <c r="N89" s="81">
        <v>0</v>
      </c>
      <c r="O89" s="81" t="s">
        <v>928</v>
      </c>
      <c r="P89" s="81">
        <v>0</v>
      </c>
      <c r="Q89" s="93">
        <v>11911</v>
      </c>
    </row>
    <row r="90" spans="1:17" x14ac:dyDescent="0.25">
      <c r="A90" s="92" t="s">
        <v>929</v>
      </c>
      <c r="B90" s="64">
        <v>321</v>
      </c>
      <c r="C90" s="64" t="s">
        <v>930</v>
      </c>
      <c r="D90" s="81">
        <v>2663</v>
      </c>
      <c r="E90" s="81" t="s">
        <v>931</v>
      </c>
      <c r="F90" s="81">
        <v>0</v>
      </c>
      <c r="G90" s="81" t="s">
        <v>932</v>
      </c>
      <c r="H90" s="81">
        <v>0</v>
      </c>
      <c r="I90" s="81" t="s">
        <v>933</v>
      </c>
      <c r="J90" s="81">
        <v>0</v>
      </c>
      <c r="K90" s="81" t="s">
        <v>934</v>
      </c>
      <c r="L90" s="81">
        <v>0</v>
      </c>
      <c r="M90" s="81" t="s">
        <v>935</v>
      </c>
      <c r="N90" s="81">
        <v>0</v>
      </c>
      <c r="O90" s="81" t="s">
        <v>936</v>
      </c>
      <c r="P90" s="81">
        <v>0</v>
      </c>
      <c r="Q90" s="93">
        <v>2663</v>
      </c>
    </row>
    <row r="91" spans="1:17" x14ac:dyDescent="0.25">
      <c r="A91" s="92" t="s">
        <v>88</v>
      </c>
      <c r="B91" s="64">
        <v>376</v>
      </c>
      <c r="C91" s="64" t="s">
        <v>937</v>
      </c>
      <c r="D91" s="81">
        <v>271</v>
      </c>
      <c r="E91" s="81" t="s">
        <v>938</v>
      </c>
      <c r="F91" s="81">
        <v>2074</v>
      </c>
      <c r="G91" s="81" t="s">
        <v>939</v>
      </c>
      <c r="H91" s="81">
        <v>0</v>
      </c>
      <c r="I91" s="81" t="s">
        <v>940</v>
      </c>
      <c r="J91" s="81">
        <v>0</v>
      </c>
      <c r="K91" s="81" t="s">
        <v>941</v>
      </c>
      <c r="L91" s="81">
        <v>0</v>
      </c>
      <c r="M91" s="81" t="s">
        <v>942</v>
      </c>
      <c r="N91" s="81">
        <v>4025</v>
      </c>
      <c r="O91" s="81" t="s">
        <v>943</v>
      </c>
      <c r="P91" s="81">
        <v>4690</v>
      </c>
      <c r="Q91" s="93">
        <v>11060</v>
      </c>
    </row>
    <row r="92" spans="1:17" x14ac:dyDescent="0.25">
      <c r="A92" s="92" t="s">
        <v>944</v>
      </c>
      <c r="B92" s="64">
        <v>400</v>
      </c>
      <c r="C92" s="64" t="s">
        <v>945</v>
      </c>
      <c r="D92" s="81">
        <v>5560</v>
      </c>
      <c r="E92" s="81" t="s">
        <v>946</v>
      </c>
      <c r="F92" s="81">
        <v>3332</v>
      </c>
      <c r="G92" s="81" t="s">
        <v>947</v>
      </c>
      <c r="H92" s="81">
        <v>0</v>
      </c>
      <c r="I92" s="81" t="s">
        <v>948</v>
      </c>
      <c r="J92" s="81">
        <v>0</v>
      </c>
      <c r="K92" s="81" t="s">
        <v>949</v>
      </c>
      <c r="L92" s="81">
        <v>0</v>
      </c>
      <c r="M92" s="81" t="s">
        <v>950</v>
      </c>
      <c r="N92" s="81">
        <v>0</v>
      </c>
      <c r="O92" s="81" t="s">
        <v>951</v>
      </c>
      <c r="P92" s="81">
        <v>0</v>
      </c>
      <c r="Q92" s="93">
        <v>8892</v>
      </c>
    </row>
    <row r="93" spans="1:17" x14ac:dyDescent="0.25">
      <c r="A93" s="92" t="s">
        <v>90</v>
      </c>
      <c r="B93" s="64">
        <v>440</v>
      </c>
      <c r="C93" s="64" t="s">
        <v>952</v>
      </c>
      <c r="D93" s="81">
        <v>0</v>
      </c>
      <c r="E93" s="81" t="s">
        <v>953</v>
      </c>
      <c r="F93" s="81">
        <v>8745</v>
      </c>
      <c r="G93" s="81" t="s">
        <v>954</v>
      </c>
      <c r="H93" s="81">
        <v>0</v>
      </c>
      <c r="I93" s="81" t="s">
        <v>955</v>
      </c>
      <c r="J93" s="81">
        <v>0</v>
      </c>
      <c r="K93" s="81" t="s">
        <v>956</v>
      </c>
      <c r="L93" s="81">
        <v>0</v>
      </c>
      <c r="M93" s="81" t="s">
        <v>957</v>
      </c>
      <c r="N93" s="81">
        <v>8042</v>
      </c>
      <c r="O93" s="81" t="s">
        <v>958</v>
      </c>
      <c r="P93" s="81">
        <v>0</v>
      </c>
      <c r="Q93" s="93">
        <v>16787</v>
      </c>
    </row>
    <row r="94" spans="1:17" x14ac:dyDescent="0.25">
      <c r="A94" s="92" t="s">
        <v>91</v>
      </c>
      <c r="B94" s="64">
        <v>483</v>
      </c>
      <c r="C94" s="64" t="s">
        <v>959</v>
      </c>
      <c r="D94" s="81">
        <v>3065</v>
      </c>
      <c r="E94" s="81" t="s">
        <v>960</v>
      </c>
      <c r="F94" s="81">
        <v>0</v>
      </c>
      <c r="G94" s="81" t="s">
        <v>961</v>
      </c>
      <c r="H94" s="81">
        <v>0</v>
      </c>
      <c r="I94" s="81" t="s">
        <v>962</v>
      </c>
      <c r="J94" s="81">
        <v>0</v>
      </c>
      <c r="K94" s="81" t="s">
        <v>963</v>
      </c>
      <c r="L94" s="81">
        <v>0</v>
      </c>
      <c r="M94" s="81" t="s">
        <v>964</v>
      </c>
      <c r="N94" s="81">
        <v>6373</v>
      </c>
      <c r="O94" s="81" t="s">
        <v>965</v>
      </c>
      <c r="P94" s="81">
        <v>298</v>
      </c>
      <c r="Q94" s="93">
        <v>9736</v>
      </c>
    </row>
    <row r="95" spans="1:17" x14ac:dyDescent="0.25">
      <c r="A95" s="92" t="s">
        <v>966</v>
      </c>
      <c r="B95" s="64">
        <v>541</v>
      </c>
      <c r="C95" s="64" t="s">
        <v>967</v>
      </c>
      <c r="D95" s="81">
        <v>6556</v>
      </c>
      <c r="E95" s="81" t="s">
        <v>968</v>
      </c>
      <c r="F95" s="81">
        <v>43</v>
      </c>
      <c r="G95" s="81" t="s">
        <v>969</v>
      </c>
      <c r="H95" s="81">
        <v>0</v>
      </c>
      <c r="I95" s="81" t="s">
        <v>970</v>
      </c>
      <c r="J95" s="81">
        <v>0</v>
      </c>
      <c r="K95" s="81" t="s">
        <v>971</v>
      </c>
      <c r="L95" s="81">
        <v>0</v>
      </c>
      <c r="M95" s="81" t="s">
        <v>972</v>
      </c>
      <c r="N95" s="81">
        <v>0</v>
      </c>
      <c r="O95" s="81" t="s">
        <v>973</v>
      </c>
      <c r="P95" s="81">
        <v>4905</v>
      </c>
      <c r="Q95" s="93">
        <v>11504</v>
      </c>
    </row>
    <row r="96" spans="1:17" x14ac:dyDescent="0.25">
      <c r="A96" s="92" t="s">
        <v>974</v>
      </c>
      <c r="B96" s="64">
        <v>607</v>
      </c>
      <c r="C96" s="64" t="s">
        <v>975</v>
      </c>
      <c r="D96" s="81">
        <v>3517</v>
      </c>
      <c r="E96" s="81" t="s">
        <v>976</v>
      </c>
      <c r="F96" s="81">
        <v>0</v>
      </c>
      <c r="G96" s="81" t="s">
        <v>977</v>
      </c>
      <c r="H96" s="81">
        <v>0</v>
      </c>
      <c r="I96" s="81" t="s">
        <v>978</v>
      </c>
      <c r="J96" s="81">
        <v>0</v>
      </c>
      <c r="K96" s="81" t="s">
        <v>979</v>
      </c>
      <c r="L96" s="81">
        <v>0</v>
      </c>
      <c r="M96" s="81" t="s">
        <v>980</v>
      </c>
      <c r="N96" s="81">
        <v>0</v>
      </c>
      <c r="O96" s="81" t="s">
        <v>981</v>
      </c>
      <c r="P96" s="81">
        <v>654</v>
      </c>
      <c r="Q96" s="93">
        <v>4171</v>
      </c>
    </row>
    <row r="97" spans="1:17" x14ac:dyDescent="0.25">
      <c r="A97" s="92" t="s">
        <v>94</v>
      </c>
      <c r="B97" s="64">
        <v>615</v>
      </c>
      <c r="C97" s="64" t="s">
        <v>982</v>
      </c>
      <c r="D97" s="81">
        <v>16373</v>
      </c>
      <c r="E97" s="81" t="s">
        <v>983</v>
      </c>
      <c r="F97" s="81">
        <v>0</v>
      </c>
      <c r="G97" s="81" t="s">
        <v>984</v>
      </c>
      <c r="H97" s="81">
        <v>0</v>
      </c>
      <c r="I97" s="81" t="s">
        <v>985</v>
      </c>
      <c r="J97" s="81">
        <v>0</v>
      </c>
      <c r="K97" s="81" t="s">
        <v>986</v>
      </c>
      <c r="L97" s="81">
        <v>0</v>
      </c>
      <c r="M97" s="81" t="s">
        <v>987</v>
      </c>
      <c r="N97" s="81">
        <v>0</v>
      </c>
      <c r="O97" s="81" t="s">
        <v>988</v>
      </c>
      <c r="P97" s="81">
        <v>2649</v>
      </c>
      <c r="Q97" s="93">
        <v>19022</v>
      </c>
    </row>
    <row r="98" spans="1:17" x14ac:dyDescent="0.25">
      <c r="A98" s="92" t="s">
        <v>95</v>
      </c>
      <c r="B98" s="64">
        <v>649</v>
      </c>
      <c r="C98" s="64" t="s">
        <v>989</v>
      </c>
      <c r="D98" s="81">
        <v>5746</v>
      </c>
      <c r="E98" s="81" t="s">
        <v>990</v>
      </c>
      <c r="F98" s="81">
        <v>0</v>
      </c>
      <c r="G98" s="81" t="s">
        <v>991</v>
      </c>
      <c r="H98" s="81">
        <v>0</v>
      </c>
      <c r="I98" s="81" t="s">
        <v>992</v>
      </c>
      <c r="J98" s="81">
        <v>0</v>
      </c>
      <c r="K98" s="81" t="s">
        <v>993</v>
      </c>
      <c r="L98" s="81">
        <v>0</v>
      </c>
      <c r="M98" s="81" t="s">
        <v>994</v>
      </c>
      <c r="N98" s="81">
        <v>0</v>
      </c>
      <c r="O98" s="81" t="s">
        <v>995</v>
      </c>
      <c r="P98" s="81">
        <v>4083</v>
      </c>
      <c r="Q98" s="93">
        <v>9829</v>
      </c>
    </row>
    <row r="99" spans="1:17" x14ac:dyDescent="0.25">
      <c r="A99" s="92" t="s">
        <v>96</v>
      </c>
      <c r="B99" s="64">
        <v>652</v>
      </c>
      <c r="C99" s="64" t="s">
        <v>996</v>
      </c>
      <c r="D99" s="81">
        <v>4987</v>
      </c>
      <c r="E99" s="81" t="s">
        <v>997</v>
      </c>
      <c r="F99" s="81">
        <v>71</v>
      </c>
      <c r="G99" s="81" t="s">
        <v>998</v>
      </c>
      <c r="H99" s="81">
        <v>0</v>
      </c>
      <c r="I99" s="81" t="s">
        <v>999</v>
      </c>
      <c r="J99" s="81">
        <v>0</v>
      </c>
      <c r="K99" s="81" t="s">
        <v>1000</v>
      </c>
      <c r="L99" s="81">
        <v>0</v>
      </c>
      <c r="M99" s="81" t="s">
        <v>1001</v>
      </c>
      <c r="N99" s="81">
        <v>0</v>
      </c>
      <c r="O99" s="81" t="s">
        <v>1002</v>
      </c>
      <c r="P99" s="81">
        <v>0</v>
      </c>
      <c r="Q99" s="93">
        <v>5058</v>
      </c>
    </row>
    <row r="100" spans="1:17" x14ac:dyDescent="0.25">
      <c r="A100" s="92" t="s">
        <v>97</v>
      </c>
      <c r="B100" s="64">
        <v>660</v>
      </c>
      <c r="C100" s="64" t="s">
        <v>1003</v>
      </c>
      <c r="D100" s="81">
        <v>9278</v>
      </c>
      <c r="E100" s="81" t="s">
        <v>1004</v>
      </c>
      <c r="F100" s="81">
        <v>196</v>
      </c>
      <c r="G100" s="81" t="s">
        <v>1005</v>
      </c>
      <c r="H100" s="81">
        <v>0</v>
      </c>
      <c r="I100" s="81" t="s">
        <v>1006</v>
      </c>
      <c r="J100" s="81">
        <v>0</v>
      </c>
      <c r="K100" s="81" t="s">
        <v>1007</v>
      </c>
      <c r="L100" s="81">
        <v>0</v>
      </c>
      <c r="M100" s="81" t="s">
        <v>1008</v>
      </c>
      <c r="N100" s="81">
        <v>0</v>
      </c>
      <c r="O100" s="81" t="s">
        <v>1009</v>
      </c>
      <c r="P100" s="81">
        <v>0</v>
      </c>
      <c r="Q100" s="93">
        <v>9474</v>
      </c>
    </row>
    <row r="101" spans="1:17" x14ac:dyDescent="0.25">
      <c r="A101" s="92" t="s">
        <v>98</v>
      </c>
      <c r="B101" s="64">
        <v>667</v>
      </c>
      <c r="C101" s="64" t="s">
        <v>1010</v>
      </c>
      <c r="D101" s="81">
        <v>8560</v>
      </c>
      <c r="E101" s="81" t="s">
        <v>1011</v>
      </c>
      <c r="F101" s="81">
        <v>0</v>
      </c>
      <c r="G101" s="81" t="s">
        <v>1012</v>
      </c>
      <c r="H101" s="81">
        <v>0</v>
      </c>
      <c r="I101" s="81" t="s">
        <v>1013</v>
      </c>
      <c r="J101" s="81">
        <v>0</v>
      </c>
      <c r="K101" s="81" t="s">
        <v>1014</v>
      </c>
      <c r="L101" s="81">
        <v>0</v>
      </c>
      <c r="M101" s="81" t="s">
        <v>1015</v>
      </c>
      <c r="N101" s="81">
        <v>0</v>
      </c>
      <c r="O101" s="81" t="s">
        <v>1016</v>
      </c>
      <c r="P101" s="81">
        <v>796</v>
      </c>
      <c r="Q101" s="93">
        <v>9356</v>
      </c>
    </row>
    <row r="102" spans="1:17" x14ac:dyDescent="0.25">
      <c r="A102" s="92" t="s">
        <v>99</v>
      </c>
      <c r="B102" s="64">
        <v>674</v>
      </c>
      <c r="C102" s="64" t="s">
        <v>1017</v>
      </c>
      <c r="D102" s="81">
        <v>13688</v>
      </c>
      <c r="E102" s="81" t="s">
        <v>1018</v>
      </c>
      <c r="F102" s="81">
        <v>709</v>
      </c>
      <c r="G102" s="81" t="s">
        <v>1019</v>
      </c>
      <c r="H102" s="81">
        <v>0</v>
      </c>
      <c r="I102" s="81" t="s">
        <v>1020</v>
      </c>
      <c r="J102" s="81">
        <v>0</v>
      </c>
      <c r="K102" s="81" t="s">
        <v>1021</v>
      </c>
      <c r="L102" s="81">
        <v>0</v>
      </c>
      <c r="M102" s="81" t="s">
        <v>1022</v>
      </c>
      <c r="N102" s="81">
        <v>0</v>
      </c>
      <c r="O102" s="81" t="s">
        <v>1023</v>
      </c>
      <c r="P102" s="81">
        <v>0</v>
      </c>
      <c r="Q102" s="93">
        <v>14397</v>
      </c>
    </row>
    <row r="103" spans="1:17" x14ac:dyDescent="0.25">
      <c r="A103" s="92" t="s">
        <v>100</v>
      </c>
      <c r="B103" s="64">
        <v>697</v>
      </c>
      <c r="C103" s="64" t="s">
        <v>1024</v>
      </c>
      <c r="D103" s="81">
        <v>12557</v>
      </c>
      <c r="E103" s="81" t="s">
        <v>1025</v>
      </c>
      <c r="F103" s="81">
        <v>2947</v>
      </c>
      <c r="G103" s="81" t="s">
        <v>1026</v>
      </c>
      <c r="H103" s="81">
        <v>0</v>
      </c>
      <c r="I103" s="81" t="s">
        <v>1027</v>
      </c>
      <c r="J103" s="81">
        <v>0</v>
      </c>
      <c r="K103" s="81" t="s">
        <v>1028</v>
      </c>
      <c r="L103" s="81">
        <v>0</v>
      </c>
      <c r="M103" s="81" t="s">
        <v>1029</v>
      </c>
      <c r="N103" s="81">
        <v>0</v>
      </c>
      <c r="O103" s="81" t="s">
        <v>1030</v>
      </c>
      <c r="P103" s="81">
        <v>0</v>
      </c>
      <c r="Q103" s="93">
        <v>15504</v>
      </c>
    </row>
    <row r="104" spans="1:17" x14ac:dyDescent="0.25">
      <c r="A104" s="92" t="s">
        <v>1031</v>
      </c>
      <c r="B104" s="64">
        <v>756</v>
      </c>
      <c r="C104" s="64" t="s">
        <v>1032</v>
      </c>
      <c r="D104" s="81">
        <v>18150</v>
      </c>
      <c r="E104" s="81" t="s">
        <v>1033</v>
      </c>
      <c r="F104" s="81">
        <v>2239</v>
      </c>
      <c r="G104" s="81" t="s">
        <v>1034</v>
      </c>
      <c r="H104" s="81">
        <v>0</v>
      </c>
      <c r="I104" s="81" t="s">
        <v>1035</v>
      </c>
      <c r="J104" s="81">
        <v>0</v>
      </c>
      <c r="K104" s="81" t="s">
        <v>1036</v>
      </c>
      <c r="L104" s="81">
        <v>0</v>
      </c>
      <c r="M104" s="81" t="s">
        <v>1037</v>
      </c>
      <c r="N104" s="81">
        <v>4963</v>
      </c>
      <c r="O104" s="81" t="s">
        <v>1038</v>
      </c>
      <c r="P104" s="81">
        <v>604</v>
      </c>
      <c r="Q104" s="93">
        <v>25956</v>
      </c>
    </row>
    <row r="105" spans="1:17" x14ac:dyDescent="0.25">
      <c r="A105" s="94" t="s">
        <v>1040</v>
      </c>
      <c r="B105" s="67"/>
      <c r="C105" s="67"/>
      <c r="D105" s="91">
        <v>138204</v>
      </c>
      <c r="E105" s="91"/>
      <c r="F105" s="91">
        <v>23715</v>
      </c>
      <c r="G105" s="91"/>
      <c r="H105" s="91">
        <v>1744</v>
      </c>
      <c r="I105" s="91"/>
      <c r="J105" s="91">
        <v>0</v>
      </c>
      <c r="K105" s="91"/>
      <c r="L105" s="91">
        <v>42613</v>
      </c>
      <c r="M105" s="91"/>
      <c r="N105" s="91">
        <v>4601</v>
      </c>
      <c r="O105" s="91"/>
      <c r="P105" s="91">
        <v>21362</v>
      </c>
      <c r="Q105" s="91">
        <v>232239</v>
      </c>
    </row>
    <row r="106" spans="1:17" x14ac:dyDescent="0.25">
      <c r="A106" s="92" t="s">
        <v>1039</v>
      </c>
      <c r="B106" s="64">
        <v>30</v>
      </c>
      <c r="C106" s="64" t="s">
        <v>1041</v>
      </c>
      <c r="D106" s="81">
        <v>3930</v>
      </c>
      <c r="E106" s="81" t="s">
        <v>1042</v>
      </c>
      <c r="F106" s="81">
        <v>0</v>
      </c>
      <c r="G106" s="81" t="s">
        <v>1043</v>
      </c>
      <c r="H106" s="81">
        <v>0</v>
      </c>
      <c r="I106" s="81" t="s">
        <v>1044</v>
      </c>
      <c r="J106" s="81">
        <v>0</v>
      </c>
      <c r="K106" s="81" t="s">
        <v>1045</v>
      </c>
      <c r="L106" s="81">
        <v>6933</v>
      </c>
      <c r="M106" s="81" t="s">
        <v>1046</v>
      </c>
      <c r="N106" s="81">
        <v>0</v>
      </c>
      <c r="O106" s="81" t="s">
        <v>1047</v>
      </c>
      <c r="P106" s="81">
        <v>0</v>
      </c>
      <c r="Q106" s="93">
        <v>10863</v>
      </c>
    </row>
    <row r="107" spans="1:17" x14ac:dyDescent="0.25">
      <c r="A107" s="92" t="s">
        <v>104</v>
      </c>
      <c r="B107" s="64">
        <v>34</v>
      </c>
      <c r="C107" s="64" t="s">
        <v>1048</v>
      </c>
      <c r="D107" s="81">
        <v>21490</v>
      </c>
      <c r="E107" s="81" t="s">
        <v>1049</v>
      </c>
      <c r="F107" s="81">
        <v>5419</v>
      </c>
      <c r="G107" s="81" t="s">
        <v>1050</v>
      </c>
      <c r="H107" s="81">
        <v>0</v>
      </c>
      <c r="I107" s="81" t="s">
        <v>1051</v>
      </c>
      <c r="J107" s="81">
        <v>0</v>
      </c>
      <c r="K107" s="81" t="s">
        <v>1052</v>
      </c>
      <c r="L107" s="81">
        <v>0</v>
      </c>
      <c r="M107" s="81" t="s">
        <v>1053</v>
      </c>
      <c r="N107" s="81">
        <v>0</v>
      </c>
      <c r="O107" s="81" t="s">
        <v>1054</v>
      </c>
      <c r="P107" s="81">
        <v>2680</v>
      </c>
      <c r="Q107" s="93">
        <v>29589</v>
      </c>
    </row>
    <row r="108" spans="1:17" x14ac:dyDescent="0.25">
      <c r="A108" s="92" t="s">
        <v>1055</v>
      </c>
      <c r="B108" s="64">
        <v>36</v>
      </c>
      <c r="C108" s="64" t="s">
        <v>1056</v>
      </c>
      <c r="D108" s="81">
        <v>0</v>
      </c>
      <c r="E108" s="81" t="s">
        <v>1057</v>
      </c>
      <c r="F108" s="81">
        <v>13</v>
      </c>
      <c r="G108" s="81" t="s">
        <v>1058</v>
      </c>
      <c r="H108" s="81">
        <v>0</v>
      </c>
      <c r="I108" s="81" t="s">
        <v>1059</v>
      </c>
      <c r="J108" s="81">
        <v>0</v>
      </c>
      <c r="K108" s="81" t="s">
        <v>1060</v>
      </c>
      <c r="L108" s="81">
        <v>0</v>
      </c>
      <c r="M108" s="81" t="s">
        <v>1061</v>
      </c>
      <c r="N108" s="81">
        <v>0</v>
      </c>
      <c r="O108" s="81" t="s">
        <v>1062</v>
      </c>
      <c r="P108" s="81">
        <v>3696</v>
      </c>
      <c r="Q108" s="93">
        <v>3709</v>
      </c>
    </row>
    <row r="109" spans="1:17" x14ac:dyDescent="0.25">
      <c r="A109" s="92" t="s">
        <v>106</v>
      </c>
      <c r="B109" s="64">
        <v>91</v>
      </c>
      <c r="C109" s="64" t="s">
        <v>1063</v>
      </c>
      <c r="D109" s="81">
        <v>3938</v>
      </c>
      <c r="E109" s="81" t="s">
        <v>1064</v>
      </c>
      <c r="F109" s="81">
        <v>0</v>
      </c>
      <c r="G109" s="81" t="s">
        <v>1065</v>
      </c>
      <c r="H109" s="81">
        <v>0</v>
      </c>
      <c r="I109" s="81" t="s">
        <v>1066</v>
      </c>
      <c r="J109" s="81">
        <v>0</v>
      </c>
      <c r="K109" s="81" t="s">
        <v>1067</v>
      </c>
      <c r="L109" s="81">
        <v>0</v>
      </c>
      <c r="M109" s="81" t="s">
        <v>1068</v>
      </c>
      <c r="N109" s="81">
        <v>0</v>
      </c>
      <c r="O109" s="81" t="s">
        <v>1069</v>
      </c>
      <c r="P109" s="81">
        <v>3617</v>
      </c>
      <c r="Q109" s="93">
        <v>7555</v>
      </c>
    </row>
    <row r="110" spans="1:17" x14ac:dyDescent="0.25">
      <c r="A110" s="92" t="s">
        <v>107</v>
      </c>
      <c r="B110" s="64">
        <v>93</v>
      </c>
      <c r="C110" s="64" t="s">
        <v>1070</v>
      </c>
      <c r="D110" s="81">
        <v>13941</v>
      </c>
      <c r="E110" s="81" t="s">
        <v>1071</v>
      </c>
      <c r="F110" s="81">
        <v>484</v>
      </c>
      <c r="G110" s="81" t="s">
        <v>1072</v>
      </c>
      <c r="H110" s="81">
        <v>0</v>
      </c>
      <c r="I110" s="81" t="s">
        <v>1073</v>
      </c>
      <c r="J110" s="81">
        <v>0</v>
      </c>
      <c r="K110" s="81" t="s">
        <v>1074</v>
      </c>
      <c r="L110" s="81">
        <v>0</v>
      </c>
      <c r="M110" s="81" t="s">
        <v>1075</v>
      </c>
      <c r="N110" s="81">
        <v>0</v>
      </c>
      <c r="O110" s="81" t="s">
        <v>1076</v>
      </c>
      <c r="P110" s="81">
        <v>0</v>
      </c>
      <c r="Q110" s="93">
        <v>14425</v>
      </c>
    </row>
    <row r="111" spans="1:17" x14ac:dyDescent="0.25">
      <c r="A111" s="92" t="s">
        <v>1077</v>
      </c>
      <c r="B111" s="64">
        <v>101</v>
      </c>
      <c r="C111" s="64" t="s">
        <v>1078</v>
      </c>
      <c r="D111" s="81">
        <v>8760</v>
      </c>
      <c r="E111" s="81" t="s">
        <v>1079</v>
      </c>
      <c r="F111" s="81">
        <v>2059</v>
      </c>
      <c r="G111" s="81" t="s">
        <v>1080</v>
      </c>
      <c r="H111" s="81">
        <v>0</v>
      </c>
      <c r="I111" s="81" t="s">
        <v>1081</v>
      </c>
      <c r="J111" s="81">
        <v>0</v>
      </c>
      <c r="K111" s="81" t="s">
        <v>1082</v>
      </c>
      <c r="L111" s="81">
        <v>9426</v>
      </c>
      <c r="M111" s="81" t="s">
        <v>1083</v>
      </c>
      <c r="N111" s="81">
        <v>0</v>
      </c>
      <c r="O111" s="81" t="s">
        <v>1084</v>
      </c>
      <c r="P111" s="81">
        <v>0</v>
      </c>
      <c r="Q111" s="93">
        <v>20245</v>
      </c>
    </row>
    <row r="112" spans="1:17" x14ac:dyDescent="0.25">
      <c r="A112" s="92" t="s">
        <v>109</v>
      </c>
      <c r="B112" s="64">
        <v>145</v>
      </c>
      <c r="C112" s="64" t="s">
        <v>1085</v>
      </c>
      <c r="D112" s="81">
        <v>3793</v>
      </c>
      <c r="E112" s="81" t="s">
        <v>1086</v>
      </c>
      <c r="F112" s="81">
        <v>9</v>
      </c>
      <c r="G112" s="81" t="s">
        <v>1087</v>
      </c>
      <c r="H112" s="81">
        <v>0</v>
      </c>
      <c r="I112" s="81" t="s">
        <v>1088</v>
      </c>
      <c r="J112" s="81">
        <v>0</v>
      </c>
      <c r="K112" s="81" t="s">
        <v>1089</v>
      </c>
      <c r="L112" s="81">
        <v>0</v>
      </c>
      <c r="M112" s="81" t="s">
        <v>1090</v>
      </c>
      <c r="N112" s="81">
        <v>0</v>
      </c>
      <c r="O112" s="81" t="s">
        <v>1091</v>
      </c>
      <c r="P112" s="81">
        <v>0</v>
      </c>
      <c r="Q112" s="93">
        <v>3802</v>
      </c>
    </row>
    <row r="113" spans="1:17" x14ac:dyDescent="0.25">
      <c r="A113" s="92" t="s">
        <v>110</v>
      </c>
      <c r="B113" s="64">
        <v>209</v>
      </c>
      <c r="C113" s="64" t="s">
        <v>1092</v>
      </c>
      <c r="D113" s="81">
        <v>12748</v>
      </c>
      <c r="E113" s="81" t="s">
        <v>1093</v>
      </c>
      <c r="F113" s="81">
        <v>56</v>
      </c>
      <c r="G113" s="81" t="s">
        <v>1094</v>
      </c>
      <c r="H113" s="81">
        <v>0</v>
      </c>
      <c r="I113" s="81" t="s">
        <v>1095</v>
      </c>
      <c r="J113" s="81">
        <v>0</v>
      </c>
      <c r="K113" s="81" t="s">
        <v>1096</v>
      </c>
      <c r="L113" s="81">
        <v>0</v>
      </c>
      <c r="M113" s="81" t="s">
        <v>1097</v>
      </c>
      <c r="N113" s="81">
        <v>0</v>
      </c>
      <c r="O113" s="81" t="s">
        <v>1098</v>
      </c>
      <c r="P113" s="81">
        <v>1996</v>
      </c>
      <c r="Q113" s="93">
        <v>14800</v>
      </c>
    </row>
    <row r="114" spans="1:17" x14ac:dyDescent="0.25">
      <c r="A114" s="92" t="s">
        <v>111</v>
      </c>
      <c r="B114" s="64">
        <v>282</v>
      </c>
      <c r="C114" s="64" t="s">
        <v>1099</v>
      </c>
      <c r="D114" s="81">
        <v>7561</v>
      </c>
      <c r="E114" s="81" t="s">
        <v>1100</v>
      </c>
      <c r="F114" s="81">
        <v>1657</v>
      </c>
      <c r="G114" s="81" t="s">
        <v>1101</v>
      </c>
      <c r="H114" s="81">
        <v>0</v>
      </c>
      <c r="I114" s="81" t="s">
        <v>1102</v>
      </c>
      <c r="J114" s="81">
        <v>0</v>
      </c>
      <c r="K114" s="81" t="s">
        <v>1103</v>
      </c>
      <c r="L114" s="81">
        <v>0</v>
      </c>
      <c r="M114" s="81" t="s">
        <v>1104</v>
      </c>
      <c r="N114" s="81">
        <v>0</v>
      </c>
      <c r="O114" s="81" t="s">
        <v>1105</v>
      </c>
      <c r="P114" s="81">
        <v>0</v>
      </c>
      <c r="Q114" s="93">
        <v>9218</v>
      </c>
    </row>
    <row r="115" spans="1:17" x14ac:dyDescent="0.25">
      <c r="A115" s="92" t="s">
        <v>112</v>
      </c>
      <c r="B115" s="64">
        <v>353</v>
      </c>
      <c r="C115" s="64" t="s">
        <v>1106</v>
      </c>
      <c r="D115" s="81">
        <v>318</v>
      </c>
      <c r="E115" s="81" t="s">
        <v>1107</v>
      </c>
      <c r="F115" s="81">
        <v>0</v>
      </c>
      <c r="G115" s="81" t="s">
        <v>1108</v>
      </c>
      <c r="H115" s="81">
        <v>0</v>
      </c>
      <c r="I115" s="81" t="s">
        <v>1109</v>
      </c>
      <c r="J115" s="81">
        <v>0</v>
      </c>
      <c r="K115" s="81" t="s">
        <v>1110</v>
      </c>
      <c r="L115" s="81">
        <v>2779</v>
      </c>
      <c r="M115" s="81" t="s">
        <v>1111</v>
      </c>
      <c r="N115" s="81">
        <v>0</v>
      </c>
      <c r="O115" s="81" t="s">
        <v>1112</v>
      </c>
      <c r="P115" s="81">
        <v>0</v>
      </c>
      <c r="Q115" s="93">
        <v>3097</v>
      </c>
    </row>
    <row r="116" spans="1:17" x14ac:dyDescent="0.25">
      <c r="A116" s="92" t="s">
        <v>1113</v>
      </c>
      <c r="B116" s="64">
        <v>364</v>
      </c>
      <c r="C116" s="64" t="s">
        <v>1114</v>
      </c>
      <c r="D116" s="81">
        <v>8222</v>
      </c>
      <c r="E116" s="81" t="s">
        <v>1115</v>
      </c>
      <c r="F116" s="81">
        <v>393</v>
      </c>
      <c r="G116" s="81" t="s">
        <v>1116</v>
      </c>
      <c r="H116" s="81">
        <v>1516</v>
      </c>
      <c r="I116" s="81" t="s">
        <v>1117</v>
      </c>
      <c r="J116" s="81">
        <v>0</v>
      </c>
      <c r="K116" s="81" t="s">
        <v>1118</v>
      </c>
      <c r="L116" s="81">
        <v>0</v>
      </c>
      <c r="M116" s="81" t="s">
        <v>1119</v>
      </c>
      <c r="N116" s="81">
        <v>0</v>
      </c>
      <c r="O116" s="81" t="s">
        <v>1120</v>
      </c>
      <c r="P116" s="81">
        <v>0</v>
      </c>
      <c r="Q116" s="93">
        <v>10131</v>
      </c>
    </row>
    <row r="117" spans="1:17" x14ac:dyDescent="0.25">
      <c r="A117" s="92" t="s">
        <v>1121</v>
      </c>
      <c r="B117" s="64">
        <v>368</v>
      </c>
      <c r="C117" s="64" t="s">
        <v>1122</v>
      </c>
      <c r="D117" s="81">
        <v>0</v>
      </c>
      <c r="E117" s="81" t="s">
        <v>1123</v>
      </c>
      <c r="F117" s="81">
        <v>0</v>
      </c>
      <c r="G117" s="81" t="s">
        <v>1124</v>
      </c>
      <c r="H117" s="81">
        <v>0</v>
      </c>
      <c r="I117" s="81" t="s">
        <v>1125</v>
      </c>
      <c r="J117" s="81">
        <v>0</v>
      </c>
      <c r="K117" s="81" t="s">
        <v>1126</v>
      </c>
      <c r="L117" s="81">
        <v>6532</v>
      </c>
      <c r="M117" s="81" t="s">
        <v>1127</v>
      </c>
      <c r="N117" s="81">
        <v>0</v>
      </c>
      <c r="O117" s="81" t="s">
        <v>1128</v>
      </c>
      <c r="P117" s="81">
        <v>0</v>
      </c>
      <c r="Q117" s="93">
        <v>6532</v>
      </c>
    </row>
    <row r="118" spans="1:17" x14ac:dyDescent="0.25">
      <c r="A118" s="92" t="s">
        <v>115</v>
      </c>
      <c r="B118" s="64">
        <v>390</v>
      </c>
      <c r="C118" s="64" t="s">
        <v>1129</v>
      </c>
      <c r="D118" s="81">
        <v>0</v>
      </c>
      <c r="E118" s="81" t="s">
        <v>1130</v>
      </c>
      <c r="F118" s="81">
        <v>0</v>
      </c>
      <c r="G118" s="81" t="s">
        <v>1131</v>
      </c>
      <c r="H118" s="81">
        <v>0</v>
      </c>
      <c r="I118" s="81" t="s">
        <v>1132</v>
      </c>
      <c r="J118" s="81">
        <v>0</v>
      </c>
      <c r="K118" s="81" t="s">
        <v>1133</v>
      </c>
      <c r="L118" s="81">
        <v>0</v>
      </c>
      <c r="M118" s="81" t="s">
        <v>1134</v>
      </c>
      <c r="N118" s="81">
        <v>4601</v>
      </c>
      <c r="O118" s="81" t="s">
        <v>1135</v>
      </c>
      <c r="P118" s="81">
        <v>0</v>
      </c>
      <c r="Q118" s="93">
        <v>4601</v>
      </c>
    </row>
    <row r="119" spans="1:17" x14ac:dyDescent="0.25">
      <c r="A119" s="92" t="s">
        <v>116</v>
      </c>
      <c r="B119" s="64">
        <v>467</v>
      </c>
      <c r="C119" s="64" t="s">
        <v>1136</v>
      </c>
      <c r="D119" s="81">
        <v>0</v>
      </c>
      <c r="E119" s="81" t="s">
        <v>1137</v>
      </c>
      <c r="F119" s="81">
        <v>4974</v>
      </c>
      <c r="G119" s="81" t="s">
        <v>1138</v>
      </c>
      <c r="H119" s="81">
        <v>0</v>
      </c>
      <c r="I119" s="81" t="s">
        <v>1139</v>
      </c>
      <c r="J119" s="81">
        <v>0</v>
      </c>
      <c r="K119" s="81" t="s">
        <v>1140</v>
      </c>
      <c r="L119" s="81">
        <v>0</v>
      </c>
      <c r="M119" s="81" t="s">
        <v>1141</v>
      </c>
      <c r="N119" s="81">
        <v>0</v>
      </c>
      <c r="O119" s="81" t="s">
        <v>1142</v>
      </c>
      <c r="P119" s="81">
        <v>0</v>
      </c>
      <c r="Q119" s="93">
        <v>4974</v>
      </c>
    </row>
    <row r="120" spans="1:17" x14ac:dyDescent="0.25">
      <c r="A120" s="92" t="s">
        <v>117</v>
      </c>
      <c r="B120" s="64">
        <v>576</v>
      </c>
      <c r="C120" s="64" t="s">
        <v>1143</v>
      </c>
      <c r="D120" s="81">
        <v>913</v>
      </c>
      <c r="E120" s="81" t="s">
        <v>1144</v>
      </c>
      <c r="F120" s="81">
        <v>1453</v>
      </c>
      <c r="G120" s="81" t="s">
        <v>1145</v>
      </c>
      <c r="H120" s="81">
        <v>0</v>
      </c>
      <c r="I120" s="81" t="s">
        <v>1146</v>
      </c>
      <c r="J120" s="81">
        <v>0</v>
      </c>
      <c r="K120" s="81" t="s">
        <v>1147</v>
      </c>
      <c r="L120" s="81">
        <v>3493</v>
      </c>
      <c r="M120" s="81" t="s">
        <v>1148</v>
      </c>
      <c r="N120" s="81">
        <v>0</v>
      </c>
      <c r="O120" s="81" t="s">
        <v>1149</v>
      </c>
      <c r="P120" s="81">
        <v>263</v>
      </c>
      <c r="Q120" s="93">
        <v>6122</v>
      </c>
    </row>
    <row r="121" spans="1:17" x14ac:dyDescent="0.25">
      <c r="A121" s="92" t="s">
        <v>118</v>
      </c>
      <c r="B121" s="64">
        <v>642</v>
      </c>
      <c r="C121" s="64" t="s">
        <v>1150</v>
      </c>
      <c r="D121" s="81">
        <v>6149</v>
      </c>
      <c r="E121" s="81" t="s">
        <v>1151</v>
      </c>
      <c r="F121" s="81">
        <v>0</v>
      </c>
      <c r="G121" s="81" t="s">
        <v>1152</v>
      </c>
      <c r="H121" s="81">
        <v>0</v>
      </c>
      <c r="I121" s="81" t="s">
        <v>1153</v>
      </c>
      <c r="J121" s="81">
        <v>0</v>
      </c>
      <c r="K121" s="81" t="s">
        <v>1154</v>
      </c>
      <c r="L121" s="81">
        <v>0</v>
      </c>
      <c r="M121" s="81" t="s">
        <v>1155</v>
      </c>
      <c r="N121" s="81">
        <v>0</v>
      </c>
      <c r="O121" s="81" t="s">
        <v>1156</v>
      </c>
      <c r="P121" s="81">
        <v>7896</v>
      </c>
      <c r="Q121" s="93">
        <v>14045</v>
      </c>
    </row>
    <row r="122" spans="1:17" x14ac:dyDescent="0.25">
      <c r="A122" s="92" t="s">
        <v>1157</v>
      </c>
      <c r="B122" s="64">
        <v>679</v>
      </c>
      <c r="C122" s="64" t="s">
        <v>1158</v>
      </c>
      <c r="D122" s="81">
        <v>8528</v>
      </c>
      <c r="E122" s="81" t="s">
        <v>1159</v>
      </c>
      <c r="F122" s="81">
        <v>0</v>
      </c>
      <c r="G122" s="81" t="s">
        <v>1160</v>
      </c>
      <c r="H122" s="81">
        <v>0</v>
      </c>
      <c r="I122" s="81" t="s">
        <v>1161</v>
      </c>
      <c r="J122" s="81">
        <v>0</v>
      </c>
      <c r="K122" s="81" t="s">
        <v>1162</v>
      </c>
      <c r="L122" s="81">
        <v>4678</v>
      </c>
      <c r="M122" s="81" t="s">
        <v>1163</v>
      </c>
      <c r="N122" s="81">
        <v>0</v>
      </c>
      <c r="O122" s="81" t="s">
        <v>1164</v>
      </c>
      <c r="P122" s="81">
        <v>1214</v>
      </c>
      <c r="Q122" s="93">
        <v>14420</v>
      </c>
    </row>
    <row r="123" spans="1:17" x14ac:dyDescent="0.25">
      <c r="A123" s="92" t="s">
        <v>1165</v>
      </c>
      <c r="B123" s="64">
        <v>789</v>
      </c>
      <c r="C123" s="64" t="s">
        <v>1166</v>
      </c>
      <c r="D123" s="81">
        <v>808</v>
      </c>
      <c r="E123" s="81" t="s">
        <v>1167</v>
      </c>
      <c r="F123" s="81">
        <v>0</v>
      </c>
      <c r="G123" s="81" t="s">
        <v>1168</v>
      </c>
      <c r="H123" s="81">
        <v>0</v>
      </c>
      <c r="I123" s="81" t="s">
        <v>1169</v>
      </c>
      <c r="J123" s="81">
        <v>0</v>
      </c>
      <c r="K123" s="81" t="s">
        <v>1170</v>
      </c>
      <c r="L123" s="81">
        <v>8772</v>
      </c>
      <c r="M123" s="81" t="s">
        <v>1171</v>
      </c>
      <c r="N123" s="81">
        <v>0</v>
      </c>
      <c r="O123" s="81" t="s">
        <v>1172</v>
      </c>
      <c r="P123" s="81">
        <v>0</v>
      </c>
      <c r="Q123" s="93">
        <v>9580</v>
      </c>
    </row>
    <row r="124" spans="1:17" x14ac:dyDescent="0.25">
      <c r="A124" s="92" t="s">
        <v>121</v>
      </c>
      <c r="B124" s="64">
        <v>792</v>
      </c>
      <c r="C124" s="64" t="s">
        <v>1173</v>
      </c>
      <c r="D124" s="81">
        <v>3707</v>
      </c>
      <c r="E124" s="81" t="s">
        <v>1174</v>
      </c>
      <c r="F124" s="81">
        <v>0</v>
      </c>
      <c r="G124" s="81" t="s">
        <v>1175</v>
      </c>
      <c r="H124" s="81">
        <v>0</v>
      </c>
      <c r="I124" s="81" t="s">
        <v>1176</v>
      </c>
      <c r="J124" s="81">
        <v>0</v>
      </c>
      <c r="K124" s="81" t="s">
        <v>1177</v>
      </c>
      <c r="L124" s="81">
        <v>0</v>
      </c>
      <c r="M124" s="81" t="s">
        <v>1178</v>
      </c>
      <c r="N124" s="81">
        <v>0</v>
      </c>
      <c r="O124" s="81" t="s">
        <v>1179</v>
      </c>
      <c r="P124" s="81">
        <v>0</v>
      </c>
      <c r="Q124" s="93">
        <v>3707</v>
      </c>
    </row>
    <row r="125" spans="1:17" x14ac:dyDescent="0.25">
      <c r="A125" s="92" t="s">
        <v>1180</v>
      </c>
      <c r="B125" s="64">
        <v>809</v>
      </c>
      <c r="C125" s="64" t="s">
        <v>1181</v>
      </c>
      <c r="D125" s="81">
        <v>3679</v>
      </c>
      <c r="E125" s="81" t="s">
        <v>1182</v>
      </c>
      <c r="F125" s="81">
        <v>663</v>
      </c>
      <c r="G125" s="81" t="s">
        <v>1183</v>
      </c>
      <c r="H125" s="81">
        <v>0</v>
      </c>
      <c r="I125" s="81" t="s">
        <v>1184</v>
      </c>
      <c r="J125" s="81">
        <v>0</v>
      </c>
      <c r="K125" s="81" t="s">
        <v>1185</v>
      </c>
      <c r="L125" s="81">
        <v>0</v>
      </c>
      <c r="M125" s="81" t="s">
        <v>1186</v>
      </c>
      <c r="N125" s="81">
        <v>0</v>
      </c>
      <c r="O125" s="81" t="s">
        <v>1187</v>
      </c>
      <c r="P125" s="81">
        <v>0</v>
      </c>
      <c r="Q125" s="93">
        <v>4342</v>
      </c>
    </row>
    <row r="126" spans="1:17" x14ac:dyDescent="0.25">
      <c r="A126" s="92" t="s">
        <v>123</v>
      </c>
      <c r="B126" s="64">
        <v>847</v>
      </c>
      <c r="C126" s="64" t="s">
        <v>1188</v>
      </c>
      <c r="D126" s="81">
        <v>20007</v>
      </c>
      <c r="E126" s="81" t="s">
        <v>1189</v>
      </c>
      <c r="F126" s="81">
        <v>5648</v>
      </c>
      <c r="G126" s="81" t="s">
        <v>1190</v>
      </c>
      <c r="H126" s="81">
        <v>0</v>
      </c>
      <c r="I126" s="81" t="s">
        <v>1191</v>
      </c>
      <c r="J126" s="81">
        <v>0</v>
      </c>
      <c r="K126" s="81" t="s">
        <v>1192</v>
      </c>
      <c r="L126" s="81">
        <v>0</v>
      </c>
      <c r="M126" s="81" t="s">
        <v>1193</v>
      </c>
      <c r="N126" s="81">
        <v>0</v>
      </c>
      <c r="O126" s="81" t="s">
        <v>1194</v>
      </c>
      <c r="P126" s="81">
        <v>0</v>
      </c>
      <c r="Q126" s="93">
        <v>25655</v>
      </c>
    </row>
    <row r="127" spans="1:17" x14ac:dyDescent="0.25">
      <c r="A127" s="92" t="s">
        <v>1195</v>
      </c>
      <c r="B127" s="64">
        <v>856</v>
      </c>
      <c r="C127" s="64" t="s">
        <v>1196</v>
      </c>
      <c r="D127" s="81">
        <v>2685</v>
      </c>
      <c r="E127" s="81" t="s">
        <v>1197</v>
      </c>
      <c r="F127" s="81">
        <v>887</v>
      </c>
      <c r="G127" s="81" t="s">
        <v>1198</v>
      </c>
      <c r="H127" s="81">
        <v>228</v>
      </c>
      <c r="I127" s="81" t="s">
        <v>1199</v>
      </c>
      <c r="J127" s="81">
        <v>0</v>
      </c>
      <c r="K127" s="81" t="s">
        <v>1200</v>
      </c>
      <c r="L127" s="81">
        <v>0</v>
      </c>
      <c r="M127" s="81" t="s">
        <v>1201</v>
      </c>
      <c r="N127" s="81">
        <v>0</v>
      </c>
      <c r="O127" s="81" t="s">
        <v>1202</v>
      </c>
      <c r="P127" s="81">
        <v>0</v>
      </c>
      <c r="Q127" s="93">
        <v>3800</v>
      </c>
    </row>
    <row r="128" spans="1:17" x14ac:dyDescent="0.25">
      <c r="A128" s="92" t="s">
        <v>125</v>
      </c>
      <c r="B128" s="64">
        <v>861</v>
      </c>
      <c r="C128" s="64" t="s">
        <v>1203</v>
      </c>
      <c r="D128" s="81">
        <v>7027</v>
      </c>
      <c r="E128" s="81" t="s">
        <v>1204</v>
      </c>
      <c r="F128" s="81">
        <v>0</v>
      </c>
      <c r="G128" s="81" t="s">
        <v>1205</v>
      </c>
      <c r="H128" s="81">
        <v>0</v>
      </c>
      <c r="I128" s="81" t="s">
        <v>1206</v>
      </c>
      <c r="J128" s="81">
        <v>0</v>
      </c>
      <c r="K128" s="81" t="s">
        <v>1207</v>
      </c>
      <c r="L128" s="81">
        <v>0</v>
      </c>
      <c r="M128" s="81" t="s">
        <v>1208</v>
      </c>
      <c r="N128" s="81">
        <v>0</v>
      </c>
      <c r="O128" s="81" t="s">
        <v>1209</v>
      </c>
      <c r="P128" s="81">
        <v>0</v>
      </c>
      <c r="Q128" s="93">
        <v>7027</v>
      </c>
    </row>
    <row r="129" spans="1:17" x14ac:dyDescent="0.25">
      <c r="A129" s="94" t="s">
        <v>3673</v>
      </c>
      <c r="B129" s="67"/>
      <c r="C129" s="67"/>
      <c r="D129" s="91">
        <v>817078</v>
      </c>
      <c r="E129" s="91"/>
      <c r="F129" s="91">
        <v>25150</v>
      </c>
      <c r="G129" s="91"/>
      <c r="H129" s="91">
        <v>0</v>
      </c>
      <c r="I129" s="91"/>
      <c r="J129" s="91">
        <v>0</v>
      </c>
      <c r="K129" s="91"/>
      <c r="L129" s="91">
        <v>0</v>
      </c>
      <c r="M129" s="91"/>
      <c r="N129" s="91">
        <v>0</v>
      </c>
      <c r="O129" s="91"/>
      <c r="P129" s="91">
        <v>0</v>
      </c>
      <c r="Q129" s="91">
        <v>842228</v>
      </c>
    </row>
    <row r="130" spans="1:17" x14ac:dyDescent="0.25">
      <c r="A130" s="92" t="s">
        <v>1210</v>
      </c>
      <c r="B130" s="64">
        <v>1</v>
      </c>
      <c r="C130" s="64" t="s">
        <v>1211</v>
      </c>
      <c r="D130" s="81">
        <v>601622</v>
      </c>
      <c r="E130" s="81" t="s">
        <v>1212</v>
      </c>
      <c r="F130" s="81">
        <v>0</v>
      </c>
      <c r="G130" s="81" t="s">
        <v>1213</v>
      </c>
      <c r="H130" s="81">
        <v>0</v>
      </c>
      <c r="I130" s="81" t="s">
        <v>1214</v>
      </c>
      <c r="J130" s="81">
        <v>0</v>
      </c>
      <c r="K130" s="81" t="s">
        <v>1215</v>
      </c>
      <c r="L130" s="81">
        <v>0</v>
      </c>
      <c r="M130" s="81" t="s">
        <v>1216</v>
      </c>
      <c r="N130" s="81">
        <v>0</v>
      </c>
      <c r="O130" s="81" t="s">
        <v>1217</v>
      </c>
      <c r="P130" s="81">
        <v>0</v>
      </c>
      <c r="Q130" s="93">
        <v>601622</v>
      </c>
    </row>
    <row r="131" spans="1:17" x14ac:dyDescent="0.25">
      <c r="A131" s="92" t="s">
        <v>128</v>
      </c>
      <c r="B131" s="64">
        <v>79</v>
      </c>
      <c r="C131" s="64" t="s">
        <v>1218</v>
      </c>
      <c r="D131" s="81">
        <v>18064</v>
      </c>
      <c r="E131" s="81" t="s">
        <v>1219</v>
      </c>
      <c r="F131" s="81">
        <v>0</v>
      </c>
      <c r="G131" s="81" t="s">
        <v>1220</v>
      </c>
      <c r="H131" s="81">
        <v>0</v>
      </c>
      <c r="I131" s="81" t="s">
        <v>1221</v>
      </c>
      <c r="J131" s="81">
        <v>0</v>
      </c>
      <c r="K131" s="81" t="s">
        <v>1222</v>
      </c>
      <c r="L131" s="81">
        <v>0</v>
      </c>
      <c r="M131" s="81" t="s">
        <v>1223</v>
      </c>
      <c r="N131" s="81">
        <v>0</v>
      </c>
      <c r="O131" s="81" t="s">
        <v>1224</v>
      </c>
      <c r="P131" s="81">
        <v>0</v>
      </c>
      <c r="Q131" s="93">
        <v>18064</v>
      </c>
    </row>
    <row r="132" spans="1:17" x14ac:dyDescent="0.25">
      <c r="A132" s="92" t="s">
        <v>129</v>
      </c>
      <c r="B132" s="64">
        <v>88</v>
      </c>
      <c r="C132" s="64" t="s">
        <v>1225</v>
      </c>
      <c r="D132" s="81">
        <v>76061</v>
      </c>
      <c r="E132" s="81" t="s">
        <v>1226</v>
      </c>
      <c r="F132" s="81">
        <v>17842</v>
      </c>
      <c r="G132" s="81" t="s">
        <v>1227</v>
      </c>
      <c r="H132" s="81">
        <v>0</v>
      </c>
      <c r="I132" s="81" t="s">
        <v>1228</v>
      </c>
      <c r="J132" s="81">
        <v>0</v>
      </c>
      <c r="K132" s="81" t="s">
        <v>1229</v>
      </c>
      <c r="L132" s="81">
        <v>0</v>
      </c>
      <c r="M132" s="81" t="s">
        <v>1230</v>
      </c>
      <c r="N132" s="81">
        <v>0</v>
      </c>
      <c r="O132" s="81" t="s">
        <v>1231</v>
      </c>
      <c r="P132" s="81">
        <v>0</v>
      </c>
      <c r="Q132" s="93">
        <v>93903</v>
      </c>
    </row>
    <row r="133" spans="1:17" x14ac:dyDescent="0.25">
      <c r="A133" s="92" t="s">
        <v>130</v>
      </c>
      <c r="B133" s="64">
        <v>129</v>
      </c>
      <c r="C133" s="64" t="s">
        <v>1232</v>
      </c>
      <c r="D133" s="81">
        <v>17279</v>
      </c>
      <c r="E133" s="81" t="s">
        <v>1233</v>
      </c>
      <c r="F133" s="81">
        <v>154</v>
      </c>
      <c r="G133" s="81" t="s">
        <v>1234</v>
      </c>
      <c r="H133" s="81">
        <v>0</v>
      </c>
      <c r="I133" s="81" t="s">
        <v>1235</v>
      </c>
      <c r="J133" s="81">
        <v>0</v>
      </c>
      <c r="K133" s="81" t="s">
        <v>1236</v>
      </c>
      <c r="L133" s="81">
        <v>0</v>
      </c>
      <c r="M133" s="81" t="s">
        <v>1237</v>
      </c>
      <c r="N133" s="81">
        <v>0</v>
      </c>
      <c r="O133" s="81" t="s">
        <v>1238</v>
      </c>
      <c r="P133" s="81">
        <v>0</v>
      </c>
      <c r="Q133" s="93">
        <v>17433</v>
      </c>
    </row>
    <row r="134" spans="1:17" x14ac:dyDescent="0.25">
      <c r="A134" s="92" t="s">
        <v>131</v>
      </c>
      <c r="B134" s="64">
        <v>212</v>
      </c>
      <c r="C134" s="64" t="s">
        <v>1239</v>
      </c>
      <c r="D134" s="81">
        <v>16769</v>
      </c>
      <c r="E134" s="81" t="s">
        <v>1240</v>
      </c>
      <c r="F134" s="81">
        <v>0</v>
      </c>
      <c r="G134" s="81" t="s">
        <v>1241</v>
      </c>
      <c r="H134" s="81">
        <v>0</v>
      </c>
      <c r="I134" s="81" t="s">
        <v>1242</v>
      </c>
      <c r="J134" s="81">
        <v>0</v>
      </c>
      <c r="K134" s="81" t="s">
        <v>1243</v>
      </c>
      <c r="L134" s="81">
        <v>0</v>
      </c>
      <c r="M134" s="81" t="s">
        <v>1244</v>
      </c>
      <c r="N134" s="81">
        <v>0</v>
      </c>
      <c r="O134" s="81" t="s">
        <v>1245</v>
      </c>
      <c r="P134" s="81">
        <v>0</v>
      </c>
      <c r="Q134" s="93">
        <v>16769</v>
      </c>
    </row>
    <row r="135" spans="1:17" x14ac:dyDescent="0.25">
      <c r="A135" s="92" t="s">
        <v>132</v>
      </c>
      <c r="B135" s="64">
        <v>266</v>
      </c>
      <c r="C135" s="64" t="s">
        <v>1246</v>
      </c>
      <c r="D135" s="81">
        <v>17495</v>
      </c>
      <c r="E135" s="81" t="s">
        <v>1247</v>
      </c>
      <c r="F135" s="81">
        <v>309</v>
      </c>
      <c r="G135" s="81" t="s">
        <v>1248</v>
      </c>
      <c r="H135" s="81">
        <v>0</v>
      </c>
      <c r="I135" s="81" t="s">
        <v>1249</v>
      </c>
      <c r="J135" s="81">
        <v>0</v>
      </c>
      <c r="K135" s="81" t="s">
        <v>1250</v>
      </c>
      <c r="L135" s="81">
        <v>0</v>
      </c>
      <c r="M135" s="81" t="s">
        <v>1251</v>
      </c>
      <c r="N135" s="81">
        <v>0</v>
      </c>
      <c r="O135" s="81" t="s">
        <v>1252</v>
      </c>
      <c r="P135" s="81">
        <v>0</v>
      </c>
      <c r="Q135" s="93">
        <v>17804</v>
      </c>
    </row>
    <row r="136" spans="1:17" x14ac:dyDescent="0.25">
      <c r="A136" s="92" t="s">
        <v>133</v>
      </c>
      <c r="B136" s="64">
        <v>308</v>
      </c>
      <c r="C136" s="64" t="s">
        <v>1253</v>
      </c>
      <c r="D136" s="81">
        <v>12522</v>
      </c>
      <c r="E136" s="81" t="s">
        <v>1254</v>
      </c>
      <c r="F136" s="81">
        <v>35</v>
      </c>
      <c r="G136" s="81" t="s">
        <v>1255</v>
      </c>
      <c r="H136" s="81">
        <v>0</v>
      </c>
      <c r="I136" s="81" t="s">
        <v>1256</v>
      </c>
      <c r="J136" s="81">
        <v>0</v>
      </c>
      <c r="K136" s="81" t="s">
        <v>1257</v>
      </c>
      <c r="L136" s="81">
        <v>0</v>
      </c>
      <c r="M136" s="81" t="s">
        <v>1258</v>
      </c>
      <c r="N136" s="81">
        <v>0</v>
      </c>
      <c r="O136" s="81" t="s">
        <v>1259</v>
      </c>
      <c r="P136" s="81">
        <v>0</v>
      </c>
      <c r="Q136" s="93">
        <v>12557</v>
      </c>
    </row>
    <row r="137" spans="1:17" x14ac:dyDescent="0.25">
      <c r="A137" s="92" t="s">
        <v>1260</v>
      </c>
      <c r="B137" s="64">
        <v>360</v>
      </c>
      <c r="C137" s="64" t="s">
        <v>1261</v>
      </c>
      <c r="D137" s="81">
        <v>44338</v>
      </c>
      <c r="E137" s="81" t="s">
        <v>1262</v>
      </c>
      <c r="F137" s="81">
        <v>4033</v>
      </c>
      <c r="G137" s="81" t="s">
        <v>1263</v>
      </c>
      <c r="H137" s="81">
        <v>0</v>
      </c>
      <c r="I137" s="81" t="s">
        <v>1264</v>
      </c>
      <c r="J137" s="81">
        <v>0</v>
      </c>
      <c r="K137" s="81" t="s">
        <v>1265</v>
      </c>
      <c r="L137" s="81">
        <v>0</v>
      </c>
      <c r="M137" s="81" t="s">
        <v>1266</v>
      </c>
      <c r="N137" s="81">
        <v>0</v>
      </c>
      <c r="O137" s="81" t="s">
        <v>1267</v>
      </c>
      <c r="P137" s="81">
        <v>0</v>
      </c>
      <c r="Q137" s="93">
        <v>48371</v>
      </c>
    </row>
    <row r="138" spans="1:17" x14ac:dyDescent="0.25">
      <c r="A138" s="92" t="s">
        <v>135</v>
      </c>
      <c r="B138" s="64">
        <v>380</v>
      </c>
      <c r="C138" s="64" t="s">
        <v>1268</v>
      </c>
      <c r="D138" s="81">
        <v>7956</v>
      </c>
      <c r="E138" s="81" t="s">
        <v>1269</v>
      </c>
      <c r="F138" s="81">
        <v>2696</v>
      </c>
      <c r="G138" s="81" t="s">
        <v>1270</v>
      </c>
      <c r="H138" s="81">
        <v>0</v>
      </c>
      <c r="I138" s="81" t="s">
        <v>1271</v>
      </c>
      <c r="J138" s="81">
        <v>0</v>
      </c>
      <c r="K138" s="81" t="s">
        <v>1272</v>
      </c>
      <c r="L138" s="81">
        <v>0</v>
      </c>
      <c r="M138" s="81" t="s">
        <v>1273</v>
      </c>
      <c r="N138" s="81">
        <v>0</v>
      </c>
      <c r="O138" s="81" t="s">
        <v>1274</v>
      </c>
      <c r="P138" s="81">
        <v>0</v>
      </c>
      <c r="Q138" s="93">
        <v>10652</v>
      </c>
    </row>
    <row r="139" spans="1:17" x14ac:dyDescent="0.25">
      <c r="A139" s="92" t="s">
        <v>136</v>
      </c>
      <c r="B139" s="64">
        <v>631</v>
      </c>
      <c r="C139" s="64" t="s">
        <v>1275</v>
      </c>
      <c r="D139" s="81">
        <v>4972</v>
      </c>
      <c r="E139" s="81" t="s">
        <v>1276</v>
      </c>
      <c r="F139" s="81">
        <v>81</v>
      </c>
      <c r="G139" s="81" t="s">
        <v>1277</v>
      </c>
      <c r="H139" s="81">
        <v>0</v>
      </c>
      <c r="I139" s="81" t="s">
        <v>1278</v>
      </c>
      <c r="J139" s="81">
        <v>0</v>
      </c>
      <c r="K139" s="81" t="s">
        <v>1279</v>
      </c>
      <c r="L139" s="81">
        <v>0</v>
      </c>
      <c r="M139" s="81" t="s">
        <v>1280</v>
      </c>
      <c r="N139" s="81">
        <v>0</v>
      </c>
      <c r="O139" s="81" t="s">
        <v>1281</v>
      </c>
      <c r="P139" s="81">
        <v>0</v>
      </c>
      <c r="Q139" s="93">
        <v>5053</v>
      </c>
    </row>
    <row r="143" spans="1:17" x14ac:dyDescent="0.25">
      <c r="A143" s="10"/>
    </row>
  </sheetData>
  <sortState ref="S2:U8">
    <sortCondition descending="1" ref="T2:T8"/>
  </sortState>
  <mergeCells count="3">
    <mergeCell ref="D2:F2"/>
    <mergeCell ref="A1:Q1"/>
    <mergeCell ref="Q3:Q4"/>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T141"/>
  <sheetViews>
    <sheetView topLeftCell="T1" workbookViewId="0">
      <selection activeCell="T2" sqref="T2"/>
    </sheetView>
  </sheetViews>
  <sheetFormatPr baseColWidth="10" defaultRowHeight="15" x14ac:dyDescent="0.25"/>
  <cols>
    <col min="1" max="2" width="10.28515625" style="61" hidden="1" customWidth="1"/>
    <col min="3" max="18" width="10.140625" style="61" hidden="1" customWidth="1"/>
    <col min="19" max="19" width="17.5703125" style="61" hidden="1" customWidth="1"/>
    <col min="20" max="20" width="30" style="61" customWidth="1"/>
    <col min="21" max="21" width="11.42578125" style="61" hidden="1" customWidth="1"/>
    <col min="22" max="23" width="16" style="61" customWidth="1"/>
    <col min="24" max="24" width="13" style="61" customWidth="1"/>
    <col min="25" max="26" width="13.42578125" style="61" customWidth="1"/>
    <col min="27" max="33" width="11.42578125" style="61"/>
    <col min="34" max="34" width="11.140625" style="61" customWidth="1"/>
    <col min="35" max="42" width="11.42578125" style="61"/>
    <col min="43" max="44" width="13.5703125" style="61" customWidth="1"/>
    <col min="45" max="16384" width="11.42578125" style="61"/>
  </cols>
  <sheetData>
    <row r="1" spans="1:46" ht="34.5" customHeight="1" thickBot="1" x14ac:dyDescent="0.3">
      <c r="T1" s="151" t="s">
        <v>3683</v>
      </c>
      <c r="U1" s="152"/>
      <c r="V1" s="152"/>
      <c r="W1" s="152"/>
      <c r="X1" s="152"/>
      <c r="Y1" s="152"/>
      <c r="Z1" s="152"/>
      <c r="AA1" s="152"/>
      <c r="AB1" s="152"/>
      <c r="AC1" s="152"/>
      <c r="AD1" s="152"/>
      <c r="AE1" s="152"/>
      <c r="AF1" s="152"/>
      <c r="AG1" s="152"/>
      <c r="AH1" s="152"/>
      <c r="AI1" s="152"/>
      <c r="AJ1" s="153"/>
      <c r="AK1" s="157"/>
      <c r="AL1" s="157"/>
      <c r="AM1" s="157"/>
      <c r="AN1" s="157"/>
      <c r="AO1" s="157"/>
      <c r="AP1" s="157"/>
      <c r="AQ1" s="157"/>
      <c r="AR1" s="157"/>
      <c r="AS1" s="157"/>
      <c r="AT1" s="157"/>
    </row>
    <row r="2" spans="1:46" ht="18" customHeight="1" x14ac:dyDescent="0.25">
      <c r="T2" s="77" t="s">
        <v>271</v>
      </c>
      <c r="U2" s="70"/>
      <c r="V2" s="166" t="str">
        <f>'1. Cobertura DANE'!C1</f>
        <v>Diciembre 2013</v>
      </c>
      <c r="W2" s="167"/>
      <c r="X2" s="167"/>
      <c r="Y2" s="168"/>
      <c r="Z2" s="71"/>
      <c r="AA2" s="169"/>
      <c r="AB2" s="170"/>
      <c r="AC2" s="170"/>
      <c r="AD2" s="170"/>
      <c r="AE2" s="170"/>
      <c r="AF2" s="170"/>
      <c r="AG2" s="170"/>
      <c r="AH2" s="170"/>
      <c r="AI2" s="170"/>
      <c r="AJ2" s="170"/>
      <c r="AK2" s="170"/>
      <c r="AL2" s="170"/>
      <c r="AM2" s="170"/>
      <c r="AN2" s="170"/>
      <c r="AO2" s="170"/>
      <c r="AP2" s="170"/>
      <c r="AQ2" s="170"/>
      <c r="AR2" s="170"/>
      <c r="AS2" s="170"/>
      <c r="AT2" s="171"/>
    </row>
    <row r="3" spans="1:46" ht="18.75" thickBot="1" x14ac:dyDescent="0.3">
      <c r="T3" s="77"/>
      <c r="U3" s="70"/>
      <c r="V3" s="158" t="s">
        <v>3679</v>
      </c>
      <c r="W3" s="158"/>
      <c r="X3" s="158"/>
      <c r="Y3" s="158"/>
      <c r="Z3" s="120"/>
      <c r="AA3" s="159" t="s">
        <v>3680</v>
      </c>
      <c r="AB3" s="160"/>
      <c r="AC3" s="160"/>
      <c r="AD3" s="160"/>
      <c r="AE3" s="160"/>
      <c r="AF3" s="160"/>
      <c r="AG3" s="160"/>
      <c r="AH3" s="160"/>
      <c r="AI3" s="160"/>
      <c r="AJ3" s="160"/>
      <c r="AK3" s="160"/>
      <c r="AL3" s="160"/>
      <c r="AM3" s="160"/>
      <c r="AN3" s="160"/>
      <c r="AO3" s="160"/>
      <c r="AP3" s="160"/>
      <c r="AQ3" s="160"/>
      <c r="AR3" s="160"/>
      <c r="AS3" s="161"/>
      <c r="AT3" s="110"/>
    </row>
    <row r="4" spans="1:46" ht="38.25" x14ac:dyDescent="0.25">
      <c r="T4" s="162" t="s">
        <v>0</v>
      </c>
      <c r="U4" s="163" t="s">
        <v>347</v>
      </c>
      <c r="V4" s="84" t="s">
        <v>1282</v>
      </c>
      <c r="W4" s="85" t="s">
        <v>1283</v>
      </c>
      <c r="X4" s="85" t="s">
        <v>1284</v>
      </c>
      <c r="Y4" s="85" t="s">
        <v>1285</v>
      </c>
      <c r="Z4" s="154" t="s">
        <v>3681</v>
      </c>
      <c r="AA4" s="84" t="s">
        <v>343</v>
      </c>
      <c r="AB4" s="85" t="s">
        <v>1286</v>
      </c>
      <c r="AC4" s="85" t="s">
        <v>319</v>
      </c>
      <c r="AD4" s="85" t="s">
        <v>1287</v>
      </c>
      <c r="AE4" s="85" t="s">
        <v>1288</v>
      </c>
      <c r="AF4" s="85" t="s">
        <v>317</v>
      </c>
      <c r="AG4" s="85" t="s">
        <v>1289</v>
      </c>
      <c r="AH4" s="85" t="s">
        <v>1290</v>
      </c>
      <c r="AI4" s="85" t="s">
        <v>312</v>
      </c>
      <c r="AJ4" s="85" t="s">
        <v>320</v>
      </c>
      <c r="AK4" s="85" t="s">
        <v>311</v>
      </c>
      <c r="AL4" s="85" t="s">
        <v>1291</v>
      </c>
      <c r="AM4" s="85" t="s">
        <v>1292</v>
      </c>
      <c r="AN4" s="85" t="s">
        <v>1293</v>
      </c>
      <c r="AO4" s="85" t="s">
        <v>318</v>
      </c>
      <c r="AP4" s="85" t="s">
        <v>322</v>
      </c>
      <c r="AQ4" s="85" t="s">
        <v>1294</v>
      </c>
      <c r="AR4" s="85" t="s">
        <v>1295</v>
      </c>
      <c r="AS4" s="86" t="s">
        <v>313</v>
      </c>
      <c r="AT4" s="164" t="s">
        <v>3682</v>
      </c>
    </row>
    <row r="5" spans="1:46" x14ac:dyDescent="0.25">
      <c r="T5" s="162"/>
      <c r="U5" s="163"/>
      <c r="V5" s="111" t="s">
        <v>331</v>
      </c>
      <c r="W5" s="106" t="s">
        <v>334</v>
      </c>
      <c r="X5" s="106" t="s">
        <v>332</v>
      </c>
      <c r="Y5" s="106" t="s">
        <v>333</v>
      </c>
      <c r="Z5" s="156"/>
      <c r="AA5" s="111" t="s">
        <v>302</v>
      </c>
      <c r="AB5" s="106" t="s">
        <v>303</v>
      </c>
      <c r="AC5" s="106" t="s">
        <v>301</v>
      </c>
      <c r="AD5" s="106" t="s">
        <v>296</v>
      </c>
      <c r="AE5" s="106" t="s">
        <v>297</v>
      </c>
      <c r="AF5" s="106" t="s">
        <v>299</v>
      </c>
      <c r="AG5" s="106" t="s">
        <v>294</v>
      </c>
      <c r="AH5" s="106" t="s">
        <v>291</v>
      </c>
      <c r="AI5" s="106" t="s">
        <v>293</v>
      </c>
      <c r="AJ5" s="106" t="s">
        <v>304</v>
      </c>
      <c r="AK5" s="106" t="s">
        <v>292</v>
      </c>
      <c r="AL5" s="106" t="s">
        <v>305</v>
      </c>
      <c r="AM5" s="106" t="s">
        <v>306</v>
      </c>
      <c r="AN5" s="106" t="s">
        <v>298</v>
      </c>
      <c r="AO5" s="106" t="s">
        <v>300</v>
      </c>
      <c r="AP5" s="106" t="s">
        <v>307</v>
      </c>
      <c r="AQ5" s="106" t="s">
        <v>309</v>
      </c>
      <c r="AR5" s="106" t="s">
        <v>308</v>
      </c>
      <c r="AS5" s="112" t="s">
        <v>295</v>
      </c>
      <c r="AT5" s="165"/>
    </row>
    <row r="6" spans="1:46" ht="16.5" thickBot="1" x14ac:dyDescent="0.3">
      <c r="T6" s="78" t="s">
        <v>3674</v>
      </c>
      <c r="U6" s="62"/>
      <c r="V6" s="126">
        <v>125</v>
      </c>
      <c r="W6" s="127">
        <v>4</v>
      </c>
      <c r="X6" s="127">
        <v>23</v>
      </c>
      <c r="Y6" s="127">
        <v>17</v>
      </c>
      <c r="Z6" s="155"/>
      <c r="AA6" s="113">
        <v>48</v>
      </c>
      <c r="AB6" s="107">
        <v>12</v>
      </c>
      <c r="AC6" s="107">
        <v>5</v>
      </c>
      <c r="AD6" s="107">
        <v>21</v>
      </c>
      <c r="AE6" s="107">
        <v>39</v>
      </c>
      <c r="AF6" s="107">
        <v>68</v>
      </c>
      <c r="AG6" s="107">
        <v>119</v>
      </c>
      <c r="AH6" s="107">
        <v>24</v>
      </c>
      <c r="AI6" s="107">
        <v>122</v>
      </c>
      <c r="AJ6" s="107">
        <v>0</v>
      </c>
      <c r="AK6" s="107">
        <v>124</v>
      </c>
      <c r="AL6" s="107">
        <v>42</v>
      </c>
      <c r="AM6" s="107">
        <v>33</v>
      </c>
      <c r="AN6" s="107">
        <v>16</v>
      </c>
      <c r="AO6" s="107">
        <v>4</v>
      </c>
      <c r="AP6" s="107">
        <v>11</v>
      </c>
      <c r="AQ6" s="107">
        <v>4</v>
      </c>
      <c r="AR6" s="107">
        <v>6</v>
      </c>
      <c r="AS6" s="114">
        <v>125</v>
      </c>
      <c r="AT6" s="165"/>
    </row>
    <row r="7" spans="1:46" x14ac:dyDescent="0.25">
      <c r="T7" s="79" t="s">
        <v>3675</v>
      </c>
      <c r="U7" s="62"/>
      <c r="V7" s="124">
        <v>56088</v>
      </c>
      <c r="W7" s="83">
        <v>1987</v>
      </c>
      <c r="X7" s="83">
        <v>3406</v>
      </c>
      <c r="Y7" s="83">
        <v>2191</v>
      </c>
      <c r="Z7" s="125">
        <f>SUM(V7:Y7)</f>
        <v>63672</v>
      </c>
      <c r="AA7" s="115">
        <v>11739</v>
      </c>
      <c r="AB7" s="80">
        <v>3100</v>
      </c>
      <c r="AC7" s="80">
        <v>13022</v>
      </c>
      <c r="AD7" s="80">
        <v>203149</v>
      </c>
      <c r="AE7" s="80">
        <v>83480</v>
      </c>
      <c r="AF7" s="80">
        <v>43666</v>
      </c>
      <c r="AG7" s="80">
        <v>290617</v>
      </c>
      <c r="AH7" s="80">
        <v>1094020</v>
      </c>
      <c r="AI7" s="80">
        <v>422468</v>
      </c>
      <c r="AJ7" s="80">
        <v>0</v>
      </c>
      <c r="AK7" s="80">
        <v>640594</v>
      </c>
      <c r="AL7" s="80">
        <v>811</v>
      </c>
      <c r="AM7" s="80">
        <v>1139</v>
      </c>
      <c r="AN7" s="80">
        <v>78510</v>
      </c>
      <c r="AO7" s="80">
        <v>6</v>
      </c>
      <c r="AP7" s="80">
        <v>60</v>
      </c>
      <c r="AQ7" s="80">
        <v>17</v>
      </c>
      <c r="AR7" s="80">
        <v>12</v>
      </c>
      <c r="AS7" s="116">
        <v>331453</v>
      </c>
      <c r="AT7" s="128">
        <f>SUM(AA7:AS7)</f>
        <v>3217863</v>
      </c>
    </row>
    <row r="8" spans="1:46" ht="15.75" x14ac:dyDescent="0.25">
      <c r="T8" s="108" t="s">
        <v>351</v>
      </c>
      <c r="U8" s="62"/>
      <c r="V8" s="102">
        <v>930</v>
      </c>
      <c r="W8" s="91">
        <v>55</v>
      </c>
      <c r="X8" s="91">
        <v>0</v>
      </c>
      <c r="Y8" s="91">
        <v>0</v>
      </c>
      <c r="Z8" s="121">
        <f t="shared" ref="Z8:Z71" si="0">SUM(V8:Y8)</f>
        <v>985</v>
      </c>
      <c r="AA8" s="102">
        <v>1</v>
      </c>
      <c r="AB8" s="91">
        <v>290</v>
      </c>
      <c r="AC8" s="91">
        <v>0</v>
      </c>
      <c r="AD8" s="91">
        <v>0</v>
      </c>
      <c r="AE8" s="91">
        <v>2</v>
      </c>
      <c r="AF8" s="91">
        <v>14</v>
      </c>
      <c r="AG8" s="91">
        <v>52</v>
      </c>
      <c r="AH8" s="91">
        <v>0</v>
      </c>
      <c r="AI8" s="91">
        <v>17201</v>
      </c>
      <c r="AJ8" s="91">
        <v>0</v>
      </c>
      <c r="AK8" s="91">
        <v>5656</v>
      </c>
      <c r="AL8" s="91">
        <v>29</v>
      </c>
      <c r="AM8" s="91">
        <v>1</v>
      </c>
      <c r="AN8" s="91">
        <v>1</v>
      </c>
      <c r="AO8" s="91">
        <v>0</v>
      </c>
      <c r="AP8" s="91">
        <v>7</v>
      </c>
      <c r="AQ8" s="91">
        <v>0</v>
      </c>
      <c r="AR8" s="91">
        <v>0</v>
      </c>
      <c r="AS8" s="117">
        <v>1433</v>
      </c>
      <c r="AT8" s="105">
        <f t="shared" ref="AT8:AT71" si="1">SUM(AA8:AS8)</f>
        <v>24687</v>
      </c>
    </row>
    <row r="9" spans="1:46" x14ac:dyDescent="0.25">
      <c r="A9" s="61" t="s">
        <v>1296</v>
      </c>
      <c r="B9" s="61" t="s">
        <v>1297</v>
      </c>
      <c r="C9" s="61" t="s">
        <v>1298</v>
      </c>
      <c r="D9" s="61" t="s">
        <v>1299</v>
      </c>
      <c r="E9" s="61" t="s">
        <v>1300</v>
      </c>
      <c r="F9" s="61" t="s">
        <v>1301</v>
      </c>
      <c r="G9" s="61" t="s">
        <v>1302</v>
      </c>
      <c r="H9" s="61" t="s">
        <v>1303</v>
      </c>
      <c r="I9" s="61" t="s">
        <v>1304</v>
      </c>
      <c r="J9" s="61" t="s">
        <v>1305</v>
      </c>
      <c r="K9" s="61" t="s">
        <v>1306</v>
      </c>
      <c r="L9" s="61" t="s">
        <v>1307</v>
      </c>
      <c r="M9" s="61" t="s">
        <v>1308</v>
      </c>
      <c r="N9" s="61" t="s">
        <v>1309</v>
      </c>
      <c r="O9" s="61" t="s">
        <v>1310</v>
      </c>
      <c r="P9" s="61" t="s">
        <v>1311</v>
      </c>
      <c r="Q9" s="61" t="s">
        <v>1312</v>
      </c>
      <c r="R9" s="61" t="s">
        <v>1313</v>
      </c>
      <c r="S9" s="61" t="s">
        <v>1314</v>
      </c>
      <c r="T9" s="92" t="s">
        <v>4</v>
      </c>
      <c r="U9" s="68">
        <v>142</v>
      </c>
      <c r="V9" s="101">
        <v>62</v>
      </c>
      <c r="W9" s="81">
        <v>0</v>
      </c>
      <c r="X9" s="81">
        <v>0</v>
      </c>
      <c r="Y9" s="81">
        <v>0</v>
      </c>
      <c r="Z9" s="122">
        <f t="shared" si="0"/>
        <v>62</v>
      </c>
      <c r="AA9" s="101">
        <v>0</v>
      </c>
      <c r="AB9" s="81">
        <v>57</v>
      </c>
      <c r="AC9" s="81">
        <v>0</v>
      </c>
      <c r="AD9" s="81">
        <v>0</v>
      </c>
      <c r="AE9" s="81">
        <v>0</v>
      </c>
      <c r="AF9" s="81">
        <v>2</v>
      </c>
      <c r="AG9" s="81">
        <v>3</v>
      </c>
      <c r="AH9" s="81">
        <v>0</v>
      </c>
      <c r="AI9" s="81">
        <v>719</v>
      </c>
      <c r="AJ9" s="81">
        <v>0</v>
      </c>
      <c r="AK9" s="81">
        <v>346</v>
      </c>
      <c r="AL9" s="81">
        <v>3</v>
      </c>
      <c r="AM9" s="81">
        <v>0</v>
      </c>
      <c r="AN9" s="81">
        <v>0</v>
      </c>
      <c r="AO9" s="81">
        <v>0</v>
      </c>
      <c r="AP9" s="81">
        <v>0</v>
      </c>
      <c r="AQ9" s="81">
        <v>0</v>
      </c>
      <c r="AR9" s="81">
        <v>0</v>
      </c>
      <c r="AS9" s="118">
        <v>109</v>
      </c>
      <c r="AT9" s="82">
        <f t="shared" si="1"/>
        <v>1239</v>
      </c>
    </row>
    <row r="10" spans="1:46" x14ac:dyDescent="0.25">
      <c r="A10" s="61" t="s">
        <v>1315</v>
      </c>
      <c r="B10" s="61" t="s">
        <v>1316</v>
      </c>
      <c r="C10" s="61" t="s">
        <v>1317</v>
      </c>
      <c r="D10" s="61" t="s">
        <v>1318</v>
      </c>
      <c r="E10" s="61" t="s">
        <v>1319</v>
      </c>
      <c r="F10" s="61" t="s">
        <v>1320</v>
      </c>
      <c r="G10" s="61" t="s">
        <v>1321</v>
      </c>
      <c r="H10" s="61" t="s">
        <v>1322</v>
      </c>
      <c r="I10" s="61" t="s">
        <v>1323</v>
      </c>
      <c r="J10" s="61" t="s">
        <v>1324</v>
      </c>
      <c r="K10" s="61" t="s">
        <v>1325</v>
      </c>
      <c r="L10" s="61" t="s">
        <v>1326</v>
      </c>
      <c r="M10" s="61" t="s">
        <v>1327</v>
      </c>
      <c r="N10" s="61" t="s">
        <v>1328</v>
      </c>
      <c r="O10" s="61" t="s">
        <v>1329</v>
      </c>
      <c r="P10" s="61" t="s">
        <v>1330</v>
      </c>
      <c r="Q10" s="61" t="s">
        <v>1331</v>
      </c>
      <c r="R10" s="61" t="s">
        <v>1332</v>
      </c>
      <c r="S10" s="61" t="s">
        <v>1333</v>
      </c>
      <c r="T10" s="92" t="s">
        <v>5</v>
      </c>
      <c r="U10" s="68">
        <v>425</v>
      </c>
      <c r="V10" s="101">
        <v>104</v>
      </c>
      <c r="W10" s="81">
        <v>0</v>
      </c>
      <c r="X10" s="81">
        <v>0</v>
      </c>
      <c r="Y10" s="81">
        <v>0</v>
      </c>
      <c r="Z10" s="122">
        <f t="shared" si="0"/>
        <v>104</v>
      </c>
      <c r="AA10" s="101">
        <v>0</v>
      </c>
      <c r="AB10" s="81">
        <v>0</v>
      </c>
      <c r="AC10" s="81">
        <v>0</v>
      </c>
      <c r="AD10" s="81">
        <v>0</v>
      </c>
      <c r="AE10" s="81">
        <v>0</v>
      </c>
      <c r="AF10" s="81">
        <v>4</v>
      </c>
      <c r="AG10" s="81">
        <v>2</v>
      </c>
      <c r="AH10" s="81">
        <v>0</v>
      </c>
      <c r="AI10" s="81">
        <v>714</v>
      </c>
      <c r="AJ10" s="81">
        <v>0</v>
      </c>
      <c r="AK10" s="81">
        <v>586</v>
      </c>
      <c r="AL10" s="81">
        <v>0</v>
      </c>
      <c r="AM10" s="81">
        <v>0</v>
      </c>
      <c r="AN10" s="81">
        <v>0</v>
      </c>
      <c r="AO10" s="81">
        <v>0</v>
      </c>
      <c r="AP10" s="81">
        <v>0</v>
      </c>
      <c r="AQ10" s="81">
        <v>0</v>
      </c>
      <c r="AR10" s="81">
        <v>0</v>
      </c>
      <c r="AS10" s="118">
        <v>82</v>
      </c>
      <c r="AT10" s="82">
        <f t="shared" si="1"/>
        <v>1388</v>
      </c>
    </row>
    <row r="11" spans="1:46" x14ac:dyDescent="0.25">
      <c r="A11" s="61" t="s">
        <v>1334</v>
      </c>
      <c r="B11" s="61" t="s">
        <v>1335</v>
      </c>
      <c r="C11" s="61" t="s">
        <v>1336</v>
      </c>
      <c r="D11" s="61" t="s">
        <v>1337</v>
      </c>
      <c r="E11" s="61" t="s">
        <v>1338</v>
      </c>
      <c r="F11" s="61" t="s">
        <v>1339</v>
      </c>
      <c r="G11" s="61" t="s">
        <v>1340</v>
      </c>
      <c r="H11" s="61" t="s">
        <v>1341</v>
      </c>
      <c r="I11" s="61" t="s">
        <v>1342</v>
      </c>
      <c r="J11" s="61" t="s">
        <v>1343</v>
      </c>
      <c r="K11" s="61" t="s">
        <v>1344</v>
      </c>
      <c r="L11" s="61" t="s">
        <v>1345</v>
      </c>
      <c r="M11" s="61" t="s">
        <v>1346</v>
      </c>
      <c r="N11" s="61" t="s">
        <v>1347</v>
      </c>
      <c r="O11" s="61" t="s">
        <v>1348</v>
      </c>
      <c r="P11" s="61" t="s">
        <v>1349</v>
      </c>
      <c r="Q11" s="61" t="s">
        <v>1350</v>
      </c>
      <c r="R11" s="61" t="s">
        <v>1351</v>
      </c>
      <c r="S11" s="61" t="s">
        <v>1352</v>
      </c>
      <c r="T11" s="92" t="s">
        <v>3676</v>
      </c>
      <c r="U11" s="68">
        <v>579</v>
      </c>
      <c r="V11" s="101">
        <v>406</v>
      </c>
      <c r="W11" s="81">
        <v>55</v>
      </c>
      <c r="X11" s="81">
        <v>0</v>
      </c>
      <c r="Y11" s="81">
        <v>0</v>
      </c>
      <c r="Z11" s="122">
        <f t="shared" si="0"/>
        <v>461</v>
      </c>
      <c r="AA11" s="101">
        <v>1</v>
      </c>
      <c r="AB11" s="81">
        <v>224</v>
      </c>
      <c r="AC11" s="81">
        <v>0</v>
      </c>
      <c r="AD11" s="81">
        <v>0</v>
      </c>
      <c r="AE11" s="81">
        <v>2</v>
      </c>
      <c r="AF11" s="81">
        <v>4</v>
      </c>
      <c r="AG11" s="81">
        <v>36</v>
      </c>
      <c r="AH11" s="81">
        <v>0</v>
      </c>
      <c r="AI11" s="81">
        <v>12757</v>
      </c>
      <c r="AJ11" s="81">
        <v>0</v>
      </c>
      <c r="AK11" s="81">
        <v>3116</v>
      </c>
      <c r="AL11" s="81">
        <v>2</v>
      </c>
      <c r="AM11" s="81">
        <v>0</v>
      </c>
      <c r="AN11" s="81">
        <v>1</v>
      </c>
      <c r="AO11" s="81">
        <v>0</v>
      </c>
      <c r="AP11" s="81">
        <v>7</v>
      </c>
      <c r="AQ11" s="81">
        <v>0</v>
      </c>
      <c r="AR11" s="81">
        <v>0</v>
      </c>
      <c r="AS11" s="118">
        <v>293</v>
      </c>
      <c r="AT11" s="82">
        <f t="shared" si="1"/>
        <v>16443</v>
      </c>
    </row>
    <row r="12" spans="1:46" x14ac:dyDescent="0.25">
      <c r="A12" s="61" t="s">
        <v>1353</v>
      </c>
      <c r="B12" s="61" t="s">
        <v>1354</v>
      </c>
      <c r="C12" s="61" t="s">
        <v>1355</v>
      </c>
      <c r="D12" s="61" t="s">
        <v>1356</v>
      </c>
      <c r="E12" s="61" t="s">
        <v>1357</v>
      </c>
      <c r="F12" s="61" t="s">
        <v>1358</v>
      </c>
      <c r="G12" s="61" t="s">
        <v>1359</v>
      </c>
      <c r="H12" s="61" t="s">
        <v>1360</v>
      </c>
      <c r="I12" s="61" t="s">
        <v>1361</v>
      </c>
      <c r="J12" s="61" t="s">
        <v>1362</v>
      </c>
      <c r="K12" s="61" t="s">
        <v>1363</v>
      </c>
      <c r="L12" s="61" t="s">
        <v>1364</v>
      </c>
      <c r="M12" s="61" t="s">
        <v>1365</v>
      </c>
      <c r="N12" s="61" t="s">
        <v>1366</v>
      </c>
      <c r="O12" s="61" t="s">
        <v>1367</v>
      </c>
      <c r="P12" s="61" t="s">
        <v>1368</v>
      </c>
      <c r="Q12" s="61" t="s">
        <v>1369</v>
      </c>
      <c r="R12" s="61" t="s">
        <v>1370</v>
      </c>
      <c r="S12" s="61" t="s">
        <v>1371</v>
      </c>
      <c r="T12" s="92" t="s">
        <v>7</v>
      </c>
      <c r="U12" s="68">
        <v>585</v>
      </c>
      <c r="V12" s="101">
        <v>140</v>
      </c>
      <c r="W12" s="81">
        <v>0</v>
      </c>
      <c r="X12" s="81">
        <v>0</v>
      </c>
      <c r="Y12" s="81">
        <v>0</v>
      </c>
      <c r="Z12" s="122">
        <f t="shared" si="0"/>
        <v>140</v>
      </c>
      <c r="AA12" s="101">
        <v>0</v>
      </c>
      <c r="AB12" s="81">
        <v>9</v>
      </c>
      <c r="AC12" s="81">
        <v>0</v>
      </c>
      <c r="AD12" s="81">
        <v>0</v>
      </c>
      <c r="AE12" s="81">
        <v>0</v>
      </c>
      <c r="AF12" s="81">
        <v>0</v>
      </c>
      <c r="AG12" s="81">
        <v>1</v>
      </c>
      <c r="AH12" s="81">
        <v>0</v>
      </c>
      <c r="AI12" s="81">
        <v>2803</v>
      </c>
      <c r="AJ12" s="81">
        <v>0</v>
      </c>
      <c r="AK12" s="81">
        <v>835</v>
      </c>
      <c r="AL12" s="81">
        <v>0</v>
      </c>
      <c r="AM12" s="81">
        <v>1</v>
      </c>
      <c r="AN12" s="81">
        <v>0</v>
      </c>
      <c r="AO12" s="81">
        <v>0</v>
      </c>
      <c r="AP12" s="81">
        <v>0</v>
      </c>
      <c r="AQ12" s="81">
        <v>0</v>
      </c>
      <c r="AR12" s="81">
        <v>0</v>
      </c>
      <c r="AS12" s="118">
        <v>129</v>
      </c>
      <c r="AT12" s="82">
        <f t="shared" si="1"/>
        <v>3778</v>
      </c>
    </row>
    <row r="13" spans="1:46" x14ac:dyDescent="0.25">
      <c r="A13" s="61" t="s">
        <v>1372</v>
      </c>
      <c r="B13" s="61" t="s">
        <v>1373</v>
      </c>
      <c r="C13" s="61" t="s">
        <v>1374</v>
      </c>
      <c r="D13" s="61" t="s">
        <v>1375</v>
      </c>
      <c r="E13" s="61" t="s">
        <v>1376</v>
      </c>
      <c r="F13" s="61" t="s">
        <v>1377</v>
      </c>
      <c r="G13" s="61" t="s">
        <v>1378</v>
      </c>
      <c r="H13" s="61" t="s">
        <v>1379</v>
      </c>
      <c r="I13" s="61" t="s">
        <v>1380</v>
      </c>
      <c r="J13" s="61" t="s">
        <v>1381</v>
      </c>
      <c r="K13" s="61" t="s">
        <v>1382</v>
      </c>
      <c r="L13" s="61" t="s">
        <v>1383</v>
      </c>
      <c r="M13" s="61" t="s">
        <v>1384</v>
      </c>
      <c r="N13" s="61" t="s">
        <v>1385</v>
      </c>
      <c r="O13" s="61" t="s">
        <v>1386</v>
      </c>
      <c r="P13" s="61" t="s">
        <v>1387</v>
      </c>
      <c r="Q13" s="61" t="s">
        <v>1388</v>
      </c>
      <c r="R13" s="61" t="s">
        <v>1389</v>
      </c>
      <c r="S13" s="61" t="s">
        <v>1390</v>
      </c>
      <c r="T13" s="92" t="s">
        <v>8</v>
      </c>
      <c r="U13" s="68">
        <v>591</v>
      </c>
      <c r="V13" s="101">
        <v>139</v>
      </c>
      <c r="W13" s="81">
        <v>0</v>
      </c>
      <c r="X13" s="81">
        <v>0</v>
      </c>
      <c r="Y13" s="81">
        <v>0</v>
      </c>
      <c r="Z13" s="122">
        <f t="shared" si="0"/>
        <v>139</v>
      </c>
      <c r="AA13" s="101">
        <v>0</v>
      </c>
      <c r="AB13" s="81">
        <v>0</v>
      </c>
      <c r="AC13" s="81">
        <v>0</v>
      </c>
      <c r="AD13" s="81">
        <v>0</v>
      </c>
      <c r="AE13" s="81">
        <v>0</v>
      </c>
      <c r="AF13" s="81">
        <v>0</v>
      </c>
      <c r="AG13" s="81">
        <v>10</v>
      </c>
      <c r="AH13" s="81">
        <v>0</v>
      </c>
      <c r="AI13" s="81">
        <v>0</v>
      </c>
      <c r="AJ13" s="81">
        <v>0</v>
      </c>
      <c r="AK13" s="81">
        <v>360</v>
      </c>
      <c r="AL13" s="81">
        <v>6</v>
      </c>
      <c r="AM13" s="81">
        <v>0</v>
      </c>
      <c r="AN13" s="81">
        <v>0</v>
      </c>
      <c r="AO13" s="81">
        <v>0</v>
      </c>
      <c r="AP13" s="81">
        <v>0</v>
      </c>
      <c r="AQ13" s="81">
        <v>0</v>
      </c>
      <c r="AR13" s="81">
        <v>0</v>
      </c>
      <c r="AS13" s="118">
        <v>429</v>
      </c>
      <c r="AT13" s="82">
        <f t="shared" si="1"/>
        <v>805</v>
      </c>
    </row>
    <row r="14" spans="1:46" x14ac:dyDescent="0.25">
      <c r="A14" s="61" t="s">
        <v>1391</v>
      </c>
      <c r="B14" s="61" t="s">
        <v>1392</v>
      </c>
      <c r="C14" s="61" t="s">
        <v>1393</v>
      </c>
      <c r="D14" s="61" t="s">
        <v>1394</v>
      </c>
      <c r="E14" s="61" t="s">
        <v>1395</v>
      </c>
      <c r="F14" s="61" t="s">
        <v>1396</v>
      </c>
      <c r="G14" s="61" t="s">
        <v>1397</v>
      </c>
      <c r="H14" s="61" t="s">
        <v>1398</v>
      </c>
      <c r="I14" s="61" t="s">
        <v>1399</v>
      </c>
      <c r="J14" s="61" t="s">
        <v>1400</v>
      </c>
      <c r="K14" s="61" t="s">
        <v>1401</v>
      </c>
      <c r="L14" s="61" t="s">
        <v>1402</v>
      </c>
      <c r="M14" s="61" t="s">
        <v>1403</v>
      </c>
      <c r="N14" s="61" t="s">
        <v>1404</v>
      </c>
      <c r="O14" s="61" t="s">
        <v>1405</v>
      </c>
      <c r="P14" s="61" t="s">
        <v>1406</v>
      </c>
      <c r="Q14" s="61" t="s">
        <v>1407</v>
      </c>
      <c r="R14" s="61" t="s">
        <v>1408</v>
      </c>
      <c r="S14" s="61" t="s">
        <v>1409</v>
      </c>
      <c r="T14" s="92" t="s">
        <v>9</v>
      </c>
      <c r="U14" s="68">
        <v>893</v>
      </c>
      <c r="V14" s="101">
        <v>79</v>
      </c>
      <c r="W14" s="81">
        <v>0</v>
      </c>
      <c r="X14" s="81">
        <v>0</v>
      </c>
      <c r="Y14" s="81">
        <v>0</v>
      </c>
      <c r="Z14" s="122">
        <f t="shared" si="0"/>
        <v>79</v>
      </c>
      <c r="AA14" s="101">
        <v>0</v>
      </c>
      <c r="AB14" s="81">
        <v>0</v>
      </c>
      <c r="AC14" s="81">
        <v>0</v>
      </c>
      <c r="AD14" s="81">
        <v>0</v>
      </c>
      <c r="AE14" s="81">
        <v>0</v>
      </c>
      <c r="AF14" s="81">
        <v>4</v>
      </c>
      <c r="AG14" s="81">
        <v>0</v>
      </c>
      <c r="AH14" s="81">
        <v>0</v>
      </c>
      <c r="AI14" s="81">
        <v>208</v>
      </c>
      <c r="AJ14" s="81">
        <v>0</v>
      </c>
      <c r="AK14" s="81">
        <v>413</v>
      </c>
      <c r="AL14" s="81">
        <v>18</v>
      </c>
      <c r="AM14" s="81">
        <v>0</v>
      </c>
      <c r="AN14" s="81">
        <v>0</v>
      </c>
      <c r="AO14" s="81">
        <v>0</v>
      </c>
      <c r="AP14" s="81">
        <v>0</v>
      </c>
      <c r="AQ14" s="81">
        <v>0</v>
      </c>
      <c r="AR14" s="81">
        <v>0</v>
      </c>
      <c r="AS14" s="118">
        <v>391</v>
      </c>
      <c r="AT14" s="82">
        <f t="shared" si="1"/>
        <v>1034</v>
      </c>
    </row>
    <row r="15" spans="1:46" ht="15.75" x14ac:dyDescent="0.25">
      <c r="A15" s="61" t="s">
        <v>302</v>
      </c>
      <c r="B15" s="61" t="s">
        <v>303</v>
      </c>
      <c r="C15" s="61" t="s">
        <v>301</v>
      </c>
      <c r="D15" s="61" t="s">
        <v>296</v>
      </c>
      <c r="E15" s="61" t="s">
        <v>297</v>
      </c>
      <c r="F15" s="61" t="s">
        <v>299</v>
      </c>
      <c r="G15" s="61" t="s">
        <v>294</v>
      </c>
      <c r="H15" s="61" t="s">
        <v>291</v>
      </c>
      <c r="I15" s="61" t="s">
        <v>293</v>
      </c>
      <c r="J15" s="61" t="s">
        <v>304</v>
      </c>
      <c r="K15" s="61" t="s">
        <v>292</v>
      </c>
      <c r="L15" s="61" t="s">
        <v>305</v>
      </c>
      <c r="M15" s="61" t="s">
        <v>306</v>
      </c>
      <c r="N15" s="61" t="s">
        <v>298</v>
      </c>
      <c r="O15" s="61" t="s">
        <v>300</v>
      </c>
      <c r="P15" s="61" t="s">
        <v>307</v>
      </c>
      <c r="Q15" s="61" t="s">
        <v>309</v>
      </c>
      <c r="R15" s="61" t="s">
        <v>308</v>
      </c>
      <c r="S15" s="61" t="s">
        <v>295</v>
      </c>
      <c r="T15" s="109" t="s">
        <v>3671</v>
      </c>
      <c r="U15" s="69"/>
      <c r="V15" s="102">
        <v>2265</v>
      </c>
      <c r="W15" s="91">
        <v>11</v>
      </c>
      <c r="X15" s="91">
        <v>1</v>
      </c>
      <c r="Y15" s="91">
        <v>0</v>
      </c>
      <c r="Z15" s="121">
        <f t="shared" si="0"/>
        <v>2277</v>
      </c>
      <c r="AA15" s="102">
        <v>6</v>
      </c>
      <c r="AB15" s="91">
        <v>0</v>
      </c>
      <c r="AC15" s="91">
        <v>0</v>
      </c>
      <c r="AD15" s="91">
        <v>0</v>
      </c>
      <c r="AE15" s="91">
        <v>0</v>
      </c>
      <c r="AF15" s="91">
        <v>43</v>
      </c>
      <c r="AG15" s="91">
        <v>1546</v>
      </c>
      <c r="AH15" s="91">
        <v>1</v>
      </c>
      <c r="AI15" s="91">
        <v>33104</v>
      </c>
      <c r="AJ15" s="91">
        <v>0</v>
      </c>
      <c r="AK15" s="91">
        <v>6807</v>
      </c>
      <c r="AL15" s="91">
        <v>1</v>
      </c>
      <c r="AM15" s="91">
        <v>6</v>
      </c>
      <c r="AN15" s="91">
        <v>4</v>
      </c>
      <c r="AO15" s="91">
        <v>0</v>
      </c>
      <c r="AP15" s="91">
        <v>4</v>
      </c>
      <c r="AQ15" s="91">
        <v>0</v>
      </c>
      <c r="AR15" s="91">
        <v>0</v>
      </c>
      <c r="AS15" s="117">
        <v>1013</v>
      </c>
      <c r="AT15" s="105">
        <f t="shared" si="1"/>
        <v>42535</v>
      </c>
    </row>
    <row r="16" spans="1:46" x14ac:dyDescent="0.25">
      <c r="A16" s="61" t="s">
        <v>1410</v>
      </c>
      <c r="B16" s="61" t="s">
        <v>1411</v>
      </c>
      <c r="C16" s="61" t="s">
        <v>1412</v>
      </c>
      <c r="D16" s="61" t="s">
        <v>1413</v>
      </c>
      <c r="E16" s="61" t="s">
        <v>1414</v>
      </c>
      <c r="F16" s="61" t="s">
        <v>1415</v>
      </c>
      <c r="G16" s="61" t="s">
        <v>1416</v>
      </c>
      <c r="H16" s="61" t="s">
        <v>1417</v>
      </c>
      <c r="I16" s="61" t="s">
        <v>1418</v>
      </c>
      <c r="J16" s="61" t="s">
        <v>1419</v>
      </c>
      <c r="K16" s="61" t="s">
        <v>1420</v>
      </c>
      <c r="L16" s="61" t="s">
        <v>1421</v>
      </c>
      <c r="M16" s="61" t="s">
        <v>1422</v>
      </c>
      <c r="N16" s="61" t="s">
        <v>1423</v>
      </c>
      <c r="O16" s="61" t="s">
        <v>1424</v>
      </c>
      <c r="P16" s="61" t="s">
        <v>1425</v>
      </c>
      <c r="Q16" s="61" t="s">
        <v>1426</v>
      </c>
      <c r="R16" s="61" t="s">
        <v>1427</v>
      </c>
      <c r="S16" s="61" t="s">
        <v>1428</v>
      </c>
      <c r="T16" s="92" t="s">
        <v>11</v>
      </c>
      <c r="U16" s="68">
        <v>120</v>
      </c>
      <c r="V16" s="101">
        <v>169</v>
      </c>
      <c r="W16" s="81">
        <v>0</v>
      </c>
      <c r="X16" s="81">
        <v>0</v>
      </c>
      <c r="Y16" s="81">
        <v>0</v>
      </c>
      <c r="Z16" s="122">
        <f t="shared" si="0"/>
        <v>169</v>
      </c>
      <c r="AA16" s="101">
        <v>0</v>
      </c>
      <c r="AB16" s="81">
        <v>0</v>
      </c>
      <c r="AC16" s="81">
        <v>0</v>
      </c>
      <c r="AD16" s="81">
        <v>0</v>
      </c>
      <c r="AE16" s="81">
        <v>0</v>
      </c>
      <c r="AF16" s="81">
        <v>0</v>
      </c>
      <c r="AG16" s="81">
        <v>14</v>
      </c>
      <c r="AH16" s="81">
        <v>1</v>
      </c>
      <c r="AI16" s="81">
        <v>561</v>
      </c>
      <c r="AJ16" s="81">
        <v>0</v>
      </c>
      <c r="AK16" s="81">
        <v>182</v>
      </c>
      <c r="AL16" s="81">
        <v>0</v>
      </c>
      <c r="AM16" s="81">
        <v>2</v>
      </c>
      <c r="AN16" s="81">
        <v>0</v>
      </c>
      <c r="AO16" s="81">
        <v>0</v>
      </c>
      <c r="AP16" s="81">
        <v>0</v>
      </c>
      <c r="AQ16" s="81">
        <v>0</v>
      </c>
      <c r="AR16" s="81">
        <v>0</v>
      </c>
      <c r="AS16" s="118">
        <v>66</v>
      </c>
      <c r="AT16" s="82">
        <f t="shared" si="1"/>
        <v>826</v>
      </c>
    </row>
    <row r="17" spans="1:46" x14ac:dyDescent="0.25">
      <c r="A17" s="61" t="s">
        <v>1429</v>
      </c>
      <c r="B17" s="61" t="s">
        <v>1430</v>
      </c>
      <c r="C17" s="61" t="s">
        <v>1431</v>
      </c>
      <c r="D17" s="61" t="s">
        <v>1432</v>
      </c>
      <c r="E17" s="61" t="s">
        <v>1433</v>
      </c>
      <c r="F17" s="61" t="s">
        <v>1434</v>
      </c>
      <c r="G17" s="61" t="s">
        <v>1435</v>
      </c>
      <c r="H17" s="61" t="s">
        <v>1436</v>
      </c>
      <c r="I17" s="61" t="s">
        <v>1437</v>
      </c>
      <c r="J17" s="61" t="s">
        <v>1438</v>
      </c>
      <c r="K17" s="61" t="s">
        <v>1439</v>
      </c>
      <c r="L17" s="61" t="s">
        <v>1440</v>
      </c>
      <c r="M17" s="61" t="s">
        <v>1441</v>
      </c>
      <c r="N17" s="61" t="s">
        <v>1442</v>
      </c>
      <c r="O17" s="61" t="s">
        <v>1443</v>
      </c>
      <c r="P17" s="61" t="s">
        <v>1444</v>
      </c>
      <c r="Q17" s="61" t="s">
        <v>1445</v>
      </c>
      <c r="R17" s="61" t="s">
        <v>1446</v>
      </c>
      <c r="S17" s="61" t="s">
        <v>1447</v>
      </c>
      <c r="T17" s="92" t="s">
        <v>12</v>
      </c>
      <c r="U17" s="68">
        <v>154</v>
      </c>
      <c r="V17" s="101">
        <v>940</v>
      </c>
      <c r="W17" s="81">
        <v>11</v>
      </c>
      <c r="X17" s="81">
        <v>1</v>
      </c>
      <c r="Y17" s="81">
        <v>0</v>
      </c>
      <c r="Z17" s="122">
        <f t="shared" si="0"/>
        <v>952</v>
      </c>
      <c r="AA17" s="101">
        <v>6</v>
      </c>
      <c r="AB17" s="81">
        <v>0</v>
      </c>
      <c r="AC17" s="81">
        <v>0</v>
      </c>
      <c r="AD17" s="81">
        <v>0</v>
      </c>
      <c r="AE17" s="81">
        <v>0</v>
      </c>
      <c r="AF17" s="81">
        <v>43</v>
      </c>
      <c r="AG17" s="81">
        <v>1473</v>
      </c>
      <c r="AH17" s="81">
        <v>0</v>
      </c>
      <c r="AI17" s="81">
        <v>18815</v>
      </c>
      <c r="AJ17" s="81">
        <v>0</v>
      </c>
      <c r="AK17" s="81">
        <v>5683</v>
      </c>
      <c r="AL17" s="81">
        <v>1</v>
      </c>
      <c r="AM17" s="81">
        <v>0</v>
      </c>
      <c r="AN17" s="81">
        <v>3</v>
      </c>
      <c r="AO17" s="81">
        <v>0</v>
      </c>
      <c r="AP17" s="81">
        <v>4</v>
      </c>
      <c r="AQ17" s="81">
        <v>0</v>
      </c>
      <c r="AR17" s="81">
        <v>0</v>
      </c>
      <c r="AS17" s="118">
        <v>448</v>
      </c>
      <c r="AT17" s="82">
        <f t="shared" si="1"/>
        <v>26476</v>
      </c>
    </row>
    <row r="18" spans="1:46" x14ac:dyDescent="0.25">
      <c r="A18" s="61" t="s">
        <v>1448</v>
      </c>
      <c r="B18" s="61" t="s">
        <v>1449</v>
      </c>
      <c r="C18" s="61" t="s">
        <v>1450</v>
      </c>
      <c r="D18" s="61" t="s">
        <v>1451</v>
      </c>
      <c r="E18" s="61" t="s">
        <v>1452</v>
      </c>
      <c r="F18" s="61" t="s">
        <v>1453</v>
      </c>
      <c r="G18" s="61" t="s">
        <v>1454</v>
      </c>
      <c r="H18" s="61" t="s">
        <v>1455</v>
      </c>
      <c r="I18" s="61" t="s">
        <v>1456</v>
      </c>
      <c r="J18" s="61" t="s">
        <v>1457</v>
      </c>
      <c r="K18" s="61" t="s">
        <v>1458</v>
      </c>
      <c r="L18" s="61" t="s">
        <v>1459</v>
      </c>
      <c r="M18" s="61" t="s">
        <v>1460</v>
      </c>
      <c r="N18" s="61" t="s">
        <v>1461</v>
      </c>
      <c r="O18" s="61" t="s">
        <v>1462</v>
      </c>
      <c r="P18" s="61" t="s">
        <v>1463</v>
      </c>
      <c r="Q18" s="61" t="s">
        <v>1464</v>
      </c>
      <c r="R18" s="61" t="s">
        <v>1465</v>
      </c>
      <c r="S18" s="61" t="s">
        <v>1466</v>
      </c>
      <c r="T18" s="92" t="s">
        <v>13</v>
      </c>
      <c r="U18" s="68">
        <v>250</v>
      </c>
      <c r="V18" s="101">
        <v>456</v>
      </c>
      <c r="W18" s="81">
        <v>0</v>
      </c>
      <c r="X18" s="81">
        <v>0</v>
      </c>
      <c r="Y18" s="81">
        <v>0</v>
      </c>
      <c r="Z18" s="122">
        <f t="shared" si="0"/>
        <v>456</v>
      </c>
      <c r="AA18" s="101">
        <v>0</v>
      </c>
      <c r="AB18" s="81">
        <v>0</v>
      </c>
      <c r="AC18" s="81">
        <v>0</v>
      </c>
      <c r="AD18" s="81">
        <v>0</v>
      </c>
      <c r="AE18" s="81">
        <v>0</v>
      </c>
      <c r="AF18" s="81">
        <v>0</v>
      </c>
      <c r="AG18" s="81">
        <v>30</v>
      </c>
      <c r="AH18" s="81">
        <v>0</v>
      </c>
      <c r="AI18" s="81">
        <v>8237</v>
      </c>
      <c r="AJ18" s="81">
        <v>0</v>
      </c>
      <c r="AK18" s="81">
        <v>697</v>
      </c>
      <c r="AL18" s="81">
        <v>0</v>
      </c>
      <c r="AM18" s="81">
        <v>0</v>
      </c>
      <c r="AN18" s="81">
        <v>1</v>
      </c>
      <c r="AO18" s="81">
        <v>0</v>
      </c>
      <c r="AP18" s="81">
        <v>0</v>
      </c>
      <c r="AQ18" s="81">
        <v>0</v>
      </c>
      <c r="AR18" s="81">
        <v>0</v>
      </c>
      <c r="AS18" s="118">
        <v>204</v>
      </c>
      <c r="AT18" s="82">
        <f t="shared" si="1"/>
        <v>9169</v>
      </c>
    </row>
    <row r="19" spans="1:46" x14ac:dyDescent="0.25">
      <c r="A19" s="61" t="s">
        <v>1467</v>
      </c>
      <c r="B19" s="61" t="s">
        <v>1468</v>
      </c>
      <c r="C19" s="61" t="s">
        <v>1469</v>
      </c>
      <c r="D19" s="61" t="s">
        <v>1470</v>
      </c>
      <c r="E19" s="61" t="s">
        <v>1471</v>
      </c>
      <c r="F19" s="61" t="s">
        <v>1472</v>
      </c>
      <c r="G19" s="61" t="s">
        <v>1473</v>
      </c>
      <c r="H19" s="61" t="s">
        <v>1474</v>
      </c>
      <c r="I19" s="61" t="s">
        <v>1475</v>
      </c>
      <c r="J19" s="61" t="s">
        <v>1476</v>
      </c>
      <c r="K19" s="61" t="s">
        <v>1477</v>
      </c>
      <c r="L19" s="61" t="s">
        <v>1478</v>
      </c>
      <c r="M19" s="61" t="s">
        <v>1479</v>
      </c>
      <c r="N19" s="61" t="s">
        <v>1480</v>
      </c>
      <c r="O19" s="61" t="s">
        <v>1481</v>
      </c>
      <c r="P19" s="61" t="s">
        <v>1482</v>
      </c>
      <c r="Q19" s="61" t="s">
        <v>1483</v>
      </c>
      <c r="R19" s="61" t="s">
        <v>1484</v>
      </c>
      <c r="S19" s="61" t="s">
        <v>1485</v>
      </c>
      <c r="T19" s="92" t="s">
        <v>14</v>
      </c>
      <c r="U19" s="68">
        <v>495</v>
      </c>
      <c r="V19" s="101">
        <v>243</v>
      </c>
      <c r="W19" s="81">
        <v>0</v>
      </c>
      <c r="X19" s="81">
        <v>0</v>
      </c>
      <c r="Y19" s="81">
        <v>0</v>
      </c>
      <c r="Z19" s="122">
        <f t="shared" si="0"/>
        <v>243</v>
      </c>
      <c r="AA19" s="101">
        <v>0</v>
      </c>
      <c r="AB19" s="81">
        <v>0</v>
      </c>
      <c r="AC19" s="81">
        <v>0</v>
      </c>
      <c r="AD19" s="81">
        <v>0</v>
      </c>
      <c r="AE19" s="81">
        <v>0</v>
      </c>
      <c r="AF19" s="81">
        <v>0</v>
      </c>
      <c r="AG19" s="81">
        <v>23</v>
      </c>
      <c r="AH19" s="81">
        <v>0</v>
      </c>
      <c r="AI19" s="81">
        <v>1259</v>
      </c>
      <c r="AJ19" s="81">
        <v>0</v>
      </c>
      <c r="AK19" s="81">
        <v>106</v>
      </c>
      <c r="AL19" s="81">
        <v>0</v>
      </c>
      <c r="AM19" s="81">
        <v>0</v>
      </c>
      <c r="AN19" s="81">
        <v>0</v>
      </c>
      <c r="AO19" s="81">
        <v>0</v>
      </c>
      <c r="AP19" s="81">
        <v>0</v>
      </c>
      <c r="AQ19" s="81">
        <v>0</v>
      </c>
      <c r="AR19" s="81">
        <v>0</v>
      </c>
      <c r="AS19" s="118">
        <v>49</v>
      </c>
      <c r="AT19" s="82">
        <f t="shared" si="1"/>
        <v>1437</v>
      </c>
    </row>
    <row r="20" spans="1:46" x14ac:dyDescent="0.25">
      <c r="A20" s="61" t="s">
        <v>1486</v>
      </c>
      <c r="B20" s="61" t="s">
        <v>1487</v>
      </c>
      <c r="C20" s="61" t="s">
        <v>1488</v>
      </c>
      <c r="D20" s="61" t="s">
        <v>1489</v>
      </c>
      <c r="E20" s="61" t="s">
        <v>1490</v>
      </c>
      <c r="F20" s="61" t="s">
        <v>1491</v>
      </c>
      <c r="G20" s="61" t="s">
        <v>1492</v>
      </c>
      <c r="H20" s="61" t="s">
        <v>1493</v>
      </c>
      <c r="I20" s="61" t="s">
        <v>1494</v>
      </c>
      <c r="J20" s="61" t="s">
        <v>1495</v>
      </c>
      <c r="K20" s="61" t="s">
        <v>1496</v>
      </c>
      <c r="L20" s="61" t="s">
        <v>1497</v>
      </c>
      <c r="M20" s="61" t="s">
        <v>1498</v>
      </c>
      <c r="N20" s="61" t="s">
        <v>1499</v>
      </c>
      <c r="O20" s="61" t="s">
        <v>1500</v>
      </c>
      <c r="P20" s="61" t="s">
        <v>1501</v>
      </c>
      <c r="Q20" s="61" t="s">
        <v>1502</v>
      </c>
      <c r="R20" s="61" t="s">
        <v>1503</v>
      </c>
      <c r="S20" s="61" t="s">
        <v>1504</v>
      </c>
      <c r="T20" s="92" t="s">
        <v>15</v>
      </c>
      <c r="U20" s="68">
        <v>790</v>
      </c>
      <c r="V20" s="101">
        <v>190</v>
      </c>
      <c r="W20" s="81">
        <v>0</v>
      </c>
      <c r="X20" s="81">
        <v>0</v>
      </c>
      <c r="Y20" s="81">
        <v>0</v>
      </c>
      <c r="Z20" s="122">
        <f t="shared" si="0"/>
        <v>190</v>
      </c>
      <c r="AA20" s="101">
        <v>0</v>
      </c>
      <c r="AB20" s="81">
        <v>0</v>
      </c>
      <c r="AC20" s="81">
        <v>0</v>
      </c>
      <c r="AD20" s="81">
        <v>0</v>
      </c>
      <c r="AE20" s="81">
        <v>0</v>
      </c>
      <c r="AF20" s="81">
        <v>0</v>
      </c>
      <c r="AG20" s="81">
        <v>4</v>
      </c>
      <c r="AH20" s="81">
        <v>0</v>
      </c>
      <c r="AI20" s="81">
        <v>2202</v>
      </c>
      <c r="AJ20" s="81">
        <v>0</v>
      </c>
      <c r="AK20" s="81">
        <v>100</v>
      </c>
      <c r="AL20" s="81">
        <v>0</v>
      </c>
      <c r="AM20" s="81">
        <v>0</v>
      </c>
      <c r="AN20" s="81">
        <v>0</v>
      </c>
      <c r="AO20" s="81">
        <v>0</v>
      </c>
      <c r="AP20" s="81">
        <v>0</v>
      </c>
      <c r="AQ20" s="81">
        <v>0</v>
      </c>
      <c r="AR20" s="81">
        <v>0</v>
      </c>
      <c r="AS20" s="118">
        <v>153</v>
      </c>
      <c r="AT20" s="82">
        <f t="shared" si="1"/>
        <v>2459</v>
      </c>
    </row>
    <row r="21" spans="1:46" x14ac:dyDescent="0.25">
      <c r="A21" s="61" t="s">
        <v>1505</v>
      </c>
      <c r="B21" s="61" t="s">
        <v>1506</v>
      </c>
      <c r="C21" s="61" t="s">
        <v>1507</v>
      </c>
      <c r="D21" s="61" t="s">
        <v>1508</v>
      </c>
      <c r="E21" s="61" t="s">
        <v>1509</v>
      </c>
      <c r="F21" s="61" t="s">
        <v>1510</v>
      </c>
      <c r="G21" s="61" t="s">
        <v>1511</v>
      </c>
      <c r="H21" s="61" t="s">
        <v>1512</v>
      </c>
      <c r="I21" s="61" t="s">
        <v>1513</v>
      </c>
      <c r="J21" s="61" t="s">
        <v>1514</v>
      </c>
      <c r="K21" s="61" t="s">
        <v>1515</v>
      </c>
      <c r="L21" s="61" t="s">
        <v>1516</v>
      </c>
      <c r="M21" s="61" t="s">
        <v>1517</v>
      </c>
      <c r="N21" s="61" t="s">
        <v>1518</v>
      </c>
      <c r="O21" s="61" t="s">
        <v>1519</v>
      </c>
      <c r="P21" s="61" t="s">
        <v>1520</v>
      </c>
      <c r="Q21" s="61" t="s">
        <v>1521</v>
      </c>
      <c r="R21" s="61" t="s">
        <v>1522</v>
      </c>
      <c r="S21" s="61" t="s">
        <v>1523</v>
      </c>
      <c r="T21" s="92" t="s">
        <v>16</v>
      </c>
      <c r="U21" s="68">
        <v>895</v>
      </c>
      <c r="V21" s="101">
        <v>267</v>
      </c>
      <c r="W21" s="81">
        <v>0</v>
      </c>
      <c r="X21" s="81">
        <v>0</v>
      </c>
      <c r="Y21" s="81">
        <v>0</v>
      </c>
      <c r="Z21" s="122">
        <f t="shared" si="0"/>
        <v>267</v>
      </c>
      <c r="AA21" s="101">
        <v>0</v>
      </c>
      <c r="AB21" s="81">
        <v>0</v>
      </c>
      <c r="AC21" s="81">
        <v>0</v>
      </c>
      <c r="AD21" s="81">
        <v>0</v>
      </c>
      <c r="AE21" s="81">
        <v>0</v>
      </c>
      <c r="AF21" s="81">
        <v>0</v>
      </c>
      <c r="AG21" s="81">
        <v>2</v>
      </c>
      <c r="AH21" s="81">
        <v>0</v>
      </c>
      <c r="AI21" s="81">
        <v>2030</v>
      </c>
      <c r="AJ21" s="81">
        <v>0</v>
      </c>
      <c r="AK21" s="81">
        <v>39</v>
      </c>
      <c r="AL21" s="81">
        <v>0</v>
      </c>
      <c r="AM21" s="81">
        <v>4</v>
      </c>
      <c r="AN21" s="81">
        <v>0</v>
      </c>
      <c r="AO21" s="81">
        <v>0</v>
      </c>
      <c r="AP21" s="81">
        <v>0</v>
      </c>
      <c r="AQ21" s="81">
        <v>0</v>
      </c>
      <c r="AR21" s="81">
        <v>0</v>
      </c>
      <c r="AS21" s="118">
        <v>93</v>
      </c>
      <c r="AT21" s="82">
        <f t="shared" si="1"/>
        <v>2168</v>
      </c>
    </row>
    <row r="22" spans="1:46" ht="15.75" x14ac:dyDescent="0.25">
      <c r="A22" s="61" t="s">
        <v>302</v>
      </c>
      <c r="B22" s="61" t="s">
        <v>303</v>
      </c>
      <c r="C22" s="61" t="s">
        <v>301</v>
      </c>
      <c r="D22" s="61" t="s">
        <v>296</v>
      </c>
      <c r="E22" s="61" t="s">
        <v>297</v>
      </c>
      <c r="F22" s="61" t="s">
        <v>299</v>
      </c>
      <c r="G22" s="61" t="s">
        <v>294</v>
      </c>
      <c r="H22" s="61" t="s">
        <v>291</v>
      </c>
      <c r="I22" s="61" t="s">
        <v>293</v>
      </c>
      <c r="J22" s="61" t="s">
        <v>304</v>
      </c>
      <c r="K22" s="61" t="s">
        <v>292</v>
      </c>
      <c r="L22" s="61" t="s">
        <v>305</v>
      </c>
      <c r="M22" s="61" t="s">
        <v>306</v>
      </c>
      <c r="N22" s="61" t="s">
        <v>298</v>
      </c>
      <c r="O22" s="61" t="s">
        <v>300</v>
      </c>
      <c r="P22" s="61" t="s">
        <v>307</v>
      </c>
      <c r="Q22" s="61" t="s">
        <v>309</v>
      </c>
      <c r="R22" s="61" t="s">
        <v>308</v>
      </c>
      <c r="S22" s="61" t="s">
        <v>295</v>
      </c>
      <c r="T22" s="109" t="s">
        <v>3672</v>
      </c>
      <c r="U22" s="69"/>
      <c r="V22" s="102">
        <v>4354</v>
      </c>
      <c r="W22" s="91">
        <v>0</v>
      </c>
      <c r="X22" s="91">
        <v>0</v>
      </c>
      <c r="Y22" s="91">
        <v>0</v>
      </c>
      <c r="Z22" s="121">
        <f t="shared" si="0"/>
        <v>4354</v>
      </c>
      <c r="AA22" s="102">
        <v>2</v>
      </c>
      <c r="AB22" s="91">
        <v>0</v>
      </c>
      <c r="AC22" s="91">
        <v>0</v>
      </c>
      <c r="AD22" s="91">
        <v>0</v>
      </c>
      <c r="AE22" s="91">
        <v>5</v>
      </c>
      <c r="AF22" s="91">
        <v>11</v>
      </c>
      <c r="AG22" s="91">
        <v>8998</v>
      </c>
      <c r="AH22" s="91">
        <v>9653</v>
      </c>
      <c r="AI22" s="91">
        <v>49399</v>
      </c>
      <c r="AJ22" s="91">
        <v>0</v>
      </c>
      <c r="AK22" s="91">
        <v>74097</v>
      </c>
      <c r="AL22" s="91">
        <v>12</v>
      </c>
      <c r="AM22" s="91">
        <v>2</v>
      </c>
      <c r="AN22" s="91">
        <v>10</v>
      </c>
      <c r="AO22" s="91">
        <v>6</v>
      </c>
      <c r="AP22" s="91">
        <v>12</v>
      </c>
      <c r="AQ22" s="91">
        <v>0</v>
      </c>
      <c r="AR22" s="91">
        <v>0</v>
      </c>
      <c r="AS22" s="117">
        <v>26012</v>
      </c>
      <c r="AT22" s="105">
        <f t="shared" si="1"/>
        <v>168219</v>
      </c>
    </row>
    <row r="23" spans="1:46" x14ac:dyDescent="0.25">
      <c r="A23" s="61" t="s">
        <v>1524</v>
      </c>
      <c r="B23" s="61" t="s">
        <v>1525</v>
      </c>
      <c r="C23" s="61" t="s">
        <v>1526</v>
      </c>
      <c r="D23" s="61" t="s">
        <v>1527</v>
      </c>
      <c r="E23" s="61" t="s">
        <v>1528</v>
      </c>
      <c r="F23" s="61" t="s">
        <v>1529</v>
      </c>
      <c r="G23" s="61" t="s">
        <v>1530</v>
      </c>
      <c r="H23" s="61" t="s">
        <v>1531</v>
      </c>
      <c r="I23" s="61" t="s">
        <v>1532</v>
      </c>
      <c r="J23" s="61" t="s">
        <v>1533</v>
      </c>
      <c r="K23" s="61" t="s">
        <v>1534</v>
      </c>
      <c r="L23" s="61" t="s">
        <v>1535</v>
      </c>
      <c r="M23" s="61" t="s">
        <v>1536</v>
      </c>
      <c r="N23" s="61" t="s">
        <v>1537</v>
      </c>
      <c r="O23" s="61" t="s">
        <v>1538</v>
      </c>
      <c r="P23" s="61" t="s">
        <v>1539</v>
      </c>
      <c r="Q23" s="61" t="s">
        <v>1540</v>
      </c>
      <c r="R23" s="61" t="s">
        <v>1541</v>
      </c>
      <c r="S23" s="61" t="s">
        <v>1542</v>
      </c>
      <c r="T23" s="92" t="s">
        <v>18</v>
      </c>
      <c r="U23" s="68">
        <v>45</v>
      </c>
      <c r="V23" s="101">
        <v>605</v>
      </c>
      <c r="W23" s="81">
        <v>0</v>
      </c>
      <c r="X23" s="81">
        <v>0</v>
      </c>
      <c r="Y23" s="81">
        <v>0</v>
      </c>
      <c r="Z23" s="122">
        <f t="shared" si="0"/>
        <v>605</v>
      </c>
      <c r="AA23" s="101">
        <v>0</v>
      </c>
      <c r="AB23" s="81">
        <v>0</v>
      </c>
      <c r="AC23" s="81">
        <v>0</v>
      </c>
      <c r="AD23" s="81">
        <v>0</v>
      </c>
      <c r="AE23" s="81">
        <v>0</v>
      </c>
      <c r="AF23" s="81">
        <v>4</v>
      </c>
      <c r="AG23" s="81">
        <v>4938</v>
      </c>
      <c r="AH23" s="81">
        <v>6973</v>
      </c>
      <c r="AI23" s="81">
        <v>23921</v>
      </c>
      <c r="AJ23" s="81">
        <v>0</v>
      </c>
      <c r="AK23" s="81">
        <v>32144</v>
      </c>
      <c r="AL23" s="81">
        <v>10</v>
      </c>
      <c r="AM23" s="81">
        <v>2</v>
      </c>
      <c r="AN23" s="81">
        <v>6</v>
      </c>
      <c r="AO23" s="81">
        <v>2</v>
      </c>
      <c r="AP23" s="81">
        <v>2</v>
      </c>
      <c r="AQ23" s="81">
        <v>0</v>
      </c>
      <c r="AR23" s="81">
        <v>0</v>
      </c>
      <c r="AS23" s="118">
        <v>11528</v>
      </c>
      <c r="AT23" s="82">
        <f t="shared" si="1"/>
        <v>79530</v>
      </c>
    </row>
    <row r="24" spans="1:46" x14ac:dyDescent="0.25">
      <c r="A24" s="61" t="s">
        <v>1543</v>
      </c>
      <c r="B24" s="61" t="s">
        <v>1544</v>
      </c>
      <c r="C24" s="61" t="s">
        <v>1545</v>
      </c>
      <c r="D24" s="61" t="s">
        <v>1546</v>
      </c>
      <c r="E24" s="61" t="s">
        <v>1547</v>
      </c>
      <c r="F24" s="61" t="s">
        <v>1548</v>
      </c>
      <c r="G24" s="61" t="s">
        <v>1549</v>
      </c>
      <c r="H24" s="61" t="s">
        <v>1550</v>
      </c>
      <c r="I24" s="61" t="s">
        <v>1551</v>
      </c>
      <c r="J24" s="61" t="s">
        <v>1552</v>
      </c>
      <c r="K24" s="61" t="s">
        <v>1553</v>
      </c>
      <c r="L24" s="61" t="s">
        <v>1554</v>
      </c>
      <c r="M24" s="61" t="s">
        <v>1555</v>
      </c>
      <c r="N24" s="61" t="s">
        <v>1556</v>
      </c>
      <c r="O24" s="61" t="s">
        <v>1557</v>
      </c>
      <c r="P24" s="61" t="s">
        <v>1558</v>
      </c>
      <c r="Q24" s="61" t="s">
        <v>1559</v>
      </c>
      <c r="R24" s="61" t="s">
        <v>1560</v>
      </c>
      <c r="S24" s="61" t="s">
        <v>1561</v>
      </c>
      <c r="T24" s="92" t="s">
        <v>19</v>
      </c>
      <c r="U24" s="68">
        <v>51</v>
      </c>
      <c r="V24" s="101">
        <v>496</v>
      </c>
      <c r="W24" s="81">
        <v>0</v>
      </c>
      <c r="X24" s="81">
        <v>0</v>
      </c>
      <c r="Y24" s="81">
        <v>0</v>
      </c>
      <c r="Z24" s="122">
        <f t="shared" si="0"/>
        <v>496</v>
      </c>
      <c r="AA24" s="101">
        <v>0</v>
      </c>
      <c r="AB24" s="81">
        <v>0</v>
      </c>
      <c r="AC24" s="81">
        <v>0</v>
      </c>
      <c r="AD24" s="81">
        <v>0</v>
      </c>
      <c r="AE24" s="81">
        <v>0</v>
      </c>
      <c r="AF24" s="81">
        <v>1</v>
      </c>
      <c r="AG24" s="81">
        <v>212</v>
      </c>
      <c r="AH24" s="81">
        <v>0</v>
      </c>
      <c r="AI24" s="81">
        <v>1291</v>
      </c>
      <c r="AJ24" s="81">
        <v>0</v>
      </c>
      <c r="AK24" s="81">
        <v>1883</v>
      </c>
      <c r="AL24" s="81">
        <v>1</v>
      </c>
      <c r="AM24" s="81">
        <v>0</v>
      </c>
      <c r="AN24" s="81">
        <v>0</v>
      </c>
      <c r="AO24" s="81">
        <v>0</v>
      </c>
      <c r="AP24" s="81">
        <v>5</v>
      </c>
      <c r="AQ24" s="81">
        <v>0</v>
      </c>
      <c r="AR24" s="81">
        <v>0</v>
      </c>
      <c r="AS24" s="118">
        <v>176</v>
      </c>
      <c r="AT24" s="82">
        <f t="shared" si="1"/>
        <v>3569</v>
      </c>
    </row>
    <row r="25" spans="1:46" x14ac:dyDescent="0.25">
      <c r="A25" s="61" t="s">
        <v>1562</v>
      </c>
      <c r="B25" s="61" t="s">
        <v>1563</v>
      </c>
      <c r="C25" s="61" t="s">
        <v>1564</v>
      </c>
      <c r="D25" s="61" t="s">
        <v>1565</v>
      </c>
      <c r="E25" s="61" t="s">
        <v>1566</v>
      </c>
      <c r="F25" s="61" t="s">
        <v>1567</v>
      </c>
      <c r="G25" s="61" t="s">
        <v>1568</v>
      </c>
      <c r="H25" s="61" t="s">
        <v>1569</v>
      </c>
      <c r="I25" s="61" t="s">
        <v>1570</v>
      </c>
      <c r="J25" s="61" t="s">
        <v>1571</v>
      </c>
      <c r="K25" s="61" t="s">
        <v>1572</v>
      </c>
      <c r="L25" s="61" t="s">
        <v>1573</v>
      </c>
      <c r="M25" s="61" t="s">
        <v>1574</v>
      </c>
      <c r="N25" s="61" t="s">
        <v>1575</v>
      </c>
      <c r="O25" s="61" t="s">
        <v>1576</v>
      </c>
      <c r="P25" s="61" t="s">
        <v>1577</v>
      </c>
      <c r="Q25" s="61" t="s">
        <v>1578</v>
      </c>
      <c r="R25" s="61" t="s">
        <v>1579</v>
      </c>
      <c r="S25" s="61" t="s">
        <v>1580</v>
      </c>
      <c r="T25" s="92" t="s">
        <v>20</v>
      </c>
      <c r="U25" s="68">
        <v>147</v>
      </c>
      <c r="V25" s="101">
        <v>274</v>
      </c>
      <c r="W25" s="81">
        <v>0</v>
      </c>
      <c r="X25" s="81">
        <v>0</v>
      </c>
      <c r="Y25" s="81">
        <v>0</v>
      </c>
      <c r="Z25" s="122">
        <f t="shared" si="0"/>
        <v>274</v>
      </c>
      <c r="AA25" s="101">
        <v>0</v>
      </c>
      <c r="AB25" s="81">
        <v>0</v>
      </c>
      <c r="AC25" s="81">
        <v>0</v>
      </c>
      <c r="AD25" s="81">
        <v>0</v>
      </c>
      <c r="AE25" s="81">
        <v>1</v>
      </c>
      <c r="AF25" s="81">
        <v>1</v>
      </c>
      <c r="AG25" s="81">
        <v>873</v>
      </c>
      <c r="AH25" s="81">
        <v>745</v>
      </c>
      <c r="AI25" s="81">
        <v>5060</v>
      </c>
      <c r="AJ25" s="81">
        <v>0</v>
      </c>
      <c r="AK25" s="81">
        <v>9541</v>
      </c>
      <c r="AL25" s="81">
        <v>1</v>
      </c>
      <c r="AM25" s="81">
        <v>0</v>
      </c>
      <c r="AN25" s="81">
        <v>2</v>
      </c>
      <c r="AO25" s="81">
        <v>1</v>
      </c>
      <c r="AP25" s="81">
        <v>0</v>
      </c>
      <c r="AQ25" s="81">
        <v>0</v>
      </c>
      <c r="AR25" s="81">
        <v>0</v>
      </c>
      <c r="AS25" s="118">
        <v>4395</v>
      </c>
      <c r="AT25" s="82">
        <f t="shared" si="1"/>
        <v>20620</v>
      </c>
    </row>
    <row r="26" spans="1:46" x14ac:dyDescent="0.25">
      <c r="A26" s="61" t="s">
        <v>1581</v>
      </c>
      <c r="B26" s="61" t="s">
        <v>1582</v>
      </c>
      <c r="C26" s="61" t="s">
        <v>1583</v>
      </c>
      <c r="D26" s="61" t="s">
        <v>1584</v>
      </c>
      <c r="E26" s="61" t="s">
        <v>1585</v>
      </c>
      <c r="F26" s="61" t="s">
        <v>1586</v>
      </c>
      <c r="G26" s="61" t="s">
        <v>1587</v>
      </c>
      <c r="H26" s="61" t="s">
        <v>1588</v>
      </c>
      <c r="I26" s="61" t="s">
        <v>1589</v>
      </c>
      <c r="J26" s="61" t="s">
        <v>1590</v>
      </c>
      <c r="K26" s="61" t="s">
        <v>1591</v>
      </c>
      <c r="L26" s="61" t="s">
        <v>1592</v>
      </c>
      <c r="M26" s="61" t="s">
        <v>1593</v>
      </c>
      <c r="N26" s="61" t="s">
        <v>1594</v>
      </c>
      <c r="O26" s="61" t="s">
        <v>1595</v>
      </c>
      <c r="P26" s="61" t="s">
        <v>1596</v>
      </c>
      <c r="Q26" s="61" t="s">
        <v>1597</v>
      </c>
      <c r="R26" s="61" t="s">
        <v>1598</v>
      </c>
      <c r="S26" s="61" t="s">
        <v>1599</v>
      </c>
      <c r="T26" s="92" t="s">
        <v>21</v>
      </c>
      <c r="U26" s="68">
        <v>172</v>
      </c>
      <c r="V26" s="101">
        <v>378</v>
      </c>
      <c r="W26" s="81">
        <v>0</v>
      </c>
      <c r="X26" s="81">
        <v>0</v>
      </c>
      <c r="Y26" s="81">
        <v>0</v>
      </c>
      <c r="Z26" s="122">
        <f t="shared" si="0"/>
        <v>378</v>
      </c>
      <c r="AA26" s="101">
        <v>0</v>
      </c>
      <c r="AB26" s="81">
        <v>0</v>
      </c>
      <c r="AC26" s="81">
        <v>0</v>
      </c>
      <c r="AD26" s="81">
        <v>0</v>
      </c>
      <c r="AE26" s="81">
        <v>1</v>
      </c>
      <c r="AF26" s="81">
        <v>3</v>
      </c>
      <c r="AG26" s="81">
        <v>1153</v>
      </c>
      <c r="AH26" s="81">
        <v>693</v>
      </c>
      <c r="AI26" s="81">
        <v>6934</v>
      </c>
      <c r="AJ26" s="81">
        <v>0</v>
      </c>
      <c r="AK26" s="81">
        <v>10899</v>
      </c>
      <c r="AL26" s="81">
        <v>0</v>
      </c>
      <c r="AM26" s="81">
        <v>0</v>
      </c>
      <c r="AN26" s="81">
        <v>2</v>
      </c>
      <c r="AO26" s="81">
        <v>1</v>
      </c>
      <c r="AP26" s="81">
        <v>0</v>
      </c>
      <c r="AQ26" s="81">
        <v>0</v>
      </c>
      <c r="AR26" s="81">
        <v>0</v>
      </c>
      <c r="AS26" s="118">
        <v>4370</v>
      </c>
      <c r="AT26" s="82">
        <f t="shared" si="1"/>
        <v>24056</v>
      </c>
    </row>
    <row r="27" spans="1:46" x14ac:dyDescent="0.25">
      <c r="A27" s="61" t="s">
        <v>1600</v>
      </c>
      <c r="B27" s="61" t="s">
        <v>1601</v>
      </c>
      <c r="C27" s="61" t="s">
        <v>1602</v>
      </c>
      <c r="D27" s="61" t="s">
        <v>1603</v>
      </c>
      <c r="E27" s="61" t="s">
        <v>1604</v>
      </c>
      <c r="F27" s="61" t="s">
        <v>1605</v>
      </c>
      <c r="G27" s="61" t="s">
        <v>1606</v>
      </c>
      <c r="H27" s="61" t="s">
        <v>1607</v>
      </c>
      <c r="I27" s="61" t="s">
        <v>1608</v>
      </c>
      <c r="J27" s="61" t="s">
        <v>1609</v>
      </c>
      <c r="K27" s="61" t="s">
        <v>1610</v>
      </c>
      <c r="L27" s="61" t="s">
        <v>1611</v>
      </c>
      <c r="M27" s="61" t="s">
        <v>1612</v>
      </c>
      <c r="N27" s="61" t="s">
        <v>1613</v>
      </c>
      <c r="O27" s="61" t="s">
        <v>1614</v>
      </c>
      <c r="P27" s="61" t="s">
        <v>1615</v>
      </c>
      <c r="Q27" s="61" t="s">
        <v>1616</v>
      </c>
      <c r="R27" s="61" t="s">
        <v>1617</v>
      </c>
      <c r="S27" s="61" t="s">
        <v>1618</v>
      </c>
      <c r="T27" s="92" t="s">
        <v>22</v>
      </c>
      <c r="U27" s="68">
        <v>475</v>
      </c>
      <c r="V27" s="101">
        <v>33</v>
      </c>
      <c r="W27" s="81">
        <v>0</v>
      </c>
      <c r="X27" s="81">
        <v>0</v>
      </c>
      <c r="Y27" s="81">
        <v>0</v>
      </c>
      <c r="Z27" s="122">
        <f t="shared" si="0"/>
        <v>33</v>
      </c>
      <c r="AA27" s="101">
        <v>0</v>
      </c>
      <c r="AB27" s="81">
        <v>0</v>
      </c>
      <c r="AC27" s="81">
        <v>0</v>
      </c>
      <c r="AD27" s="81">
        <v>0</v>
      </c>
      <c r="AE27" s="81">
        <v>0</v>
      </c>
      <c r="AF27" s="81">
        <v>0</v>
      </c>
      <c r="AG27" s="81">
        <v>0</v>
      </c>
      <c r="AH27" s="81">
        <v>0</v>
      </c>
      <c r="AI27" s="81">
        <v>0</v>
      </c>
      <c r="AJ27" s="81">
        <v>0</v>
      </c>
      <c r="AK27" s="81">
        <v>128</v>
      </c>
      <c r="AL27" s="81">
        <v>0</v>
      </c>
      <c r="AM27" s="81">
        <v>0</v>
      </c>
      <c r="AN27" s="81">
        <v>0</v>
      </c>
      <c r="AO27" s="81">
        <v>0</v>
      </c>
      <c r="AP27" s="81">
        <v>0</v>
      </c>
      <c r="AQ27" s="81">
        <v>0</v>
      </c>
      <c r="AR27" s="81">
        <v>0</v>
      </c>
      <c r="AS27" s="118">
        <v>60</v>
      </c>
      <c r="AT27" s="82">
        <f t="shared" si="1"/>
        <v>188</v>
      </c>
    </row>
    <row r="28" spans="1:46" x14ac:dyDescent="0.25">
      <c r="A28" s="61" t="s">
        <v>1619</v>
      </c>
      <c r="B28" s="61" t="s">
        <v>1620</v>
      </c>
      <c r="C28" s="61" t="s">
        <v>1621</v>
      </c>
      <c r="D28" s="61" t="s">
        <v>1622</v>
      </c>
      <c r="E28" s="61" t="s">
        <v>1623</v>
      </c>
      <c r="F28" s="61" t="s">
        <v>1624</v>
      </c>
      <c r="G28" s="61" t="s">
        <v>1625</v>
      </c>
      <c r="H28" s="61" t="s">
        <v>1626</v>
      </c>
      <c r="I28" s="61" t="s">
        <v>1627</v>
      </c>
      <c r="J28" s="61" t="s">
        <v>1628</v>
      </c>
      <c r="K28" s="61" t="s">
        <v>1629</v>
      </c>
      <c r="L28" s="61" t="s">
        <v>1630</v>
      </c>
      <c r="M28" s="61" t="s">
        <v>1631</v>
      </c>
      <c r="N28" s="61" t="s">
        <v>1632</v>
      </c>
      <c r="O28" s="61" t="s">
        <v>1633</v>
      </c>
      <c r="P28" s="61" t="s">
        <v>1634</v>
      </c>
      <c r="Q28" s="61" t="s">
        <v>1635</v>
      </c>
      <c r="R28" s="61" t="s">
        <v>1636</v>
      </c>
      <c r="S28" s="61" t="s">
        <v>1637</v>
      </c>
      <c r="T28" s="92" t="s">
        <v>23</v>
      </c>
      <c r="U28" s="68">
        <v>480</v>
      </c>
      <c r="V28" s="101">
        <v>149</v>
      </c>
      <c r="W28" s="81">
        <v>0</v>
      </c>
      <c r="X28" s="81">
        <v>0</v>
      </c>
      <c r="Y28" s="81">
        <v>0</v>
      </c>
      <c r="Z28" s="122">
        <f t="shared" si="0"/>
        <v>149</v>
      </c>
      <c r="AA28" s="101">
        <v>0</v>
      </c>
      <c r="AB28" s="81">
        <v>0</v>
      </c>
      <c r="AC28" s="81">
        <v>0</v>
      </c>
      <c r="AD28" s="81">
        <v>0</v>
      </c>
      <c r="AE28" s="81">
        <v>0</v>
      </c>
      <c r="AF28" s="81">
        <v>0</v>
      </c>
      <c r="AG28" s="81">
        <v>10</v>
      </c>
      <c r="AH28" s="81">
        <v>0</v>
      </c>
      <c r="AI28" s="81">
        <v>1082</v>
      </c>
      <c r="AJ28" s="81">
        <v>0</v>
      </c>
      <c r="AK28" s="81">
        <v>524</v>
      </c>
      <c r="AL28" s="81">
        <v>0</v>
      </c>
      <c r="AM28" s="81">
        <v>0</v>
      </c>
      <c r="AN28" s="81">
        <v>0</v>
      </c>
      <c r="AO28" s="81">
        <v>0</v>
      </c>
      <c r="AP28" s="81">
        <v>0</v>
      </c>
      <c r="AQ28" s="81">
        <v>0</v>
      </c>
      <c r="AR28" s="81">
        <v>0</v>
      </c>
      <c r="AS28" s="118">
        <v>133</v>
      </c>
      <c r="AT28" s="82">
        <f t="shared" si="1"/>
        <v>1749</v>
      </c>
    </row>
    <row r="29" spans="1:46" x14ac:dyDescent="0.25">
      <c r="A29" s="61" t="s">
        <v>1638</v>
      </c>
      <c r="B29" s="61" t="s">
        <v>1639</v>
      </c>
      <c r="C29" s="61" t="s">
        <v>1640</v>
      </c>
      <c r="D29" s="61" t="s">
        <v>1641</v>
      </c>
      <c r="E29" s="61" t="s">
        <v>1642</v>
      </c>
      <c r="F29" s="61" t="s">
        <v>1643</v>
      </c>
      <c r="G29" s="61" t="s">
        <v>1644</v>
      </c>
      <c r="H29" s="61" t="s">
        <v>1645</v>
      </c>
      <c r="I29" s="61" t="s">
        <v>1646</v>
      </c>
      <c r="J29" s="61" t="s">
        <v>1647</v>
      </c>
      <c r="K29" s="61" t="s">
        <v>1648</v>
      </c>
      <c r="L29" s="61" t="s">
        <v>1649</v>
      </c>
      <c r="M29" s="61" t="s">
        <v>1650</v>
      </c>
      <c r="N29" s="61" t="s">
        <v>1651</v>
      </c>
      <c r="O29" s="61" t="s">
        <v>1652</v>
      </c>
      <c r="P29" s="61" t="s">
        <v>1653</v>
      </c>
      <c r="Q29" s="61" t="s">
        <v>1654</v>
      </c>
      <c r="R29" s="61" t="s">
        <v>1655</v>
      </c>
      <c r="S29" s="61" t="s">
        <v>1656</v>
      </c>
      <c r="T29" s="92" t="s">
        <v>24</v>
      </c>
      <c r="U29" s="68">
        <v>490</v>
      </c>
      <c r="V29" s="101">
        <v>528</v>
      </c>
      <c r="W29" s="81">
        <v>0</v>
      </c>
      <c r="X29" s="81">
        <v>0</v>
      </c>
      <c r="Y29" s="81">
        <v>0</v>
      </c>
      <c r="Z29" s="122">
        <f t="shared" si="0"/>
        <v>528</v>
      </c>
      <c r="AA29" s="101">
        <v>2</v>
      </c>
      <c r="AB29" s="81">
        <v>0</v>
      </c>
      <c r="AC29" s="81">
        <v>0</v>
      </c>
      <c r="AD29" s="81">
        <v>0</v>
      </c>
      <c r="AE29" s="81">
        <v>0</v>
      </c>
      <c r="AF29" s="81">
        <v>1</v>
      </c>
      <c r="AG29" s="81">
        <v>8</v>
      </c>
      <c r="AH29" s="81">
        <v>0</v>
      </c>
      <c r="AI29" s="81">
        <v>1277</v>
      </c>
      <c r="AJ29" s="81">
        <v>0</v>
      </c>
      <c r="AK29" s="81">
        <v>2749</v>
      </c>
      <c r="AL29" s="81">
        <v>0</v>
      </c>
      <c r="AM29" s="81">
        <v>0</v>
      </c>
      <c r="AN29" s="81">
        <v>0</v>
      </c>
      <c r="AO29" s="81">
        <v>0</v>
      </c>
      <c r="AP29" s="81">
        <v>0</v>
      </c>
      <c r="AQ29" s="81">
        <v>0</v>
      </c>
      <c r="AR29" s="81">
        <v>0</v>
      </c>
      <c r="AS29" s="118">
        <v>361</v>
      </c>
      <c r="AT29" s="82">
        <f t="shared" si="1"/>
        <v>4398</v>
      </c>
    </row>
    <row r="30" spans="1:46" x14ac:dyDescent="0.25">
      <c r="A30" s="61" t="s">
        <v>1657</v>
      </c>
      <c r="B30" s="61" t="s">
        <v>1658</v>
      </c>
      <c r="C30" s="61" t="s">
        <v>1659</v>
      </c>
      <c r="D30" s="61" t="s">
        <v>1660</v>
      </c>
      <c r="E30" s="61" t="s">
        <v>1661</v>
      </c>
      <c r="F30" s="61" t="s">
        <v>1662</v>
      </c>
      <c r="G30" s="61" t="s">
        <v>1663</v>
      </c>
      <c r="H30" s="61" t="s">
        <v>1664</v>
      </c>
      <c r="I30" s="61" t="s">
        <v>1665</v>
      </c>
      <c r="J30" s="61" t="s">
        <v>1666</v>
      </c>
      <c r="K30" s="61" t="s">
        <v>1667</v>
      </c>
      <c r="L30" s="61" t="s">
        <v>1668</v>
      </c>
      <c r="M30" s="61" t="s">
        <v>1669</v>
      </c>
      <c r="N30" s="61" t="s">
        <v>1670</v>
      </c>
      <c r="O30" s="61" t="s">
        <v>1671</v>
      </c>
      <c r="P30" s="61" t="s">
        <v>1672</v>
      </c>
      <c r="Q30" s="61" t="s">
        <v>1673</v>
      </c>
      <c r="R30" s="61" t="s">
        <v>1674</v>
      </c>
      <c r="S30" s="61" t="s">
        <v>1675</v>
      </c>
      <c r="T30" s="92" t="s">
        <v>25</v>
      </c>
      <c r="U30" s="68">
        <v>659</v>
      </c>
      <c r="V30" s="101">
        <v>182</v>
      </c>
      <c r="W30" s="81">
        <v>0</v>
      </c>
      <c r="X30" s="81">
        <v>0</v>
      </c>
      <c r="Y30" s="81">
        <v>0</v>
      </c>
      <c r="Z30" s="122">
        <f t="shared" si="0"/>
        <v>182</v>
      </c>
      <c r="AA30" s="101">
        <v>0</v>
      </c>
      <c r="AB30" s="81">
        <v>0</v>
      </c>
      <c r="AC30" s="81">
        <v>0</v>
      </c>
      <c r="AD30" s="81">
        <v>0</v>
      </c>
      <c r="AE30" s="81">
        <v>0</v>
      </c>
      <c r="AF30" s="81">
        <v>0</v>
      </c>
      <c r="AG30" s="81">
        <v>125</v>
      </c>
      <c r="AH30" s="81">
        <v>0</v>
      </c>
      <c r="AI30" s="81">
        <v>449</v>
      </c>
      <c r="AJ30" s="81">
        <v>0</v>
      </c>
      <c r="AK30" s="81">
        <v>713</v>
      </c>
      <c r="AL30" s="81">
        <v>0</v>
      </c>
      <c r="AM30" s="81">
        <v>0</v>
      </c>
      <c r="AN30" s="81">
        <v>0</v>
      </c>
      <c r="AO30" s="81">
        <v>0</v>
      </c>
      <c r="AP30" s="81">
        <v>5</v>
      </c>
      <c r="AQ30" s="81">
        <v>0</v>
      </c>
      <c r="AR30" s="81">
        <v>0</v>
      </c>
      <c r="AS30" s="118">
        <v>31</v>
      </c>
      <c r="AT30" s="82">
        <f t="shared" si="1"/>
        <v>1323</v>
      </c>
    </row>
    <row r="31" spans="1:46" x14ac:dyDescent="0.25">
      <c r="A31" s="61" t="s">
        <v>1676</v>
      </c>
      <c r="B31" s="61" t="s">
        <v>1677</v>
      </c>
      <c r="C31" s="61" t="s">
        <v>1678</v>
      </c>
      <c r="D31" s="61" t="s">
        <v>1679</v>
      </c>
      <c r="E31" s="61" t="s">
        <v>1680</v>
      </c>
      <c r="F31" s="61" t="s">
        <v>1681</v>
      </c>
      <c r="G31" s="61" t="s">
        <v>1682</v>
      </c>
      <c r="H31" s="61" t="s">
        <v>1683</v>
      </c>
      <c r="I31" s="61" t="s">
        <v>1684</v>
      </c>
      <c r="J31" s="61" t="s">
        <v>1685</v>
      </c>
      <c r="K31" s="61" t="s">
        <v>1686</v>
      </c>
      <c r="L31" s="61" t="s">
        <v>1687</v>
      </c>
      <c r="M31" s="61" t="s">
        <v>1688</v>
      </c>
      <c r="N31" s="61" t="s">
        <v>1689</v>
      </c>
      <c r="O31" s="61" t="s">
        <v>1690</v>
      </c>
      <c r="P31" s="61" t="s">
        <v>1691</v>
      </c>
      <c r="Q31" s="61" t="s">
        <v>1692</v>
      </c>
      <c r="R31" s="61" t="s">
        <v>1693</v>
      </c>
      <c r="S31" s="61" t="s">
        <v>1694</v>
      </c>
      <c r="T31" s="92" t="s">
        <v>26</v>
      </c>
      <c r="U31" s="68">
        <v>665</v>
      </c>
      <c r="V31" s="101">
        <v>247</v>
      </c>
      <c r="W31" s="81">
        <v>0</v>
      </c>
      <c r="X31" s="81">
        <v>0</v>
      </c>
      <c r="Y31" s="81">
        <v>0</v>
      </c>
      <c r="Z31" s="122">
        <f t="shared" si="0"/>
        <v>247</v>
      </c>
      <c r="AA31" s="101">
        <v>0</v>
      </c>
      <c r="AB31" s="81">
        <v>0</v>
      </c>
      <c r="AC31" s="81">
        <v>0</v>
      </c>
      <c r="AD31" s="81">
        <v>0</v>
      </c>
      <c r="AE31" s="81">
        <v>0</v>
      </c>
      <c r="AF31" s="81">
        <v>0</v>
      </c>
      <c r="AG31" s="81">
        <v>10</v>
      </c>
      <c r="AH31" s="81">
        <v>0</v>
      </c>
      <c r="AI31" s="81">
        <v>1664</v>
      </c>
      <c r="AJ31" s="81">
        <v>0</v>
      </c>
      <c r="AK31" s="81">
        <v>615</v>
      </c>
      <c r="AL31" s="81">
        <v>0</v>
      </c>
      <c r="AM31" s="81">
        <v>0</v>
      </c>
      <c r="AN31" s="81">
        <v>0</v>
      </c>
      <c r="AO31" s="81">
        <v>0</v>
      </c>
      <c r="AP31" s="81">
        <v>0</v>
      </c>
      <c r="AQ31" s="81">
        <v>0</v>
      </c>
      <c r="AR31" s="81">
        <v>0</v>
      </c>
      <c r="AS31" s="118">
        <v>99</v>
      </c>
      <c r="AT31" s="82">
        <f t="shared" si="1"/>
        <v>2388</v>
      </c>
    </row>
    <row r="32" spans="1:46" x14ac:dyDescent="0.25">
      <c r="A32" s="61" t="s">
        <v>1695</v>
      </c>
      <c r="B32" s="61" t="s">
        <v>1696</v>
      </c>
      <c r="C32" s="61" t="s">
        <v>1697</v>
      </c>
      <c r="D32" s="61" t="s">
        <v>1698</v>
      </c>
      <c r="E32" s="61" t="s">
        <v>1699</v>
      </c>
      <c r="F32" s="61" t="s">
        <v>1700</v>
      </c>
      <c r="G32" s="61" t="s">
        <v>1701</v>
      </c>
      <c r="H32" s="61" t="s">
        <v>1702</v>
      </c>
      <c r="I32" s="61" t="s">
        <v>1703</v>
      </c>
      <c r="J32" s="61" t="s">
        <v>1704</v>
      </c>
      <c r="K32" s="61" t="s">
        <v>1705</v>
      </c>
      <c r="L32" s="61" t="s">
        <v>1706</v>
      </c>
      <c r="M32" s="61" t="s">
        <v>1707</v>
      </c>
      <c r="N32" s="61" t="s">
        <v>1708</v>
      </c>
      <c r="O32" s="61" t="s">
        <v>1709</v>
      </c>
      <c r="P32" s="61" t="s">
        <v>1710</v>
      </c>
      <c r="Q32" s="61" t="s">
        <v>1711</v>
      </c>
      <c r="R32" s="61" t="s">
        <v>1712</v>
      </c>
      <c r="S32" s="61" t="s">
        <v>1713</v>
      </c>
      <c r="T32" s="92" t="s">
        <v>27</v>
      </c>
      <c r="U32" s="68">
        <v>837</v>
      </c>
      <c r="V32" s="101">
        <v>1351</v>
      </c>
      <c r="W32" s="81">
        <v>0</v>
      </c>
      <c r="X32" s="81">
        <v>0</v>
      </c>
      <c r="Y32" s="81">
        <v>0</v>
      </c>
      <c r="Z32" s="122">
        <f t="shared" si="0"/>
        <v>1351</v>
      </c>
      <c r="AA32" s="101">
        <v>0</v>
      </c>
      <c r="AB32" s="81">
        <v>0</v>
      </c>
      <c r="AC32" s="81">
        <v>0</v>
      </c>
      <c r="AD32" s="81">
        <v>0</v>
      </c>
      <c r="AE32" s="81">
        <v>3</v>
      </c>
      <c r="AF32" s="81">
        <v>1</v>
      </c>
      <c r="AG32" s="81">
        <v>1669</v>
      </c>
      <c r="AH32" s="81">
        <v>1242</v>
      </c>
      <c r="AI32" s="81">
        <v>7507</v>
      </c>
      <c r="AJ32" s="81">
        <v>0</v>
      </c>
      <c r="AK32" s="81">
        <v>14901</v>
      </c>
      <c r="AL32" s="81">
        <v>0</v>
      </c>
      <c r="AM32" s="81">
        <v>0</v>
      </c>
      <c r="AN32" s="81">
        <v>0</v>
      </c>
      <c r="AO32" s="81">
        <v>2</v>
      </c>
      <c r="AP32" s="81">
        <v>0</v>
      </c>
      <c r="AQ32" s="81">
        <v>0</v>
      </c>
      <c r="AR32" s="81">
        <v>0</v>
      </c>
      <c r="AS32" s="118">
        <v>4851</v>
      </c>
      <c r="AT32" s="82">
        <f t="shared" si="1"/>
        <v>30176</v>
      </c>
    </row>
    <row r="33" spans="1:46" x14ac:dyDescent="0.25">
      <c r="A33" s="61" t="s">
        <v>1714</v>
      </c>
      <c r="B33" s="61" t="s">
        <v>1715</v>
      </c>
      <c r="C33" s="61" t="s">
        <v>1716</v>
      </c>
      <c r="D33" s="61" t="s">
        <v>1717</v>
      </c>
      <c r="E33" s="61" t="s">
        <v>1718</v>
      </c>
      <c r="F33" s="61" t="s">
        <v>1719</v>
      </c>
      <c r="G33" s="61" t="s">
        <v>1720</v>
      </c>
      <c r="H33" s="61" t="s">
        <v>1721</v>
      </c>
      <c r="I33" s="61" t="s">
        <v>1722</v>
      </c>
      <c r="J33" s="61" t="s">
        <v>1723</v>
      </c>
      <c r="K33" s="61" t="s">
        <v>1724</v>
      </c>
      <c r="L33" s="61" t="s">
        <v>1725</v>
      </c>
      <c r="M33" s="61" t="s">
        <v>1726</v>
      </c>
      <c r="N33" s="61" t="s">
        <v>1727</v>
      </c>
      <c r="O33" s="61" t="s">
        <v>1728</v>
      </c>
      <c r="P33" s="61" t="s">
        <v>1729</v>
      </c>
      <c r="Q33" s="61" t="s">
        <v>1730</v>
      </c>
      <c r="R33" s="61" t="s">
        <v>1731</v>
      </c>
      <c r="S33" s="61" t="s">
        <v>1732</v>
      </c>
      <c r="T33" s="92" t="s">
        <v>28</v>
      </c>
      <c r="U33" s="68">
        <v>873</v>
      </c>
      <c r="V33" s="101">
        <v>111</v>
      </c>
      <c r="W33" s="81">
        <v>0</v>
      </c>
      <c r="X33" s="81">
        <v>0</v>
      </c>
      <c r="Y33" s="81">
        <v>0</v>
      </c>
      <c r="Z33" s="122">
        <f t="shared" si="0"/>
        <v>111</v>
      </c>
      <c r="AA33" s="101">
        <v>0</v>
      </c>
      <c r="AB33" s="81">
        <v>0</v>
      </c>
      <c r="AC33" s="81">
        <v>0</v>
      </c>
      <c r="AD33" s="81">
        <v>0</v>
      </c>
      <c r="AE33" s="81">
        <v>0</v>
      </c>
      <c r="AF33" s="81">
        <v>0</v>
      </c>
      <c r="AG33" s="81">
        <v>0</v>
      </c>
      <c r="AH33" s="81">
        <v>0</v>
      </c>
      <c r="AI33" s="81">
        <v>214</v>
      </c>
      <c r="AJ33" s="81">
        <v>0</v>
      </c>
      <c r="AK33" s="81">
        <v>0</v>
      </c>
      <c r="AL33" s="81">
        <v>0</v>
      </c>
      <c r="AM33" s="81">
        <v>0</v>
      </c>
      <c r="AN33" s="81">
        <v>0</v>
      </c>
      <c r="AO33" s="81">
        <v>0</v>
      </c>
      <c r="AP33" s="81">
        <v>0</v>
      </c>
      <c r="AQ33" s="81">
        <v>0</v>
      </c>
      <c r="AR33" s="81">
        <v>0</v>
      </c>
      <c r="AS33" s="118">
        <v>8</v>
      </c>
      <c r="AT33" s="82">
        <f t="shared" si="1"/>
        <v>222</v>
      </c>
    </row>
    <row r="34" spans="1:46" ht="15.75" x14ac:dyDescent="0.25">
      <c r="A34" s="61" t="s">
        <v>302</v>
      </c>
      <c r="B34" s="61" t="s">
        <v>303</v>
      </c>
      <c r="C34" s="61" t="s">
        <v>301</v>
      </c>
      <c r="D34" s="61" t="s">
        <v>296</v>
      </c>
      <c r="E34" s="61" t="s">
        <v>297</v>
      </c>
      <c r="F34" s="61" t="s">
        <v>299</v>
      </c>
      <c r="G34" s="61" t="s">
        <v>294</v>
      </c>
      <c r="H34" s="61" t="s">
        <v>291</v>
      </c>
      <c r="I34" s="61" t="s">
        <v>293</v>
      </c>
      <c r="J34" s="61" t="s">
        <v>304</v>
      </c>
      <c r="K34" s="61" t="s">
        <v>292</v>
      </c>
      <c r="L34" s="61" t="s">
        <v>305</v>
      </c>
      <c r="M34" s="61" t="s">
        <v>306</v>
      </c>
      <c r="N34" s="61" t="s">
        <v>298</v>
      </c>
      <c r="O34" s="61" t="s">
        <v>300</v>
      </c>
      <c r="P34" s="61" t="s">
        <v>307</v>
      </c>
      <c r="Q34" s="61" t="s">
        <v>309</v>
      </c>
      <c r="R34" s="61" t="s">
        <v>308</v>
      </c>
      <c r="S34" s="61" t="s">
        <v>295</v>
      </c>
      <c r="T34" s="109" t="s">
        <v>527</v>
      </c>
      <c r="U34" s="69"/>
      <c r="V34" s="102">
        <v>1981</v>
      </c>
      <c r="W34" s="91">
        <v>16</v>
      </c>
      <c r="X34" s="91">
        <v>0</v>
      </c>
      <c r="Y34" s="91">
        <v>0</v>
      </c>
      <c r="Z34" s="121">
        <f t="shared" si="0"/>
        <v>1997</v>
      </c>
      <c r="AA34" s="102">
        <v>10</v>
      </c>
      <c r="AB34" s="91">
        <v>161</v>
      </c>
      <c r="AC34" s="91">
        <v>0</v>
      </c>
      <c r="AD34" s="91">
        <v>5</v>
      </c>
      <c r="AE34" s="91">
        <v>25</v>
      </c>
      <c r="AF34" s="91">
        <v>6</v>
      </c>
      <c r="AG34" s="91">
        <v>1799</v>
      </c>
      <c r="AH34" s="91">
        <v>0</v>
      </c>
      <c r="AI34" s="91">
        <v>22351</v>
      </c>
      <c r="AJ34" s="91">
        <v>0</v>
      </c>
      <c r="AK34" s="91">
        <v>9355</v>
      </c>
      <c r="AL34" s="91">
        <v>1</v>
      </c>
      <c r="AM34" s="91">
        <v>3</v>
      </c>
      <c r="AN34" s="91">
        <v>0</v>
      </c>
      <c r="AO34" s="91">
        <v>0</v>
      </c>
      <c r="AP34" s="91">
        <v>6</v>
      </c>
      <c r="AQ34" s="91">
        <v>0</v>
      </c>
      <c r="AR34" s="91">
        <v>0</v>
      </c>
      <c r="AS34" s="117">
        <v>2168</v>
      </c>
      <c r="AT34" s="105">
        <f t="shared" si="1"/>
        <v>35890</v>
      </c>
    </row>
    <row r="35" spans="1:46" x14ac:dyDescent="0.25">
      <c r="A35" s="61" t="s">
        <v>1733</v>
      </c>
      <c r="B35" s="61" t="s">
        <v>1734</v>
      </c>
      <c r="C35" s="61" t="s">
        <v>1735</v>
      </c>
      <c r="D35" s="61" t="s">
        <v>1736</v>
      </c>
      <c r="E35" s="61" t="s">
        <v>1737</v>
      </c>
      <c r="F35" s="61" t="s">
        <v>1738</v>
      </c>
      <c r="G35" s="61" t="s">
        <v>1739</v>
      </c>
      <c r="H35" s="61" t="s">
        <v>1740</v>
      </c>
      <c r="I35" s="61" t="s">
        <v>1741</v>
      </c>
      <c r="J35" s="61" t="s">
        <v>1742</v>
      </c>
      <c r="K35" s="61" t="s">
        <v>1743</v>
      </c>
      <c r="L35" s="61" t="s">
        <v>1744</v>
      </c>
      <c r="M35" s="61" t="s">
        <v>1745</v>
      </c>
      <c r="N35" s="61" t="s">
        <v>1746</v>
      </c>
      <c r="O35" s="61" t="s">
        <v>1747</v>
      </c>
      <c r="P35" s="61" t="s">
        <v>1748</v>
      </c>
      <c r="Q35" s="61" t="s">
        <v>1749</v>
      </c>
      <c r="R35" s="61" t="s">
        <v>1750</v>
      </c>
      <c r="S35" s="61" t="s">
        <v>1751</v>
      </c>
      <c r="T35" s="92" t="s">
        <v>30</v>
      </c>
      <c r="U35" s="68">
        <v>31</v>
      </c>
      <c r="V35" s="101">
        <v>233</v>
      </c>
      <c r="W35" s="81">
        <v>0</v>
      </c>
      <c r="X35" s="81">
        <v>0</v>
      </c>
      <c r="Y35" s="81">
        <v>0</v>
      </c>
      <c r="Z35" s="122">
        <f t="shared" si="0"/>
        <v>233</v>
      </c>
      <c r="AA35" s="101">
        <v>5</v>
      </c>
      <c r="AB35" s="81">
        <v>0</v>
      </c>
      <c r="AC35" s="81">
        <v>0</v>
      </c>
      <c r="AD35" s="81">
        <v>0</v>
      </c>
      <c r="AE35" s="81">
        <v>0</v>
      </c>
      <c r="AF35" s="81">
        <v>1</v>
      </c>
      <c r="AG35" s="81">
        <v>906</v>
      </c>
      <c r="AH35" s="81">
        <v>0</v>
      </c>
      <c r="AI35" s="81">
        <v>3013</v>
      </c>
      <c r="AJ35" s="81">
        <v>0</v>
      </c>
      <c r="AK35" s="81">
        <v>221</v>
      </c>
      <c r="AL35" s="81">
        <v>1</v>
      </c>
      <c r="AM35" s="81">
        <v>1</v>
      </c>
      <c r="AN35" s="81">
        <v>0</v>
      </c>
      <c r="AO35" s="81">
        <v>0</v>
      </c>
      <c r="AP35" s="81">
        <v>0</v>
      </c>
      <c r="AQ35" s="81">
        <v>0</v>
      </c>
      <c r="AR35" s="81">
        <v>0</v>
      </c>
      <c r="AS35" s="118">
        <v>264</v>
      </c>
      <c r="AT35" s="82">
        <f t="shared" si="1"/>
        <v>4412</v>
      </c>
    </row>
    <row r="36" spans="1:46" x14ac:dyDescent="0.25">
      <c r="A36" s="61" t="s">
        <v>1752</v>
      </c>
      <c r="B36" s="61" t="s">
        <v>1753</v>
      </c>
      <c r="C36" s="61" t="s">
        <v>1754</v>
      </c>
      <c r="D36" s="61" t="s">
        <v>1755</v>
      </c>
      <c r="E36" s="61" t="s">
        <v>1756</v>
      </c>
      <c r="F36" s="61" t="s">
        <v>1757</v>
      </c>
      <c r="G36" s="61" t="s">
        <v>1758</v>
      </c>
      <c r="H36" s="61" t="s">
        <v>1759</v>
      </c>
      <c r="I36" s="61" t="s">
        <v>1760</v>
      </c>
      <c r="J36" s="61" t="s">
        <v>1761</v>
      </c>
      <c r="K36" s="61" t="s">
        <v>1762</v>
      </c>
      <c r="L36" s="61" t="s">
        <v>1763</v>
      </c>
      <c r="M36" s="61" t="s">
        <v>1764</v>
      </c>
      <c r="N36" s="61" t="s">
        <v>1765</v>
      </c>
      <c r="O36" s="61" t="s">
        <v>1766</v>
      </c>
      <c r="P36" s="61" t="s">
        <v>1767</v>
      </c>
      <c r="Q36" s="61" t="s">
        <v>1768</v>
      </c>
      <c r="R36" s="61" t="s">
        <v>1769</v>
      </c>
      <c r="S36" s="61" t="s">
        <v>1770</v>
      </c>
      <c r="T36" s="92" t="s">
        <v>31</v>
      </c>
      <c r="U36" s="68">
        <v>40</v>
      </c>
      <c r="V36" s="101">
        <v>92</v>
      </c>
      <c r="W36" s="81">
        <v>0</v>
      </c>
      <c r="X36" s="81">
        <v>0</v>
      </c>
      <c r="Y36" s="81">
        <v>0</v>
      </c>
      <c r="Z36" s="122">
        <f t="shared" si="0"/>
        <v>92</v>
      </c>
      <c r="AA36" s="101">
        <v>0</v>
      </c>
      <c r="AB36" s="81">
        <v>0</v>
      </c>
      <c r="AC36" s="81">
        <v>0</v>
      </c>
      <c r="AD36" s="81">
        <v>0</v>
      </c>
      <c r="AE36" s="81">
        <v>0</v>
      </c>
      <c r="AF36" s="81">
        <v>0</v>
      </c>
      <c r="AG36" s="81">
        <v>51</v>
      </c>
      <c r="AH36" s="81">
        <v>0</v>
      </c>
      <c r="AI36" s="81">
        <v>1145</v>
      </c>
      <c r="AJ36" s="81">
        <v>0</v>
      </c>
      <c r="AK36" s="81">
        <v>15</v>
      </c>
      <c r="AL36" s="81">
        <v>0</v>
      </c>
      <c r="AM36" s="81">
        <v>1</v>
      </c>
      <c r="AN36" s="81">
        <v>0</v>
      </c>
      <c r="AO36" s="81">
        <v>0</v>
      </c>
      <c r="AP36" s="81">
        <v>0</v>
      </c>
      <c r="AQ36" s="81">
        <v>0</v>
      </c>
      <c r="AR36" s="81">
        <v>0</v>
      </c>
      <c r="AS36" s="118">
        <v>138</v>
      </c>
      <c r="AT36" s="82">
        <f t="shared" si="1"/>
        <v>1350</v>
      </c>
    </row>
    <row r="37" spans="1:46" x14ac:dyDescent="0.25">
      <c r="A37" s="61" t="s">
        <v>1771</v>
      </c>
      <c r="B37" s="61" t="s">
        <v>1772</v>
      </c>
      <c r="C37" s="61" t="s">
        <v>1773</v>
      </c>
      <c r="D37" s="61" t="s">
        <v>1774</v>
      </c>
      <c r="E37" s="61" t="s">
        <v>1775</v>
      </c>
      <c r="F37" s="61" t="s">
        <v>1776</v>
      </c>
      <c r="G37" s="61" t="s">
        <v>1777</v>
      </c>
      <c r="H37" s="61" t="s">
        <v>1778</v>
      </c>
      <c r="I37" s="61" t="s">
        <v>1779</v>
      </c>
      <c r="J37" s="61" t="s">
        <v>1780</v>
      </c>
      <c r="K37" s="61" t="s">
        <v>1781</v>
      </c>
      <c r="L37" s="61" t="s">
        <v>1782</v>
      </c>
      <c r="M37" s="61" t="s">
        <v>1783</v>
      </c>
      <c r="N37" s="61" t="s">
        <v>1784</v>
      </c>
      <c r="O37" s="61" t="s">
        <v>1785</v>
      </c>
      <c r="P37" s="61" t="s">
        <v>1786</v>
      </c>
      <c r="Q37" s="61" t="s">
        <v>1787</v>
      </c>
      <c r="R37" s="61" t="s">
        <v>1788</v>
      </c>
      <c r="S37" s="61" t="s">
        <v>1789</v>
      </c>
      <c r="T37" s="92" t="s">
        <v>32</v>
      </c>
      <c r="U37" s="68">
        <v>190</v>
      </c>
      <c r="V37" s="101">
        <v>177</v>
      </c>
      <c r="W37" s="81">
        <v>16</v>
      </c>
      <c r="X37" s="81">
        <v>0</v>
      </c>
      <c r="Y37" s="81">
        <v>0</v>
      </c>
      <c r="Z37" s="122">
        <f t="shared" si="0"/>
        <v>193</v>
      </c>
      <c r="AA37" s="101">
        <v>0</v>
      </c>
      <c r="AB37" s="81">
        <v>161</v>
      </c>
      <c r="AC37" s="81">
        <v>0</v>
      </c>
      <c r="AD37" s="81">
        <v>0</v>
      </c>
      <c r="AE37" s="81">
        <v>24</v>
      </c>
      <c r="AF37" s="81">
        <v>2</v>
      </c>
      <c r="AG37" s="81">
        <v>308</v>
      </c>
      <c r="AH37" s="81">
        <v>0</v>
      </c>
      <c r="AI37" s="81">
        <v>1404</v>
      </c>
      <c r="AJ37" s="81">
        <v>0</v>
      </c>
      <c r="AK37" s="81">
        <v>717</v>
      </c>
      <c r="AL37" s="81">
        <v>0</v>
      </c>
      <c r="AM37" s="81">
        <v>0</v>
      </c>
      <c r="AN37" s="81">
        <v>0</v>
      </c>
      <c r="AO37" s="81">
        <v>0</v>
      </c>
      <c r="AP37" s="81">
        <v>6</v>
      </c>
      <c r="AQ37" s="81">
        <v>0</v>
      </c>
      <c r="AR37" s="81">
        <v>0</v>
      </c>
      <c r="AS37" s="118">
        <v>266</v>
      </c>
      <c r="AT37" s="82">
        <f t="shared" si="1"/>
        <v>2888</v>
      </c>
    </row>
    <row r="38" spans="1:46" x14ac:dyDescent="0.25">
      <c r="A38" s="61" t="s">
        <v>1790</v>
      </c>
      <c r="B38" s="61" t="s">
        <v>1791</v>
      </c>
      <c r="C38" s="61" t="s">
        <v>1792</v>
      </c>
      <c r="D38" s="61" t="s">
        <v>1793</v>
      </c>
      <c r="E38" s="61" t="s">
        <v>1794</v>
      </c>
      <c r="F38" s="61" t="s">
        <v>1795</v>
      </c>
      <c r="G38" s="61" t="s">
        <v>1796</v>
      </c>
      <c r="H38" s="61" t="s">
        <v>1797</v>
      </c>
      <c r="I38" s="61" t="s">
        <v>1798</v>
      </c>
      <c r="J38" s="61" t="s">
        <v>1799</v>
      </c>
      <c r="K38" s="61" t="s">
        <v>1800</v>
      </c>
      <c r="L38" s="61" t="s">
        <v>1801</v>
      </c>
      <c r="M38" s="61" t="s">
        <v>1802</v>
      </c>
      <c r="N38" s="61" t="s">
        <v>1803</v>
      </c>
      <c r="O38" s="61" t="s">
        <v>1804</v>
      </c>
      <c r="P38" s="61" t="s">
        <v>1805</v>
      </c>
      <c r="Q38" s="61" t="s">
        <v>1806</v>
      </c>
      <c r="R38" s="61" t="s">
        <v>1807</v>
      </c>
      <c r="S38" s="61" t="s">
        <v>1808</v>
      </c>
      <c r="T38" s="92" t="s">
        <v>33</v>
      </c>
      <c r="U38" s="68">
        <v>604</v>
      </c>
      <c r="V38" s="101">
        <v>252</v>
      </c>
      <c r="W38" s="81">
        <v>0</v>
      </c>
      <c r="X38" s="81">
        <v>0</v>
      </c>
      <c r="Y38" s="81">
        <v>0</v>
      </c>
      <c r="Z38" s="122">
        <f t="shared" si="0"/>
        <v>252</v>
      </c>
      <c r="AA38" s="101">
        <v>0</v>
      </c>
      <c r="AB38" s="81">
        <v>0</v>
      </c>
      <c r="AC38" s="81">
        <v>0</v>
      </c>
      <c r="AD38" s="81">
        <v>0</v>
      </c>
      <c r="AE38" s="81">
        <v>0</v>
      </c>
      <c r="AF38" s="81">
        <v>0</v>
      </c>
      <c r="AG38" s="81">
        <v>208</v>
      </c>
      <c r="AH38" s="81">
        <v>0</v>
      </c>
      <c r="AI38" s="81">
        <v>2251</v>
      </c>
      <c r="AJ38" s="81">
        <v>0</v>
      </c>
      <c r="AK38" s="81">
        <v>613</v>
      </c>
      <c r="AL38" s="81">
        <v>0</v>
      </c>
      <c r="AM38" s="81">
        <v>0</v>
      </c>
      <c r="AN38" s="81">
        <v>0</v>
      </c>
      <c r="AO38" s="81">
        <v>0</v>
      </c>
      <c r="AP38" s="81">
        <v>0</v>
      </c>
      <c r="AQ38" s="81">
        <v>0</v>
      </c>
      <c r="AR38" s="81">
        <v>0</v>
      </c>
      <c r="AS38" s="118">
        <v>170</v>
      </c>
      <c r="AT38" s="82">
        <f t="shared" si="1"/>
        <v>3242</v>
      </c>
    </row>
    <row r="39" spans="1:46" x14ac:dyDescent="0.25">
      <c r="A39" s="61" t="s">
        <v>1809</v>
      </c>
      <c r="B39" s="61" t="s">
        <v>1810</v>
      </c>
      <c r="C39" s="61" t="s">
        <v>1811</v>
      </c>
      <c r="D39" s="61" t="s">
        <v>1812</v>
      </c>
      <c r="E39" s="61" t="s">
        <v>1813</v>
      </c>
      <c r="F39" s="61" t="s">
        <v>1814</v>
      </c>
      <c r="G39" s="61" t="s">
        <v>1815</v>
      </c>
      <c r="H39" s="61" t="s">
        <v>1816</v>
      </c>
      <c r="I39" s="61" t="s">
        <v>1817</v>
      </c>
      <c r="J39" s="61" t="s">
        <v>1818</v>
      </c>
      <c r="K39" s="61" t="s">
        <v>1819</v>
      </c>
      <c r="L39" s="61" t="s">
        <v>1820</v>
      </c>
      <c r="M39" s="61" t="s">
        <v>1821</v>
      </c>
      <c r="N39" s="61" t="s">
        <v>1822</v>
      </c>
      <c r="O39" s="61" t="s">
        <v>1823</v>
      </c>
      <c r="P39" s="61" t="s">
        <v>1824</v>
      </c>
      <c r="Q39" s="61" t="s">
        <v>1825</v>
      </c>
      <c r="R39" s="61" t="s">
        <v>1826</v>
      </c>
      <c r="S39" s="61" t="s">
        <v>1827</v>
      </c>
      <c r="T39" s="92" t="s">
        <v>34</v>
      </c>
      <c r="U39" s="68">
        <v>670</v>
      </c>
      <c r="V39" s="101">
        <v>356</v>
      </c>
      <c r="W39" s="81">
        <v>0</v>
      </c>
      <c r="X39" s="81">
        <v>0</v>
      </c>
      <c r="Y39" s="81">
        <v>0</v>
      </c>
      <c r="Z39" s="122">
        <f t="shared" si="0"/>
        <v>356</v>
      </c>
      <c r="AA39" s="101">
        <v>0</v>
      </c>
      <c r="AB39" s="81">
        <v>0</v>
      </c>
      <c r="AC39" s="81">
        <v>0</v>
      </c>
      <c r="AD39" s="81">
        <v>0</v>
      </c>
      <c r="AE39" s="81">
        <v>0</v>
      </c>
      <c r="AF39" s="81">
        <v>0</v>
      </c>
      <c r="AG39" s="81">
        <v>205</v>
      </c>
      <c r="AH39" s="81">
        <v>0</v>
      </c>
      <c r="AI39" s="81">
        <v>1979</v>
      </c>
      <c r="AJ39" s="81">
        <v>0</v>
      </c>
      <c r="AK39" s="81">
        <v>1167</v>
      </c>
      <c r="AL39" s="81">
        <v>0</v>
      </c>
      <c r="AM39" s="81">
        <v>0</v>
      </c>
      <c r="AN39" s="81">
        <v>0</v>
      </c>
      <c r="AO39" s="81">
        <v>0</v>
      </c>
      <c r="AP39" s="81">
        <v>0</v>
      </c>
      <c r="AQ39" s="81">
        <v>0</v>
      </c>
      <c r="AR39" s="81">
        <v>0</v>
      </c>
      <c r="AS39" s="118">
        <v>338</v>
      </c>
      <c r="AT39" s="82">
        <f t="shared" si="1"/>
        <v>3689</v>
      </c>
    </row>
    <row r="40" spans="1:46" x14ac:dyDescent="0.25">
      <c r="A40" s="61" t="s">
        <v>1828</v>
      </c>
      <c r="B40" s="61" t="s">
        <v>1829</v>
      </c>
      <c r="C40" s="61" t="s">
        <v>1830</v>
      </c>
      <c r="D40" s="61" t="s">
        <v>1831</v>
      </c>
      <c r="E40" s="61" t="s">
        <v>1832</v>
      </c>
      <c r="F40" s="61" t="s">
        <v>1833</v>
      </c>
      <c r="G40" s="61" t="s">
        <v>1834</v>
      </c>
      <c r="H40" s="61" t="s">
        <v>1835</v>
      </c>
      <c r="I40" s="61" t="s">
        <v>1836</v>
      </c>
      <c r="J40" s="61" t="s">
        <v>1837</v>
      </c>
      <c r="K40" s="61" t="s">
        <v>1838</v>
      </c>
      <c r="L40" s="61" t="s">
        <v>1839</v>
      </c>
      <c r="M40" s="61" t="s">
        <v>1840</v>
      </c>
      <c r="N40" s="61" t="s">
        <v>1841</v>
      </c>
      <c r="O40" s="61" t="s">
        <v>1842</v>
      </c>
      <c r="P40" s="61" t="s">
        <v>1843</v>
      </c>
      <c r="Q40" s="61" t="s">
        <v>1844</v>
      </c>
      <c r="R40" s="61" t="s">
        <v>1845</v>
      </c>
      <c r="S40" s="61" t="s">
        <v>1846</v>
      </c>
      <c r="T40" s="92" t="s">
        <v>35</v>
      </c>
      <c r="U40" s="68">
        <v>690</v>
      </c>
      <c r="V40" s="101">
        <v>126</v>
      </c>
      <c r="W40" s="81">
        <v>0</v>
      </c>
      <c r="X40" s="81">
        <v>0</v>
      </c>
      <c r="Y40" s="81">
        <v>0</v>
      </c>
      <c r="Z40" s="122">
        <f t="shared" si="0"/>
        <v>126</v>
      </c>
      <c r="AA40" s="101">
        <v>2</v>
      </c>
      <c r="AB40" s="81">
        <v>0</v>
      </c>
      <c r="AC40" s="81">
        <v>0</v>
      </c>
      <c r="AD40" s="81">
        <v>0</v>
      </c>
      <c r="AE40" s="81">
        <v>0</v>
      </c>
      <c r="AF40" s="81">
        <v>0</v>
      </c>
      <c r="AG40" s="81">
        <v>20</v>
      </c>
      <c r="AH40" s="81">
        <v>0</v>
      </c>
      <c r="AI40" s="81">
        <v>829</v>
      </c>
      <c r="AJ40" s="81">
        <v>0</v>
      </c>
      <c r="AK40" s="81">
        <v>87</v>
      </c>
      <c r="AL40" s="81">
        <v>0</v>
      </c>
      <c r="AM40" s="81">
        <v>0</v>
      </c>
      <c r="AN40" s="81">
        <v>0</v>
      </c>
      <c r="AO40" s="81">
        <v>0</v>
      </c>
      <c r="AP40" s="81">
        <v>0</v>
      </c>
      <c r="AQ40" s="81">
        <v>0</v>
      </c>
      <c r="AR40" s="81">
        <v>0</v>
      </c>
      <c r="AS40" s="118">
        <v>330</v>
      </c>
      <c r="AT40" s="82">
        <f t="shared" si="1"/>
        <v>1268</v>
      </c>
    </row>
    <row r="41" spans="1:46" x14ac:dyDescent="0.25">
      <c r="A41" s="61" t="s">
        <v>1847</v>
      </c>
      <c r="B41" s="61" t="s">
        <v>1848</v>
      </c>
      <c r="C41" s="61" t="s">
        <v>1849</v>
      </c>
      <c r="D41" s="61" t="s">
        <v>1850</v>
      </c>
      <c r="E41" s="61" t="s">
        <v>1851</v>
      </c>
      <c r="F41" s="61" t="s">
        <v>1852</v>
      </c>
      <c r="G41" s="61" t="s">
        <v>1853</v>
      </c>
      <c r="H41" s="61" t="s">
        <v>1854</v>
      </c>
      <c r="I41" s="61" t="s">
        <v>1855</v>
      </c>
      <c r="J41" s="61" t="s">
        <v>1856</v>
      </c>
      <c r="K41" s="61" t="s">
        <v>1857</v>
      </c>
      <c r="L41" s="61" t="s">
        <v>1858</v>
      </c>
      <c r="M41" s="61" t="s">
        <v>1859</v>
      </c>
      <c r="N41" s="61" t="s">
        <v>1860</v>
      </c>
      <c r="O41" s="61" t="s">
        <v>1861</v>
      </c>
      <c r="P41" s="61" t="s">
        <v>1862</v>
      </c>
      <c r="Q41" s="61" t="s">
        <v>1863</v>
      </c>
      <c r="R41" s="61" t="s">
        <v>1864</v>
      </c>
      <c r="S41" s="61" t="s">
        <v>1865</v>
      </c>
      <c r="T41" s="92" t="s">
        <v>36</v>
      </c>
      <c r="U41" s="68">
        <v>736</v>
      </c>
      <c r="V41" s="101">
        <v>246</v>
      </c>
      <c r="W41" s="81">
        <v>0</v>
      </c>
      <c r="X41" s="81">
        <v>0</v>
      </c>
      <c r="Y41" s="81">
        <v>0</v>
      </c>
      <c r="Z41" s="122">
        <f t="shared" si="0"/>
        <v>246</v>
      </c>
      <c r="AA41" s="101">
        <v>0</v>
      </c>
      <c r="AB41" s="81">
        <v>0</v>
      </c>
      <c r="AC41" s="81">
        <v>0</v>
      </c>
      <c r="AD41" s="81">
        <v>0</v>
      </c>
      <c r="AE41" s="81">
        <v>1</v>
      </c>
      <c r="AF41" s="81">
        <v>1</v>
      </c>
      <c r="AG41" s="81">
        <v>97</v>
      </c>
      <c r="AH41" s="81">
        <v>0</v>
      </c>
      <c r="AI41" s="81">
        <v>8925</v>
      </c>
      <c r="AJ41" s="81">
        <v>0</v>
      </c>
      <c r="AK41" s="81">
        <v>4724</v>
      </c>
      <c r="AL41" s="81">
        <v>0</v>
      </c>
      <c r="AM41" s="81">
        <v>0</v>
      </c>
      <c r="AN41" s="81">
        <v>0</v>
      </c>
      <c r="AO41" s="81">
        <v>0</v>
      </c>
      <c r="AP41" s="81">
        <v>0</v>
      </c>
      <c r="AQ41" s="81">
        <v>0</v>
      </c>
      <c r="AR41" s="81">
        <v>0</v>
      </c>
      <c r="AS41" s="118">
        <v>192</v>
      </c>
      <c r="AT41" s="82">
        <f t="shared" si="1"/>
        <v>13940</v>
      </c>
    </row>
    <row r="42" spans="1:46" x14ac:dyDescent="0.25">
      <c r="A42" s="61" t="s">
        <v>1866</v>
      </c>
      <c r="B42" s="61" t="s">
        <v>1867</v>
      </c>
      <c r="C42" s="61" t="s">
        <v>1868</v>
      </c>
      <c r="D42" s="61" t="s">
        <v>1869</v>
      </c>
      <c r="E42" s="61" t="s">
        <v>1870</v>
      </c>
      <c r="F42" s="61" t="s">
        <v>1871</v>
      </c>
      <c r="G42" s="61" t="s">
        <v>1872</v>
      </c>
      <c r="H42" s="61" t="s">
        <v>1873</v>
      </c>
      <c r="I42" s="61" t="s">
        <v>1874</v>
      </c>
      <c r="J42" s="61" t="s">
        <v>1875</v>
      </c>
      <c r="K42" s="61" t="s">
        <v>1876</v>
      </c>
      <c r="L42" s="61" t="s">
        <v>1877</v>
      </c>
      <c r="M42" s="61" t="s">
        <v>1878</v>
      </c>
      <c r="N42" s="61" t="s">
        <v>1879</v>
      </c>
      <c r="O42" s="61" t="s">
        <v>1880</v>
      </c>
      <c r="P42" s="61" t="s">
        <v>1881</v>
      </c>
      <c r="Q42" s="61" t="s">
        <v>1882</v>
      </c>
      <c r="R42" s="61" t="s">
        <v>1883</v>
      </c>
      <c r="S42" s="61" t="s">
        <v>1884</v>
      </c>
      <c r="T42" s="92" t="s">
        <v>37</v>
      </c>
      <c r="U42" s="68">
        <v>858</v>
      </c>
      <c r="V42" s="101">
        <v>127</v>
      </c>
      <c r="W42" s="81">
        <v>0</v>
      </c>
      <c r="X42" s="81">
        <v>0</v>
      </c>
      <c r="Y42" s="81">
        <v>0</v>
      </c>
      <c r="Z42" s="122">
        <f t="shared" si="0"/>
        <v>127</v>
      </c>
      <c r="AA42" s="101">
        <v>0</v>
      </c>
      <c r="AB42" s="81">
        <v>0</v>
      </c>
      <c r="AC42" s="81">
        <v>0</v>
      </c>
      <c r="AD42" s="81">
        <v>0</v>
      </c>
      <c r="AE42" s="81">
        <v>0</v>
      </c>
      <c r="AF42" s="81">
        <v>0</v>
      </c>
      <c r="AG42" s="81">
        <v>1</v>
      </c>
      <c r="AH42" s="81">
        <v>0</v>
      </c>
      <c r="AI42" s="81">
        <v>738</v>
      </c>
      <c r="AJ42" s="81">
        <v>0</v>
      </c>
      <c r="AK42" s="81">
        <v>881</v>
      </c>
      <c r="AL42" s="81">
        <v>0</v>
      </c>
      <c r="AM42" s="81">
        <v>1</v>
      </c>
      <c r="AN42" s="81">
        <v>0</v>
      </c>
      <c r="AO42" s="81">
        <v>0</v>
      </c>
      <c r="AP42" s="81">
        <v>0</v>
      </c>
      <c r="AQ42" s="81">
        <v>0</v>
      </c>
      <c r="AR42" s="81">
        <v>0</v>
      </c>
      <c r="AS42" s="118">
        <v>200</v>
      </c>
      <c r="AT42" s="82">
        <f t="shared" si="1"/>
        <v>1821</v>
      </c>
    </row>
    <row r="43" spans="1:46" x14ac:dyDescent="0.25">
      <c r="A43" s="61" t="s">
        <v>1885</v>
      </c>
      <c r="B43" s="61" t="s">
        <v>1886</v>
      </c>
      <c r="C43" s="61" t="s">
        <v>1887</v>
      </c>
      <c r="D43" s="61" t="s">
        <v>1888</v>
      </c>
      <c r="E43" s="61" t="s">
        <v>1889</v>
      </c>
      <c r="F43" s="61" t="s">
        <v>1890</v>
      </c>
      <c r="G43" s="61" t="s">
        <v>1891</v>
      </c>
      <c r="H43" s="61" t="s">
        <v>1892</v>
      </c>
      <c r="I43" s="61" t="s">
        <v>1893</v>
      </c>
      <c r="J43" s="61" t="s">
        <v>1894</v>
      </c>
      <c r="K43" s="61" t="s">
        <v>1895</v>
      </c>
      <c r="L43" s="61" t="s">
        <v>1896</v>
      </c>
      <c r="M43" s="61" t="s">
        <v>1897</v>
      </c>
      <c r="N43" s="61" t="s">
        <v>1898</v>
      </c>
      <c r="O43" s="61" t="s">
        <v>1899</v>
      </c>
      <c r="P43" s="61" t="s">
        <v>1900</v>
      </c>
      <c r="Q43" s="61" t="s">
        <v>1901</v>
      </c>
      <c r="R43" s="61" t="s">
        <v>1902</v>
      </c>
      <c r="S43" s="61" t="s">
        <v>1903</v>
      </c>
      <c r="T43" s="92" t="s">
        <v>38</v>
      </c>
      <c r="U43" s="68">
        <v>885</v>
      </c>
      <c r="V43" s="101">
        <v>74</v>
      </c>
      <c r="W43" s="81">
        <v>0</v>
      </c>
      <c r="X43" s="81">
        <v>0</v>
      </c>
      <c r="Y43" s="81">
        <v>0</v>
      </c>
      <c r="Z43" s="122">
        <f t="shared" si="0"/>
        <v>74</v>
      </c>
      <c r="AA43" s="101">
        <v>0</v>
      </c>
      <c r="AB43" s="81">
        <v>0</v>
      </c>
      <c r="AC43" s="81">
        <v>0</v>
      </c>
      <c r="AD43" s="81">
        <v>0</v>
      </c>
      <c r="AE43" s="81">
        <v>0</v>
      </c>
      <c r="AF43" s="81">
        <v>1</v>
      </c>
      <c r="AG43" s="81">
        <v>1</v>
      </c>
      <c r="AH43" s="81">
        <v>0</v>
      </c>
      <c r="AI43" s="81">
        <v>546</v>
      </c>
      <c r="AJ43" s="81">
        <v>0</v>
      </c>
      <c r="AK43" s="81">
        <v>313</v>
      </c>
      <c r="AL43" s="81">
        <v>0</v>
      </c>
      <c r="AM43" s="81">
        <v>0</v>
      </c>
      <c r="AN43" s="81">
        <v>0</v>
      </c>
      <c r="AO43" s="81">
        <v>0</v>
      </c>
      <c r="AP43" s="81">
        <v>0</v>
      </c>
      <c r="AQ43" s="81">
        <v>0</v>
      </c>
      <c r="AR43" s="81">
        <v>0</v>
      </c>
      <c r="AS43" s="118">
        <v>38</v>
      </c>
      <c r="AT43" s="82">
        <f t="shared" si="1"/>
        <v>899</v>
      </c>
    </row>
    <row r="44" spans="1:46" x14ac:dyDescent="0.25">
      <c r="A44" s="61" t="s">
        <v>1904</v>
      </c>
      <c r="B44" s="61" t="s">
        <v>1905</v>
      </c>
      <c r="C44" s="61" t="s">
        <v>1906</v>
      </c>
      <c r="D44" s="61" t="s">
        <v>1907</v>
      </c>
      <c r="E44" s="61" t="s">
        <v>1908</v>
      </c>
      <c r="F44" s="61" t="s">
        <v>1909</v>
      </c>
      <c r="G44" s="61" t="s">
        <v>1910</v>
      </c>
      <c r="H44" s="61" t="s">
        <v>1911</v>
      </c>
      <c r="I44" s="61" t="s">
        <v>1912</v>
      </c>
      <c r="J44" s="61" t="s">
        <v>1913</v>
      </c>
      <c r="K44" s="61" t="s">
        <v>1914</v>
      </c>
      <c r="L44" s="61" t="s">
        <v>1915</v>
      </c>
      <c r="M44" s="61" t="s">
        <v>1916</v>
      </c>
      <c r="N44" s="61" t="s">
        <v>1917</v>
      </c>
      <c r="O44" s="61" t="s">
        <v>1918</v>
      </c>
      <c r="P44" s="61" t="s">
        <v>1919</v>
      </c>
      <c r="Q44" s="61" t="s">
        <v>1920</v>
      </c>
      <c r="R44" s="61" t="s">
        <v>1921</v>
      </c>
      <c r="S44" s="61" t="s">
        <v>1922</v>
      </c>
      <c r="T44" s="92" t="s">
        <v>39</v>
      </c>
      <c r="U44" s="68">
        <v>890</v>
      </c>
      <c r="V44" s="101">
        <v>298</v>
      </c>
      <c r="W44" s="81">
        <v>0</v>
      </c>
      <c r="X44" s="81">
        <v>0</v>
      </c>
      <c r="Y44" s="81">
        <v>0</v>
      </c>
      <c r="Z44" s="122">
        <f t="shared" si="0"/>
        <v>298</v>
      </c>
      <c r="AA44" s="101">
        <v>3</v>
      </c>
      <c r="AB44" s="81">
        <v>0</v>
      </c>
      <c r="AC44" s="81">
        <v>0</v>
      </c>
      <c r="AD44" s="81">
        <v>5</v>
      </c>
      <c r="AE44" s="81">
        <v>0</v>
      </c>
      <c r="AF44" s="81">
        <v>1</v>
      </c>
      <c r="AG44" s="81">
        <v>2</v>
      </c>
      <c r="AH44" s="81">
        <v>0</v>
      </c>
      <c r="AI44" s="81">
        <v>1521</v>
      </c>
      <c r="AJ44" s="81">
        <v>0</v>
      </c>
      <c r="AK44" s="81">
        <v>617</v>
      </c>
      <c r="AL44" s="81">
        <v>0</v>
      </c>
      <c r="AM44" s="81">
        <v>0</v>
      </c>
      <c r="AN44" s="81">
        <v>0</v>
      </c>
      <c r="AO44" s="81">
        <v>0</v>
      </c>
      <c r="AP44" s="81">
        <v>0</v>
      </c>
      <c r="AQ44" s="81">
        <v>0</v>
      </c>
      <c r="AR44" s="81">
        <v>0</v>
      </c>
      <c r="AS44" s="118">
        <v>232</v>
      </c>
      <c r="AT44" s="82">
        <f t="shared" si="1"/>
        <v>2381</v>
      </c>
    </row>
    <row r="45" spans="1:46" ht="15.75" x14ac:dyDescent="0.25">
      <c r="A45" s="61" t="s">
        <v>302</v>
      </c>
      <c r="B45" s="61" t="s">
        <v>303</v>
      </c>
      <c r="C45" s="61" t="s">
        <v>301</v>
      </c>
      <c r="D45" s="61" t="s">
        <v>296</v>
      </c>
      <c r="E45" s="61" t="s">
        <v>297</v>
      </c>
      <c r="F45" s="61" t="s">
        <v>299</v>
      </c>
      <c r="G45" s="61" t="s">
        <v>294</v>
      </c>
      <c r="H45" s="61" t="s">
        <v>291</v>
      </c>
      <c r="I45" s="61" t="s">
        <v>293</v>
      </c>
      <c r="J45" s="61" t="s">
        <v>304</v>
      </c>
      <c r="K45" s="61" t="s">
        <v>292</v>
      </c>
      <c r="L45" s="61" t="s">
        <v>305</v>
      </c>
      <c r="M45" s="61" t="s">
        <v>306</v>
      </c>
      <c r="N45" s="61" t="s">
        <v>298</v>
      </c>
      <c r="O45" s="61" t="s">
        <v>300</v>
      </c>
      <c r="P45" s="61" t="s">
        <v>307</v>
      </c>
      <c r="Q45" s="61" t="s">
        <v>309</v>
      </c>
      <c r="R45" s="61" t="s">
        <v>308</v>
      </c>
      <c r="S45" s="61" t="s">
        <v>295</v>
      </c>
      <c r="T45" s="109" t="s">
        <v>603</v>
      </c>
      <c r="U45" s="69"/>
      <c r="V45" s="102">
        <v>2881</v>
      </c>
      <c r="W45" s="91">
        <v>0</v>
      </c>
      <c r="X45" s="91">
        <v>2</v>
      </c>
      <c r="Y45" s="91">
        <v>30</v>
      </c>
      <c r="Z45" s="121">
        <f t="shared" si="0"/>
        <v>2913</v>
      </c>
      <c r="AA45" s="102">
        <v>5</v>
      </c>
      <c r="AB45" s="91">
        <v>0</v>
      </c>
      <c r="AC45" s="91">
        <v>0</v>
      </c>
      <c r="AD45" s="91">
        <v>0</v>
      </c>
      <c r="AE45" s="91">
        <v>18</v>
      </c>
      <c r="AF45" s="91">
        <v>22</v>
      </c>
      <c r="AG45" s="91">
        <v>3219</v>
      </c>
      <c r="AH45" s="91">
        <v>1</v>
      </c>
      <c r="AI45" s="91">
        <v>21536</v>
      </c>
      <c r="AJ45" s="91">
        <v>0</v>
      </c>
      <c r="AK45" s="91">
        <v>4235</v>
      </c>
      <c r="AL45" s="91">
        <v>14</v>
      </c>
      <c r="AM45" s="91">
        <v>6</v>
      </c>
      <c r="AN45" s="91">
        <v>1</v>
      </c>
      <c r="AO45" s="91">
        <v>0</v>
      </c>
      <c r="AP45" s="91">
        <v>0</v>
      </c>
      <c r="AQ45" s="91">
        <v>0</v>
      </c>
      <c r="AR45" s="91">
        <v>1</v>
      </c>
      <c r="AS45" s="117">
        <v>2627</v>
      </c>
      <c r="AT45" s="105">
        <f t="shared" si="1"/>
        <v>31685</v>
      </c>
    </row>
    <row r="46" spans="1:46" x14ac:dyDescent="0.25">
      <c r="A46" s="61" t="s">
        <v>1923</v>
      </c>
      <c r="B46" s="61" t="s">
        <v>1924</v>
      </c>
      <c r="C46" s="61" t="s">
        <v>1925</v>
      </c>
      <c r="D46" s="61" t="s">
        <v>1926</v>
      </c>
      <c r="E46" s="61" t="s">
        <v>1927</v>
      </c>
      <c r="F46" s="61" t="s">
        <v>1928</v>
      </c>
      <c r="G46" s="61" t="s">
        <v>1929</v>
      </c>
      <c r="H46" s="61" t="s">
        <v>1930</v>
      </c>
      <c r="I46" s="61" t="s">
        <v>1931</v>
      </c>
      <c r="J46" s="61" t="s">
        <v>1932</v>
      </c>
      <c r="K46" s="61" t="s">
        <v>1933</v>
      </c>
      <c r="L46" s="61" t="s">
        <v>1934</v>
      </c>
      <c r="M46" s="61" t="s">
        <v>1935</v>
      </c>
      <c r="N46" s="61" t="s">
        <v>1936</v>
      </c>
      <c r="O46" s="61" t="s">
        <v>1937</v>
      </c>
      <c r="P46" s="61" t="s">
        <v>1938</v>
      </c>
      <c r="Q46" s="61" t="s">
        <v>1939</v>
      </c>
      <c r="R46" s="61" t="s">
        <v>1940</v>
      </c>
      <c r="S46" s="61" t="s">
        <v>1941</v>
      </c>
      <c r="T46" s="92" t="s">
        <v>41</v>
      </c>
      <c r="U46" s="68">
        <v>4</v>
      </c>
      <c r="V46" s="101">
        <v>32</v>
      </c>
      <c r="W46" s="81">
        <v>0</v>
      </c>
      <c r="X46" s="81">
        <v>0</v>
      </c>
      <c r="Y46" s="81">
        <v>0</v>
      </c>
      <c r="Z46" s="122">
        <f t="shared" si="0"/>
        <v>32</v>
      </c>
      <c r="AA46" s="101">
        <v>0</v>
      </c>
      <c r="AB46" s="81">
        <v>0</v>
      </c>
      <c r="AC46" s="81">
        <v>0</v>
      </c>
      <c r="AD46" s="81">
        <v>0</v>
      </c>
      <c r="AE46" s="81">
        <v>0</v>
      </c>
      <c r="AF46" s="81">
        <v>1</v>
      </c>
      <c r="AG46" s="81">
        <v>1</v>
      </c>
      <c r="AH46" s="81">
        <v>0</v>
      </c>
      <c r="AI46" s="81">
        <v>159</v>
      </c>
      <c r="AJ46" s="81">
        <v>0</v>
      </c>
      <c r="AK46" s="81">
        <v>5</v>
      </c>
      <c r="AL46" s="81">
        <v>0</v>
      </c>
      <c r="AM46" s="81">
        <v>0</v>
      </c>
      <c r="AN46" s="81">
        <v>0</v>
      </c>
      <c r="AO46" s="81">
        <v>0</v>
      </c>
      <c r="AP46" s="81">
        <v>0</v>
      </c>
      <c r="AQ46" s="81">
        <v>0</v>
      </c>
      <c r="AR46" s="81">
        <v>0</v>
      </c>
      <c r="AS46" s="118">
        <v>13</v>
      </c>
      <c r="AT46" s="82">
        <f t="shared" si="1"/>
        <v>179</v>
      </c>
    </row>
    <row r="47" spans="1:46" x14ac:dyDescent="0.25">
      <c r="A47" s="61" t="s">
        <v>1942</v>
      </c>
      <c r="B47" s="61" t="s">
        <v>1943</v>
      </c>
      <c r="C47" s="61" t="s">
        <v>1944</v>
      </c>
      <c r="D47" s="61" t="s">
        <v>1945</v>
      </c>
      <c r="E47" s="61" t="s">
        <v>1946</v>
      </c>
      <c r="F47" s="61" t="s">
        <v>1947</v>
      </c>
      <c r="G47" s="61" t="s">
        <v>1948</v>
      </c>
      <c r="H47" s="61" t="s">
        <v>1949</v>
      </c>
      <c r="I47" s="61" t="s">
        <v>1950</v>
      </c>
      <c r="J47" s="61" t="s">
        <v>1951</v>
      </c>
      <c r="K47" s="61" t="s">
        <v>1952</v>
      </c>
      <c r="L47" s="61" t="s">
        <v>1953</v>
      </c>
      <c r="M47" s="61" t="s">
        <v>1954</v>
      </c>
      <c r="N47" s="61" t="s">
        <v>1955</v>
      </c>
      <c r="O47" s="61" t="s">
        <v>1956</v>
      </c>
      <c r="P47" s="61" t="s">
        <v>1957</v>
      </c>
      <c r="Q47" s="61" t="s">
        <v>1958</v>
      </c>
      <c r="R47" s="61" t="s">
        <v>1959</v>
      </c>
      <c r="S47" s="61" t="s">
        <v>1960</v>
      </c>
      <c r="T47" s="92" t="s">
        <v>42</v>
      </c>
      <c r="U47" s="68">
        <v>42</v>
      </c>
      <c r="V47" s="101">
        <v>269</v>
      </c>
      <c r="W47" s="81">
        <v>0</v>
      </c>
      <c r="X47" s="81">
        <v>0</v>
      </c>
      <c r="Y47" s="81">
        <v>28</v>
      </c>
      <c r="Z47" s="122">
        <f t="shared" si="0"/>
        <v>297</v>
      </c>
      <c r="AA47" s="101">
        <v>2</v>
      </c>
      <c r="AB47" s="81">
        <v>0</v>
      </c>
      <c r="AC47" s="81">
        <v>0</v>
      </c>
      <c r="AD47" s="81">
        <v>0</v>
      </c>
      <c r="AE47" s="81">
        <v>1</v>
      </c>
      <c r="AF47" s="81">
        <v>7</v>
      </c>
      <c r="AG47" s="81">
        <v>1067</v>
      </c>
      <c r="AH47" s="81">
        <v>0</v>
      </c>
      <c r="AI47" s="81">
        <v>5393</v>
      </c>
      <c r="AJ47" s="81">
        <v>0</v>
      </c>
      <c r="AK47" s="81">
        <v>946</v>
      </c>
      <c r="AL47" s="81">
        <v>3</v>
      </c>
      <c r="AM47" s="81">
        <v>1</v>
      </c>
      <c r="AN47" s="81">
        <v>0</v>
      </c>
      <c r="AO47" s="81">
        <v>0</v>
      </c>
      <c r="AP47" s="81">
        <v>0</v>
      </c>
      <c r="AQ47" s="81">
        <v>0</v>
      </c>
      <c r="AR47" s="81">
        <v>0</v>
      </c>
      <c r="AS47" s="118">
        <v>424</v>
      </c>
      <c r="AT47" s="82">
        <f t="shared" si="1"/>
        <v>7844</v>
      </c>
    </row>
    <row r="48" spans="1:46" x14ac:dyDescent="0.25">
      <c r="A48" s="61" t="s">
        <v>1961</v>
      </c>
      <c r="B48" s="61" t="s">
        <v>1962</v>
      </c>
      <c r="C48" s="61" t="s">
        <v>1963</v>
      </c>
      <c r="D48" s="61" t="s">
        <v>1964</v>
      </c>
      <c r="E48" s="61" t="s">
        <v>1965</v>
      </c>
      <c r="F48" s="61" t="s">
        <v>1966</v>
      </c>
      <c r="G48" s="61" t="s">
        <v>1967</v>
      </c>
      <c r="H48" s="61" t="s">
        <v>1968</v>
      </c>
      <c r="I48" s="61" t="s">
        <v>1969</v>
      </c>
      <c r="J48" s="61" t="s">
        <v>1970</v>
      </c>
      <c r="K48" s="61" t="s">
        <v>1971</v>
      </c>
      <c r="L48" s="61" t="s">
        <v>1972</v>
      </c>
      <c r="M48" s="61" t="s">
        <v>1973</v>
      </c>
      <c r="N48" s="61" t="s">
        <v>1974</v>
      </c>
      <c r="O48" s="61" t="s">
        <v>1975</v>
      </c>
      <c r="P48" s="61" t="s">
        <v>1976</v>
      </c>
      <c r="Q48" s="61" t="s">
        <v>1977</v>
      </c>
      <c r="R48" s="61" t="s">
        <v>1978</v>
      </c>
      <c r="S48" s="61" t="s">
        <v>1979</v>
      </c>
      <c r="T48" s="92" t="s">
        <v>43</v>
      </c>
      <c r="U48" s="68">
        <v>44</v>
      </c>
      <c r="V48" s="101">
        <v>46</v>
      </c>
      <c r="W48" s="81">
        <v>0</v>
      </c>
      <c r="X48" s="81">
        <v>1</v>
      </c>
      <c r="Y48" s="81">
        <v>0</v>
      </c>
      <c r="Z48" s="122">
        <f t="shared" si="0"/>
        <v>47</v>
      </c>
      <c r="AA48" s="101">
        <v>0</v>
      </c>
      <c r="AB48" s="81">
        <v>0</v>
      </c>
      <c r="AC48" s="81">
        <v>0</v>
      </c>
      <c r="AD48" s="81">
        <v>0</v>
      </c>
      <c r="AE48" s="81">
        <v>0</v>
      </c>
      <c r="AF48" s="81">
        <v>0</v>
      </c>
      <c r="AG48" s="81">
        <v>18</v>
      </c>
      <c r="AH48" s="81">
        <v>0</v>
      </c>
      <c r="AI48" s="81">
        <v>1043</v>
      </c>
      <c r="AJ48" s="81">
        <v>0</v>
      </c>
      <c r="AK48" s="81">
        <v>14</v>
      </c>
      <c r="AL48" s="81">
        <v>0</v>
      </c>
      <c r="AM48" s="81">
        <v>0</v>
      </c>
      <c r="AN48" s="81">
        <v>0</v>
      </c>
      <c r="AO48" s="81">
        <v>0</v>
      </c>
      <c r="AP48" s="81">
        <v>0</v>
      </c>
      <c r="AQ48" s="81">
        <v>0</v>
      </c>
      <c r="AR48" s="81">
        <v>0</v>
      </c>
      <c r="AS48" s="118">
        <v>82</v>
      </c>
      <c r="AT48" s="82">
        <f t="shared" si="1"/>
        <v>1157</v>
      </c>
    </row>
    <row r="49" spans="1:46" x14ac:dyDescent="0.25">
      <c r="A49" s="61" t="s">
        <v>1980</v>
      </c>
      <c r="B49" s="61" t="s">
        <v>1981</v>
      </c>
      <c r="C49" s="61" t="s">
        <v>1982</v>
      </c>
      <c r="D49" s="61" t="s">
        <v>1983</v>
      </c>
      <c r="E49" s="61" t="s">
        <v>1984</v>
      </c>
      <c r="F49" s="61" t="s">
        <v>1985</v>
      </c>
      <c r="G49" s="61" t="s">
        <v>1986</v>
      </c>
      <c r="H49" s="61" t="s">
        <v>1987</v>
      </c>
      <c r="I49" s="61" t="s">
        <v>1988</v>
      </c>
      <c r="J49" s="61" t="s">
        <v>1989</v>
      </c>
      <c r="K49" s="61" t="s">
        <v>1990</v>
      </c>
      <c r="L49" s="61" t="s">
        <v>1991</v>
      </c>
      <c r="M49" s="61" t="s">
        <v>1992</v>
      </c>
      <c r="N49" s="61" t="s">
        <v>1993</v>
      </c>
      <c r="O49" s="61" t="s">
        <v>1994</v>
      </c>
      <c r="P49" s="61" t="s">
        <v>1995</v>
      </c>
      <c r="Q49" s="61" t="s">
        <v>1996</v>
      </c>
      <c r="R49" s="61" t="s">
        <v>1997</v>
      </c>
      <c r="S49" s="61" t="s">
        <v>1998</v>
      </c>
      <c r="T49" s="92" t="s">
        <v>44</v>
      </c>
      <c r="U49" s="68">
        <v>59</v>
      </c>
      <c r="V49" s="101">
        <v>47</v>
      </c>
      <c r="W49" s="81">
        <v>0</v>
      </c>
      <c r="X49" s="81">
        <v>0</v>
      </c>
      <c r="Y49" s="81">
        <v>0</v>
      </c>
      <c r="Z49" s="122">
        <f t="shared" si="0"/>
        <v>47</v>
      </c>
      <c r="AA49" s="101">
        <v>0</v>
      </c>
      <c r="AB49" s="81">
        <v>0</v>
      </c>
      <c r="AC49" s="81">
        <v>0</v>
      </c>
      <c r="AD49" s="81">
        <v>0</v>
      </c>
      <c r="AE49" s="81">
        <v>0</v>
      </c>
      <c r="AF49" s="81">
        <v>4</v>
      </c>
      <c r="AG49" s="81">
        <v>121</v>
      </c>
      <c r="AH49" s="81">
        <v>1</v>
      </c>
      <c r="AI49" s="81">
        <v>468</v>
      </c>
      <c r="AJ49" s="81">
        <v>0</v>
      </c>
      <c r="AK49" s="81">
        <v>387</v>
      </c>
      <c r="AL49" s="81">
        <v>1</v>
      </c>
      <c r="AM49" s="81">
        <v>0</v>
      </c>
      <c r="AN49" s="81">
        <v>0</v>
      </c>
      <c r="AO49" s="81">
        <v>0</v>
      </c>
      <c r="AP49" s="81">
        <v>0</v>
      </c>
      <c r="AQ49" s="81">
        <v>0</v>
      </c>
      <c r="AR49" s="81">
        <v>1</v>
      </c>
      <c r="AS49" s="118">
        <v>163</v>
      </c>
      <c r="AT49" s="82">
        <f t="shared" si="1"/>
        <v>1146</v>
      </c>
    </row>
    <row r="50" spans="1:46" x14ac:dyDescent="0.25">
      <c r="A50" s="61" t="s">
        <v>1999</v>
      </c>
      <c r="B50" s="61" t="s">
        <v>2000</v>
      </c>
      <c r="C50" s="61" t="s">
        <v>2001</v>
      </c>
      <c r="D50" s="61" t="s">
        <v>2002</v>
      </c>
      <c r="E50" s="61" t="s">
        <v>2003</v>
      </c>
      <c r="F50" s="61" t="s">
        <v>2004</v>
      </c>
      <c r="G50" s="61" t="s">
        <v>2005</v>
      </c>
      <c r="H50" s="61" t="s">
        <v>2006</v>
      </c>
      <c r="I50" s="61" t="s">
        <v>2007</v>
      </c>
      <c r="J50" s="61" t="s">
        <v>2008</v>
      </c>
      <c r="K50" s="61" t="s">
        <v>2009</v>
      </c>
      <c r="L50" s="61" t="s">
        <v>2010</v>
      </c>
      <c r="M50" s="61" t="s">
        <v>2011</v>
      </c>
      <c r="N50" s="61" t="s">
        <v>2012</v>
      </c>
      <c r="O50" s="61" t="s">
        <v>2013</v>
      </c>
      <c r="P50" s="61" t="s">
        <v>2014</v>
      </c>
      <c r="Q50" s="61" t="s">
        <v>2015</v>
      </c>
      <c r="R50" s="61" t="s">
        <v>2016</v>
      </c>
      <c r="S50" s="61" t="s">
        <v>2017</v>
      </c>
      <c r="T50" s="92" t="s">
        <v>45</v>
      </c>
      <c r="U50" s="68">
        <v>113</v>
      </c>
      <c r="V50" s="101">
        <v>59</v>
      </c>
      <c r="W50" s="81">
        <v>0</v>
      </c>
      <c r="X50" s="81">
        <v>0</v>
      </c>
      <c r="Y50" s="81">
        <v>0</v>
      </c>
      <c r="Z50" s="122">
        <f t="shared" si="0"/>
        <v>59</v>
      </c>
      <c r="AA50" s="101">
        <v>0</v>
      </c>
      <c r="AB50" s="81">
        <v>0</v>
      </c>
      <c r="AC50" s="81">
        <v>0</v>
      </c>
      <c r="AD50" s="81">
        <v>0</v>
      </c>
      <c r="AE50" s="81">
        <v>0</v>
      </c>
      <c r="AF50" s="81">
        <v>0</v>
      </c>
      <c r="AG50" s="81">
        <v>6</v>
      </c>
      <c r="AH50" s="81">
        <v>0</v>
      </c>
      <c r="AI50" s="81">
        <v>1334</v>
      </c>
      <c r="AJ50" s="81">
        <v>0</v>
      </c>
      <c r="AK50" s="81">
        <v>6</v>
      </c>
      <c r="AL50" s="81">
        <v>0</v>
      </c>
      <c r="AM50" s="81">
        <v>0</v>
      </c>
      <c r="AN50" s="81">
        <v>0</v>
      </c>
      <c r="AO50" s="81">
        <v>0</v>
      </c>
      <c r="AP50" s="81">
        <v>0</v>
      </c>
      <c r="AQ50" s="81">
        <v>0</v>
      </c>
      <c r="AR50" s="81">
        <v>0</v>
      </c>
      <c r="AS50" s="118">
        <v>808</v>
      </c>
      <c r="AT50" s="82">
        <f t="shared" si="1"/>
        <v>2154</v>
      </c>
    </row>
    <row r="51" spans="1:46" x14ac:dyDescent="0.25">
      <c r="A51" s="61" t="s">
        <v>2018</v>
      </c>
      <c r="B51" s="61" t="s">
        <v>2019</v>
      </c>
      <c r="C51" s="61" t="s">
        <v>2020</v>
      </c>
      <c r="D51" s="61" t="s">
        <v>2021</v>
      </c>
      <c r="E51" s="61" t="s">
        <v>2022</v>
      </c>
      <c r="F51" s="61" t="s">
        <v>2023</v>
      </c>
      <c r="G51" s="61" t="s">
        <v>2024</v>
      </c>
      <c r="H51" s="61" t="s">
        <v>2025</v>
      </c>
      <c r="I51" s="61" t="s">
        <v>2026</v>
      </c>
      <c r="J51" s="61" t="s">
        <v>2027</v>
      </c>
      <c r="K51" s="61" t="s">
        <v>2028</v>
      </c>
      <c r="L51" s="61" t="s">
        <v>2029</v>
      </c>
      <c r="M51" s="61" t="s">
        <v>2030</v>
      </c>
      <c r="N51" s="61" t="s">
        <v>2031</v>
      </c>
      <c r="O51" s="61" t="s">
        <v>2032</v>
      </c>
      <c r="P51" s="61" t="s">
        <v>2033</v>
      </c>
      <c r="Q51" s="61" t="s">
        <v>2034</v>
      </c>
      <c r="R51" s="61" t="s">
        <v>2035</v>
      </c>
      <c r="S51" s="61" t="s">
        <v>2036</v>
      </c>
      <c r="T51" s="92" t="s">
        <v>46</v>
      </c>
      <c r="U51" s="68">
        <v>125</v>
      </c>
      <c r="V51" s="101">
        <v>71</v>
      </c>
      <c r="W51" s="81">
        <v>0</v>
      </c>
      <c r="X51" s="81">
        <v>0</v>
      </c>
      <c r="Y51" s="81">
        <v>0</v>
      </c>
      <c r="Z51" s="122">
        <f t="shared" si="0"/>
        <v>71</v>
      </c>
      <c r="AA51" s="101">
        <v>0</v>
      </c>
      <c r="AB51" s="81">
        <v>0</v>
      </c>
      <c r="AC51" s="81">
        <v>0</v>
      </c>
      <c r="AD51" s="81">
        <v>0</v>
      </c>
      <c r="AE51" s="81">
        <v>0</v>
      </c>
      <c r="AF51" s="81">
        <v>0</v>
      </c>
      <c r="AG51" s="81">
        <v>11</v>
      </c>
      <c r="AH51" s="81">
        <v>0</v>
      </c>
      <c r="AI51" s="81">
        <v>501</v>
      </c>
      <c r="AJ51" s="81">
        <v>0</v>
      </c>
      <c r="AK51" s="81">
        <v>11</v>
      </c>
      <c r="AL51" s="81">
        <v>0</v>
      </c>
      <c r="AM51" s="81">
        <v>0</v>
      </c>
      <c r="AN51" s="81">
        <v>0</v>
      </c>
      <c r="AO51" s="81">
        <v>0</v>
      </c>
      <c r="AP51" s="81">
        <v>0</v>
      </c>
      <c r="AQ51" s="81">
        <v>0</v>
      </c>
      <c r="AR51" s="81">
        <v>0</v>
      </c>
      <c r="AS51" s="118">
        <v>40</v>
      </c>
      <c r="AT51" s="82">
        <f t="shared" si="1"/>
        <v>563</v>
      </c>
    </row>
    <row r="52" spans="1:46" x14ac:dyDescent="0.25">
      <c r="A52" s="61" t="s">
        <v>2037</v>
      </c>
      <c r="B52" s="61" t="s">
        <v>2038</v>
      </c>
      <c r="C52" s="61" t="s">
        <v>2039</v>
      </c>
      <c r="D52" s="61" t="s">
        <v>2040</v>
      </c>
      <c r="E52" s="61" t="s">
        <v>2041</v>
      </c>
      <c r="F52" s="61" t="s">
        <v>2042</v>
      </c>
      <c r="G52" s="61" t="s">
        <v>2043</v>
      </c>
      <c r="H52" s="61" t="s">
        <v>2044</v>
      </c>
      <c r="I52" s="61" t="s">
        <v>2045</v>
      </c>
      <c r="J52" s="61" t="s">
        <v>2046</v>
      </c>
      <c r="K52" s="61" t="s">
        <v>2047</v>
      </c>
      <c r="L52" s="61" t="s">
        <v>2048</v>
      </c>
      <c r="M52" s="61" t="s">
        <v>2049</v>
      </c>
      <c r="N52" s="61" t="s">
        <v>2050</v>
      </c>
      <c r="O52" s="61" t="s">
        <v>2051</v>
      </c>
      <c r="P52" s="61" t="s">
        <v>2052</v>
      </c>
      <c r="Q52" s="61" t="s">
        <v>2053</v>
      </c>
      <c r="R52" s="61" t="s">
        <v>2054</v>
      </c>
      <c r="S52" s="61" t="s">
        <v>2055</v>
      </c>
      <c r="T52" s="92" t="s">
        <v>47</v>
      </c>
      <c r="U52" s="68">
        <v>138</v>
      </c>
      <c r="V52" s="101">
        <v>270</v>
      </c>
      <c r="W52" s="81">
        <v>0</v>
      </c>
      <c r="X52" s="81">
        <v>0</v>
      </c>
      <c r="Y52" s="81">
        <v>0</v>
      </c>
      <c r="Z52" s="122">
        <f t="shared" si="0"/>
        <v>270</v>
      </c>
      <c r="AA52" s="101">
        <v>0</v>
      </c>
      <c r="AB52" s="81">
        <v>0</v>
      </c>
      <c r="AC52" s="81">
        <v>0</v>
      </c>
      <c r="AD52" s="81">
        <v>0</v>
      </c>
      <c r="AE52" s="81">
        <v>16</v>
      </c>
      <c r="AF52" s="81">
        <v>1</v>
      </c>
      <c r="AG52" s="81">
        <v>437</v>
      </c>
      <c r="AH52" s="81">
        <v>0</v>
      </c>
      <c r="AI52" s="81">
        <v>716</v>
      </c>
      <c r="AJ52" s="81">
        <v>0</v>
      </c>
      <c r="AK52" s="81">
        <v>172</v>
      </c>
      <c r="AL52" s="81">
        <v>0</v>
      </c>
      <c r="AM52" s="81">
        <v>3</v>
      </c>
      <c r="AN52" s="81">
        <v>0</v>
      </c>
      <c r="AO52" s="81">
        <v>0</v>
      </c>
      <c r="AP52" s="81">
        <v>0</v>
      </c>
      <c r="AQ52" s="81">
        <v>0</v>
      </c>
      <c r="AR52" s="81">
        <v>0</v>
      </c>
      <c r="AS52" s="118">
        <v>64</v>
      </c>
      <c r="AT52" s="82">
        <f t="shared" si="1"/>
        <v>1409</v>
      </c>
    </row>
    <row r="53" spans="1:46" x14ac:dyDescent="0.25">
      <c r="A53" s="61" t="s">
        <v>2056</v>
      </c>
      <c r="B53" s="61" t="s">
        <v>2057</v>
      </c>
      <c r="C53" s="61" t="s">
        <v>2058</v>
      </c>
      <c r="D53" s="61" t="s">
        <v>2059</v>
      </c>
      <c r="E53" s="61" t="s">
        <v>2060</v>
      </c>
      <c r="F53" s="61" t="s">
        <v>2061</v>
      </c>
      <c r="G53" s="61" t="s">
        <v>2062</v>
      </c>
      <c r="H53" s="61" t="s">
        <v>2063</v>
      </c>
      <c r="I53" s="61" t="s">
        <v>2064</v>
      </c>
      <c r="J53" s="61" t="s">
        <v>2065</v>
      </c>
      <c r="K53" s="61" t="s">
        <v>2066</v>
      </c>
      <c r="L53" s="61" t="s">
        <v>2067</v>
      </c>
      <c r="M53" s="61" t="s">
        <v>2068</v>
      </c>
      <c r="N53" s="61" t="s">
        <v>2069</v>
      </c>
      <c r="O53" s="61" t="s">
        <v>2070</v>
      </c>
      <c r="P53" s="61" t="s">
        <v>2071</v>
      </c>
      <c r="Q53" s="61" t="s">
        <v>2072</v>
      </c>
      <c r="R53" s="61" t="s">
        <v>2073</v>
      </c>
      <c r="S53" s="61" t="s">
        <v>2074</v>
      </c>
      <c r="T53" s="92" t="s">
        <v>48</v>
      </c>
      <c r="U53" s="68">
        <v>234</v>
      </c>
      <c r="V53" s="101">
        <v>249</v>
      </c>
      <c r="W53" s="81">
        <v>0</v>
      </c>
      <c r="X53" s="81">
        <v>0</v>
      </c>
      <c r="Y53" s="81">
        <v>0</v>
      </c>
      <c r="Z53" s="122">
        <f t="shared" si="0"/>
        <v>249</v>
      </c>
      <c r="AA53" s="101">
        <v>0</v>
      </c>
      <c r="AB53" s="81">
        <v>0</v>
      </c>
      <c r="AC53" s="81">
        <v>0</v>
      </c>
      <c r="AD53" s="81">
        <v>0</v>
      </c>
      <c r="AE53" s="81">
        <v>0</v>
      </c>
      <c r="AF53" s="81">
        <v>0</v>
      </c>
      <c r="AG53" s="81">
        <v>6</v>
      </c>
      <c r="AH53" s="81">
        <v>0</v>
      </c>
      <c r="AI53" s="81">
        <v>1237</v>
      </c>
      <c r="AJ53" s="81">
        <v>0</v>
      </c>
      <c r="AK53" s="81">
        <v>112</v>
      </c>
      <c r="AL53" s="81">
        <v>0</v>
      </c>
      <c r="AM53" s="81">
        <v>0</v>
      </c>
      <c r="AN53" s="81">
        <v>0</v>
      </c>
      <c r="AO53" s="81">
        <v>0</v>
      </c>
      <c r="AP53" s="81">
        <v>0</v>
      </c>
      <c r="AQ53" s="81">
        <v>0</v>
      </c>
      <c r="AR53" s="81">
        <v>0</v>
      </c>
      <c r="AS53" s="118">
        <v>87</v>
      </c>
      <c r="AT53" s="82">
        <f t="shared" si="1"/>
        <v>1442</v>
      </c>
    </row>
    <row r="54" spans="1:46" x14ac:dyDescent="0.25">
      <c r="A54" s="61" t="s">
        <v>2075</v>
      </c>
      <c r="B54" s="61" t="s">
        <v>2076</v>
      </c>
      <c r="C54" s="61" t="s">
        <v>2077</v>
      </c>
      <c r="D54" s="61" t="s">
        <v>2078</v>
      </c>
      <c r="E54" s="61" t="s">
        <v>2079</v>
      </c>
      <c r="F54" s="61" t="s">
        <v>2080</v>
      </c>
      <c r="G54" s="61" t="s">
        <v>2081</v>
      </c>
      <c r="H54" s="61" t="s">
        <v>2082</v>
      </c>
      <c r="I54" s="61" t="s">
        <v>2083</v>
      </c>
      <c r="J54" s="61" t="s">
        <v>2084</v>
      </c>
      <c r="K54" s="61" t="s">
        <v>2085</v>
      </c>
      <c r="L54" s="61" t="s">
        <v>2086</v>
      </c>
      <c r="M54" s="61" t="s">
        <v>2087</v>
      </c>
      <c r="N54" s="61" t="s">
        <v>2088</v>
      </c>
      <c r="O54" s="61" t="s">
        <v>2089</v>
      </c>
      <c r="P54" s="61" t="s">
        <v>2090</v>
      </c>
      <c r="Q54" s="61" t="s">
        <v>2091</v>
      </c>
      <c r="R54" s="61" t="s">
        <v>2092</v>
      </c>
      <c r="S54" s="61" t="s">
        <v>2093</v>
      </c>
      <c r="T54" s="92" t="s">
        <v>49</v>
      </c>
      <c r="U54" s="68">
        <v>240</v>
      </c>
      <c r="V54" s="101">
        <v>224</v>
      </c>
      <c r="W54" s="81">
        <v>0</v>
      </c>
      <c r="X54" s="81">
        <v>0</v>
      </c>
      <c r="Y54" s="81">
        <v>0</v>
      </c>
      <c r="Z54" s="122">
        <f t="shared" si="0"/>
        <v>224</v>
      </c>
      <c r="AA54" s="101">
        <v>0</v>
      </c>
      <c r="AB54" s="81">
        <v>0</v>
      </c>
      <c r="AC54" s="81">
        <v>0</v>
      </c>
      <c r="AD54" s="81">
        <v>0</v>
      </c>
      <c r="AE54" s="81">
        <v>0</v>
      </c>
      <c r="AF54" s="81">
        <v>2</v>
      </c>
      <c r="AG54" s="81">
        <v>289</v>
      </c>
      <c r="AH54" s="81">
        <v>0</v>
      </c>
      <c r="AI54" s="81">
        <v>1334</v>
      </c>
      <c r="AJ54" s="81">
        <v>0</v>
      </c>
      <c r="AK54" s="81">
        <v>13</v>
      </c>
      <c r="AL54" s="81">
        <v>1</v>
      </c>
      <c r="AM54" s="81">
        <v>0</v>
      </c>
      <c r="AN54" s="81">
        <v>0</v>
      </c>
      <c r="AO54" s="81">
        <v>0</v>
      </c>
      <c r="AP54" s="81">
        <v>0</v>
      </c>
      <c r="AQ54" s="81">
        <v>0</v>
      </c>
      <c r="AR54" s="81">
        <v>0</v>
      </c>
      <c r="AS54" s="118">
        <v>101</v>
      </c>
      <c r="AT54" s="82">
        <f t="shared" si="1"/>
        <v>1740</v>
      </c>
    </row>
    <row r="55" spans="1:46" x14ac:dyDescent="0.25">
      <c r="A55" s="61" t="s">
        <v>2094</v>
      </c>
      <c r="B55" s="61" t="s">
        <v>2095</v>
      </c>
      <c r="C55" s="61" t="s">
        <v>2096</v>
      </c>
      <c r="D55" s="61" t="s">
        <v>2097</v>
      </c>
      <c r="E55" s="61" t="s">
        <v>2098</v>
      </c>
      <c r="F55" s="61" t="s">
        <v>2099</v>
      </c>
      <c r="G55" s="61" t="s">
        <v>2100</v>
      </c>
      <c r="H55" s="61" t="s">
        <v>2101</v>
      </c>
      <c r="I55" s="61" t="s">
        <v>2102</v>
      </c>
      <c r="J55" s="61" t="s">
        <v>2103</v>
      </c>
      <c r="K55" s="61" t="s">
        <v>2104</v>
      </c>
      <c r="L55" s="61" t="s">
        <v>2105</v>
      </c>
      <c r="M55" s="61" t="s">
        <v>2106</v>
      </c>
      <c r="N55" s="61" t="s">
        <v>2107</v>
      </c>
      <c r="O55" s="61" t="s">
        <v>2108</v>
      </c>
      <c r="P55" s="61" t="s">
        <v>2109</v>
      </c>
      <c r="Q55" s="61" t="s">
        <v>2110</v>
      </c>
      <c r="R55" s="61" t="s">
        <v>2111</v>
      </c>
      <c r="S55" s="61" t="s">
        <v>2112</v>
      </c>
      <c r="T55" s="92" t="s">
        <v>50</v>
      </c>
      <c r="U55" s="68">
        <v>284</v>
      </c>
      <c r="V55" s="101">
        <v>417</v>
      </c>
      <c r="W55" s="81">
        <v>0</v>
      </c>
      <c r="X55" s="81">
        <v>0</v>
      </c>
      <c r="Y55" s="81">
        <v>0</v>
      </c>
      <c r="Z55" s="122">
        <f t="shared" si="0"/>
        <v>417</v>
      </c>
      <c r="AA55" s="101">
        <v>0</v>
      </c>
      <c r="AB55" s="81">
        <v>0</v>
      </c>
      <c r="AC55" s="81">
        <v>0</v>
      </c>
      <c r="AD55" s="81">
        <v>0</v>
      </c>
      <c r="AE55" s="81">
        <v>1</v>
      </c>
      <c r="AF55" s="81">
        <v>0</v>
      </c>
      <c r="AG55" s="81">
        <v>6</v>
      </c>
      <c r="AH55" s="81">
        <v>0</v>
      </c>
      <c r="AI55" s="81">
        <v>1999</v>
      </c>
      <c r="AJ55" s="81">
        <v>0</v>
      </c>
      <c r="AK55" s="81">
        <v>491</v>
      </c>
      <c r="AL55" s="81">
        <v>0</v>
      </c>
      <c r="AM55" s="81">
        <v>0</v>
      </c>
      <c r="AN55" s="81">
        <v>1</v>
      </c>
      <c r="AO55" s="81">
        <v>0</v>
      </c>
      <c r="AP55" s="81">
        <v>0</v>
      </c>
      <c r="AQ55" s="81">
        <v>0</v>
      </c>
      <c r="AR55" s="81">
        <v>0</v>
      </c>
      <c r="AS55" s="118">
        <v>100</v>
      </c>
      <c r="AT55" s="82">
        <f t="shared" si="1"/>
        <v>2598</v>
      </c>
    </row>
    <row r="56" spans="1:46" x14ac:dyDescent="0.25">
      <c r="A56" s="61" t="s">
        <v>2113</v>
      </c>
      <c r="B56" s="61" t="s">
        <v>2114</v>
      </c>
      <c r="C56" s="61" t="s">
        <v>2115</v>
      </c>
      <c r="D56" s="61" t="s">
        <v>2116</v>
      </c>
      <c r="E56" s="61" t="s">
        <v>2117</v>
      </c>
      <c r="F56" s="61" t="s">
        <v>2118</v>
      </c>
      <c r="G56" s="61" t="s">
        <v>2119</v>
      </c>
      <c r="H56" s="61" t="s">
        <v>2120</v>
      </c>
      <c r="I56" s="61" t="s">
        <v>2121</v>
      </c>
      <c r="J56" s="61" t="s">
        <v>2122</v>
      </c>
      <c r="K56" s="61" t="s">
        <v>2123</v>
      </c>
      <c r="L56" s="61" t="s">
        <v>2124</v>
      </c>
      <c r="M56" s="61" t="s">
        <v>2125</v>
      </c>
      <c r="N56" s="61" t="s">
        <v>2126</v>
      </c>
      <c r="O56" s="61" t="s">
        <v>2127</v>
      </c>
      <c r="P56" s="61" t="s">
        <v>2128</v>
      </c>
      <c r="Q56" s="61" t="s">
        <v>2129</v>
      </c>
      <c r="R56" s="61" t="s">
        <v>2130</v>
      </c>
      <c r="S56" s="61" t="s">
        <v>2131</v>
      </c>
      <c r="T56" s="92" t="s">
        <v>51</v>
      </c>
      <c r="U56" s="68">
        <v>306</v>
      </c>
      <c r="V56" s="101">
        <v>72</v>
      </c>
      <c r="W56" s="81">
        <v>0</v>
      </c>
      <c r="X56" s="81">
        <v>0</v>
      </c>
      <c r="Y56" s="81">
        <v>0</v>
      </c>
      <c r="Z56" s="122">
        <f t="shared" si="0"/>
        <v>72</v>
      </c>
      <c r="AA56" s="101">
        <v>0</v>
      </c>
      <c r="AB56" s="81">
        <v>0</v>
      </c>
      <c r="AC56" s="81">
        <v>0</v>
      </c>
      <c r="AD56" s="81">
        <v>0</v>
      </c>
      <c r="AE56" s="81">
        <v>0</v>
      </c>
      <c r="AF56" s="81">
        <v>0</v>
      </c>
      <c r="AG56" s="81">
        <v>4</v>
      </c>
      <c r="AH56" s="81">
        <v>0</v>
      </c>
      <c r="AI56" s="81">
        <v>444</v>
      </c>
      <c r="AJ56" s="81">
        <v>0</v>
      </c>
      <c r="AK56" s="81">
        <v>22</v>
      </c>
      <c r="AL56" s="81">
        <v>3</v>
      </c>
      <c r="AM56" s="81">
        <v>2</v>
      </c>
      <c r="AN56" s="81">
        <v>0</v>
      </c>
      <c r="AO56" s="81">
        <v>0</v>
      </c>
      <c r="AP56" s="81">
        <v>0</v>
      </c>
      <c r="AQ56" s="81">
        <v>0</v>
      </c>
      <c r="AR56" s="81">
        <v>0</v>
      </c>
      <c r="AS56" s="118">
        <v>58</v>
      </c>
      <c r="AT56" s="82">
        <f t="shared" si="1"/>
        <v>533</v>
      </c>
    </row>
    <row r="57" spans="1:46" x14ac:dyDescent="0.25">
      <c r="A57" s="61" t="s">
        <v>2132</v>
      </c>
      <c r="B57" s="61" t="s">
        <v>2133</v>
      </c>
      <c r="C57" s="61" t="s">
        <v>2134</v>
      </c>
      <c r="D57" s="61" t="s">
        <v>2135</v>
      </c>
      <c r="E57" s="61" t="s">
        <v>2136</v>
      </c>
      <c r="F57" s="61" t="s">
        <v>2137</v>
      </c>
      <c r="G57" s="61" t="s">
        <v>2138</v>
      </c>
      <c r="H57" s="61" t="s">
        <v>2139</v>
      </c>
      <c r="I57" s="61" t="s">
        <v>2140</v>
      </c>
      <c r="J57" s="61" t="s">
        <v>2141</v>
      </c>
      <c r="K57" s="61" t="s">
        <v>2142</v>
      </c>
      <c r="L57" s="61" t="s">
        <v>2143</v>
      </c>
      <c r="M57" s="61" t="s">
        <v>2144</v>
      </c>
      <c r="N57" s="61" t="s">
        <v>2145</v>
      </c>
      <c r="O57" s="61" t="s">
        <v>2146</v>
      </c>
      <c r="P57" s="61" t="s">
        <v>2147</v>
      </c>
      <c r="Q57" s="61" t="s">
        <v>2148</v>
      </c>
      <c r="R57" s="61" t="s">
        <v>2149</v>
      </c>
      <c r="S57" s="61" t="s">
        <v>2150</v>
      </c>
      <c r="T57" s="92" t="s">
        <v>52</v>
      </c>
      <c r="U57" s="68">
        <v>347</v>
      </c>
      <c r="V57" s="101">
        <v>62</v>
      </c>
      <c r="W57" s="81">
        <v>0</v>
      </c>
      <c r="X57" s="81">
        <v>0</v>
      </c>
      <c r="Y57" s="81">
        <v>2</v>
      </c>
      <c r="Z57" s="122">
        <f t="shared" si="0"/>
        <v>64</v>
      </c>
      <c r="AA57" s="101">
        <v>0</v>
      </c>
      <c r="AB57" s="81">
        <v>0</v>
      </c>
      <c r="AC57" s="81">
        <v>0</v>
      </c>
      <c r="AD57" s="81">
        <v>0</v>
      </c>
      <c r="AE57" s="81">
        <v>0</v>
      </c>
      <c r="AF57" s="81">
        <v>0</v>
      </c>
      <c r="AG57" s="81">
        <v>151</v>
      </c>
      <c r="AH57" s="81">
        <v>0</v>
      </c>
      <c r="AI57" s="81">
        <v>419</v>
      </c>
      <c r="AJ57" s="81">
        <v>0</v>
      </c>
      <c r="AK57" s="81">
        <v>175</v>
      </c>
      <c r="AL57" s="81">
        <v>0</v>
      </c>
      <c r="AM57" s="81">
        <v>0</v>
      </c>
      <c r="AN57" s="81">
        <v>0</v>
      </c>
      <c r="AO57" s="81">
        <v>0</v>
      </c>
      <c r="AP57" s="81">
        <v>0</v>
      </c>
      <c r="AQ57" s="81">
        <v>0</v>
      </c>
      <c r="AR57" s="81">
        <v>0</v>
      </c>
      <c r="AS57" s="118">
        <v>67</v>
      </c>
      <c r="AT57" s="82">
        <f t="shared" si="1"/>
        <v>812</v>
      </c>
    </row>
    <row r="58" spans="1:46" x14ac:dyDescent="0.25">
      <c r="A58" s="61" t="s">
        <v>2151</v>
      </c>
      <c r="B58" s="61" t="s">
        <v>2152</v>
      </c>
      <c r="C58" s="61" t="s">
        <v>2153</v>
      </c>
      <c r="D58" s="61" t="s">
        <v>2154</v>
      </c>
      <c r="E58" s="61" t="s">
        <v>2155</v>
      </c>
      <c r="F58" s="61" t="s">
        <v>2156</v>
      </c>
      <c r="G58" s="61" t="s">
        <v>2157</v>
      </c>
      <c r="H58" s="61" t="s">
        <v>2158</v>
      </c>
      <c r="I58" s="61" t="s">
        <v>2159</v>
      </c>
      <c r="J58" s="61" t="s">
        <v>2160</v>
      </c>
      <c r="K58" s="61" t="s">
        <v>2161</v>
      </c>
      <c r="L58" s="61" t="s">
        <v>2162</v>
      </c>
      <c r="M58" s="61" t="s">
        <v>2163</v>
      </c>
      <c r="N58" s="61" t="s">
        <v>2164</v>
      </c>
      <c r="O58" s="61" t="s">
        <v>2165</v>
      </c>
      <c r="P58" s="61" t="s">
        <v>2166</v>
      </c>
      <c r="Q58" s="61" t="s">
        <v>2167</v>
      </c>
      <c r="R58" s="61" t="s">
        <v>2168</v>
      </c>
      <c r="S58" s="61" t="s">
        <v>2169</v>
      </c>
      <c r="T58" s="92" t="s">
        <v>53</v>
      </c>
      <c r="U58" s="68">
        <v>411</v>
      </c>
      <c r="V58" s="101">
        <v>158</v>
      </c>
      <c r="W58" s="81">
        <v>0</v>
      </c>
      <c r="X58" s="81">
        <v>0</v>
      </c>
      <c r="Y58" s="81">
        <v>0</v>
      </c>
      <c r="Z58" s="122">
        <f t="shared" si="0"/>
        <v>158</v>
      </c>
      <c r="AA58" s="101">
        <v>0</v>
      </c>
      <c r="AB58" s="81">
        <v>0</v>
      </c>
      <c r="AC58" s="81">
        <v>0</v>
      </c>
      <c r="AD58" s="81">
        <v>0</v>
      </c>
      <c r="AE58" s="81">
        <v>0</v>
      </c>
      <c r="AF58" s="81">
        <v>2</v>
      </c>
      <c r="AG58" s="81">
        <v>8</v>
      </c>
      <c r="AH58" s="81">
        <v>0</v>
      </c>
      <c r="AI58" s="81">
        <v>904</v>
      </c>
      <c r="AJ58" s="81">
        <v>0</v>
      </c>
      <c r="AK58" s="81">
        <v>148</v>
      </c>
      <c r="AL58" s="81">
        <v>0</v>
      </c>
      <c r="AM58" s="81">
        <v>0</v>
      </c>
      <c r="AN58" s="81">
        <v>0</v>
      </c>
      <c r="AO58" s="81">
        <v>0</v>
      </c>
      <c r="AP58" s="81">
        <v>0</v>
      </c>
      <c r="AQ58" s="81">
        <v>0</v>
      </c>
      <c r="AR58" s="81">
        <v>0</v>
      </c>
      <c r="AS58" s="118">
        <v>77</v>
      </c>
      <c r="AT58" s="82">
        <f t="shared" si="1"/>
        <v>1139</v>
      </c>
    </row>
    <row r="59" spans="1:46" x14ac:dyDescent="0.25">
      <c r="A59" s="61" t="s">
        <v>2170</v>
      </c>
      <c r="B59" s="61" t="s">
        <v>2171</v>
      </c>
      <c r="C59" s="61" t="s">
        <v>2172</v>
      </c>
      <c r="D59" s="61" t="s">
        <v>2173</v>
      </c>
      <c r="E59" s="61" t="s">
        <v>2174</v>
      </c>
      <c r="F59" s="61" t="s">
        <v>2175</v>
      </c>
      <c r="G59" s="61" t="s">
        <v>2176</v>
      </c>
      <c r="H59" s="61" t="s">
        <v>2177</v>
      </c>
      <c r="I59" s="61" t="s">
        <v>2178</v>
      </c>
      <c r="J59" s="61" t="s">
        <v>2179</v>
      </c>
      <c r="K59" s="61" t="s">
        <v>2180</v>
      </c>
      <c r="L59" s="61" t="s">
        <v>2181</v>
      </c>
      <c r="M59" s="61" t="s">
        <v>2182</v>
      </c>
      <c r="N59" s="61" t="s">
        <v>2183</v>
      </c>
      <c r="O59" s="61" t="s">
        <v>2184</v>
      </c>
      <c r="P59" s="61" t="s">
        <v>2185</v>
      </c>
      <c r="Q59" s="61" t="s">
        <v>2186</v>
      </c>
      <c r="R59" s="61" t="s">
        <v>2187</v>
      </c>
      <c r="S59" s="61" t="s">
        <v>2188</v>
      </c>
      <c r="T59" s="92" t="s">
        <v>54</v>
      </c>
      <c r="U59" s="68">
        <v>501</v>
      </c>
      <c r="V59" s="101">
        <v>48</v>
      </c>
      <c r="W59" s="81">
        <v>0</v>
      </c>
      <c r="X59" s="81">
        <v>0</v>
      </c>
      <c r="Y59" s="81">
        <v>0</v>
      </c>
      <c r="Z59" s="122">
        <f t="shared" si="0"/>
        <v>48</v>
      </c>
      <c r="AA59" s="101">
        <v>0</v>
      </c>
      <c r="AB59" s="81">
        <v>0</v>
      </c>
      <c r="AC59" s="81">
        <v>0</v>
      </c>
      <c r="AD59" s="81">
        <v>0</v>
      </c>
      <c r="AE59" s="81">
        <v>0</v>
      </c>
      <c r="AF59" s="81">
        <v>0</v>
      </c>
      <c r="AG59" s="81">
        <v>14</v>
      </c>
      <c r="AH59" s="81">
        <v>0</v>
      </c>
      <c r="AI59" s="81">
        <v>110</v>
      </c>
      <c r="AJ59" s="81">
        <v>0</v>
      </c>
      <c r="AK59" s="81">
        <v>31</v>
      </c>
      <c r="AL59" s="81">
        <v>0</v>
      </c>
      <c r="AM59" s="81">
        <v>0</v>
      </c>
      <c r="AN59" s="81">
        <v>0</v>
      </c>
      <c r="AO59" s="81">
        <v>0</v>
      </c>
      <c r="AP59" s="81">
        <v>0</v>
      </c>
      <c r="AQ59" s="81">
        <v>0</v>
      </c>
      <c r="AR59" s="81">
        <v>0</v>
      </c>
      <c r="AS59" s="118">
        <v>28</v>
      </c>
      <c r="AT59" s="82">
        <f t="shared" si="1"/>
        <v>183</v>
      </c>
    </row>
    <row r="60" spans="1:46" x14ac:dyDescent="0.25">
      <c r="A60" s="61" t="s">
        <v>2189</v>
      </c>
      <c r="B60" s="61" t="s">
        <v>2190</v>
      </c>
      <c r="C60" s="61" t="s">
        <v>2191</v>
      </c>
      <c r="D60" s="61" t="s">
        <v>2192</v>
      </c>
      <c r="E60" s="61" t="s">
        <v>2193</v>
      </c>
      <c r="F60" s="61" t="s">
        <v>2194</v>
      </c>
      <c r="G60" s="61" t="s">
        <v>2195</v>
      </c>
      <c r="H60" s="61" t="s">
        <v>2196</v>
      </c>
      <c r="I60" s="61" t="s">
        <v>2197</v>
      </c>
      <c r="J60" s="61" t="s">
        <v>2198</v>
      </c>
      <c r="K60" s="61" t="s">
        <v>2199</v>
      </c>
      <c r="L60" s="61" t="s">
        <v>2200</v>
      </c>
      <c r="M60" s="61" t="s">
        <v>2201</v>
      </c>
      <c r="N60" s="61" t="s">
        <v>2202</v>
      </c>
      <c r="O60" s="61" t="s">
        <v>2203</v>
      </c>
      <c r="P60" s="61" t="s">
        <v>2204</v>
      </c>
      <c r="Q60" s="61" t="s">
        <v>2205</v>
      </c>
      <c r="R60" s="61" t="s">
        <v>2206</v>
      </c>
      <c r="S60" s="61" t="s">
        <v>2207</v>
      </c>
      <c r="T60" s="92" t="s">
        <v>55</v>
      </c>
      <c r="U60" s="68">
        <v>543</v>
      </c>
      <c r="V60" s="101">
        <v>71</v>
      </c>
      <c r="W60" s="81">
        <v>0</v>
      </c>
      <c r="X60" s="81">
        <v>0</v>
      </c>
      <c r="Y60" s="81">
        <v>0</v>
      </c>
      <c r="Z60" s="122">
        <f t="shared" si="0"/>
        <v>71</v>
      </c>
      <c r="AA60" s="101">
        <v>0</v>
      </c>
      <c r="AB60" s="81">
        <v>0</v>
      </c>
      <c r="AC60" s="81">
        <v>0</v>
      </c>
      <c r="AD60" s="81">
        <v>0</v>
      </c>
      <c r="AE60" s="81">
        <v>0</v>
      </c>
      <c r="AF60" s="81">
        <v>0</v>
      </c>
      <c r="AG60" s="81">
        <v>7</v>
      </c>
      <c r="AH60" s="81">
        <v>0</v>
      </c>
      <c r="AI60" s="81">
        <v>491</v>
      </c>
      <c r="AJ60" s="81">
        <v>0</v>
      </c>
      <c r="AK60" s="81">
        <v>2</v>
      </c>
      <c r="AL60" s="81">
        <v>0</v>
      </c>
      <c r="AM60" s="81">
        <v>0</v>
      </c>
      <c r="AN60" s="81">
        <v>0</v>
      </c>
      <c r="AO60" s="81">
        <v>0</v>
      </c>
      <c r="AP60" s="81">
        <v>0</v>
      </c>
      <c r="AQ60" s="81">
        <v>0</v>
      </c>
      <c r="AR60" s="81">
        <v>0</v>
      </c>
      <c r="AS60" s="118">
        <v>53</v>
      </c>
      <c r="AT60" s="82">
        <f t="shared" si="1"/>
        <v>553</v>
      </c>
    </row>
    <row r="61" spans="1:46" x14ac:dyDescent="0.25">
      <c r="A61" s="61" t="s">
        <v>2208</v>
      </c>
      <c r="B61" s="61" t="s">
        <v>2209</v>
      </c>
      <c r="C61" s="61" t="s">
        <v>2210</v>
      </c>
      <c r="D61" s="61" t="s">
        <v>2211</v>
      </c>
      <c r="E61" s="61" t="s">
        <v>2212</v>
      </c>
      <c r="F61" s="61" t="s">
        <v>2213</v>
      </c>
      <c r="G61" s="61" t="s">
        <v>2214</v>
      </c>
      <c r="H61" s="61" t="s">
        <v>2215</v>
      </c>
      <c r="I61" s="61" t="s">
        <v>2216</v>
      </c>
      <c r="J61" s="61" t="s">
        <v>2217</v>
      </c>
      <c r="K61" s="61" t="s">
        <v>2218</v>
      </c>
      <c r="L61" s="61" t="s">
        <v>2219</v>
      </c>
      <c r="M61" s="61" t="s">
        <v>2220</v>
      </c>
      <c r="N61" s="61" t="s">
        <v>2221</v>
      </c>
      <c r="O61" s="61" t="s">
        <v>2222</v>
      </c>
      <c r="P61" s="61" t="s">
        <v>2223</v>
      </c>
      <c r="Q61" s="61" t="s">
        <v>2224</v>
      </c>
      <c r="R61" s="61" t="s">
        <v>2225</v>
      </c>
      <c r="S61" s="61" t="s">
        <v>2226</v>
      </c>
      <c r="T61" s="92" t="s">
        <v>56</v>
      </c>
      <c r="U61" s="68">
        <v>628</v>
      </c>
      <c r="V61" s="101">
        <v>82</v>
      </c>
      <c r="W61" s="81">
        <v>0</v>
      </c>
      <c r="X61" s="81">
        <v>0</v>
      </c>
      <c r="Y61" s="81">
        <v>0</v>
      </c>
      <c r="Z61" s="122">
        <f t="shared" si="0"/>
        <v>82</v>
      </c>
      <c r="AA61" s="101">
        <v>1</v>
      </c>
      <c r="AB61" s="81">
        <v>0</v>
      </c>
      <c r="AC61" s="81">
        <v>0</v>
      </c>
      <c r="AD61" s="81">
        <v>0</v>
      </c>
      <c r="AE61" s="81">
        <v>0</v>
      </c>
      <c r="AF61" s="81">
        <v>0</v>
      </c>
      <c r="AG61" s="81">
        <v>13</v>
      </c>
      <c r="AH61" s="81">
        <v>0</v>
      </c>
      <c r="AI61" s="81">
        <v>692</v>
      </c>
      <c r="AJ61" s="81">
        <v>0</v>
      </c>
      <c r="AK61" s="81">
        <v>86</v>
      </c>
      <c r="AL61" s="81">
        <v>6</v>
      </c>
      <c r="AM61" s="81">
        <v>0</v>
      </c>
      <c r="AN61" s="81">
        <v>0</v>
      </c>
      <c r="AO61" s="81">
        <v>0</v>
      </c>
      <c r="AP61" s="81">
        <v>0</v>
      </c>
      <c r="AQ61" s="81">
        <v>0</v>
      </c>
      <c r="AR61" s="81">
        <v>0</v>
      </c>
      <c r="AS61" s="118">
        <v>92</v>
      </c>
      <c r="AT61" s="82">
        <f t="shared" si="1"/>
        <v>890</v>
      </c>
    </row>
    <row r="62" spans="1:46" x14ac:dyDescent="0.25">
      <c r="A62" s="61" t="s">
        <v>2227</v>
      </c>
      <c r="B62" s="61" t="s">
        <v>2228</v>
      </c>
      <c r="C62" s="61" t="s">
        <v>2229</v>
      </c>
      <c r="D62" s="61" t="s">
        <v>2230</v>
      </c>
      <c r="E62" s="61" t="s">
        <v>2231</v>
      </c>
      <c r="F62" s="61" t="s">
        <v>2232</v>
      </c>
      <c r="G62" s="61" t="s">
        <v>2233</v>
      </c>
      <c r="H62" s="61" t="s">
        <v>2234</v>
      </c>
      <c r="I62" s="61" t="s">
        <v>2235</v>
      </c>
      <c r="J62" s="61" t="s">
        <v>2236</v>
      </c>
      <c r="K62" s="61" t="s">
        <v>2237</v>
      </c>
      <c r="L62" s="61" t="s">
        <v>2238</v>
      </c>
      <c r="M62" s="61" t="s">
        <v>2239</v>
      </c>
      <c r="N62" s="61" t="s">
        <v>2240</v>
      </c>
      <c r="O62" s="61" t="s">
        <v>2241</v>
      </c>
      <c r="P62" s="61" t="s">
        <v>2242</v>
      </c>
      <c r="Q62" s="61" t="s">
        <v>2243</v>
      </c>
      <c r="R62" s="61" t="s">
        <v>2244</v>
      </c>
      <c r="S62" s="61" t="s">
        <v>2245</v>
      </c>
      <c r="T62" s="92" t="s">
        <v>57</v>
      </c>
      <c r="U62" s="68">
        <v>656</v>
      </c>
      <c r="V62" s="101">
        <v>243</v>
      </c>
      <c r="W62" s="81">
        <v>0</v>
      </c>
      <c r="X62" s="81">
        <v>0</v>
      </c>
      <c r="Y62" s="81">
        <v>0</v>
      </c>
      <c r="Z62" s="122">
        <f t="shared" si="0"/>
        <v>243</v>
      </c>
      <c r="AA62" s="101">
        <v>1</v>
      </c>
      <c r="AB62" s="81">
        <v>0</v>
      </c>
      <c r="AC62" s="81">
        <v>0</v>
      </c>
      <c r="AD62" s="81">
        <v>0</v>
      </c>
      <c r="AE62" s="81">
        <v>0</v>
      </c>
      <c r="AF62" s="81">
        <v>2</v>
      </c>
      <c r="AG62" s="81">
        <v>903</v>
      </c>
      <c r="AH62" s="81">
        <v>0</v>
      </c>
      <c r="AI62" s="81">
        <v>2149</v>
      </c>
      <c r="AJ62" s="81">
        <v>0</v>
      </c>
      <c r="AK62" s="81">
        <v>993</v>
      </c>
      <c r="AL62" s="81">
        <v>0</v>
      </c>
      <c r="AM62" s="81">
        <v>0</v>
      </c>
      <c r="AN62" s="81">
        <v>0</v>
      </c>
      <c r="AO62" s="81">
        <v>0</v>
      </c>
      <c r="AP62" s="81">
        <v>0</v>
      </c>
      <c r="AQ62" s="81">
        <v>0</v>
      </c>
      <c r="AR62" s="81">
        <v>0</v>
      </c>
      <c r="AS62" s="118">
        <v>194</v>
      </c>
      <c r="AT62" s="82">
        <f t="shared" si="1"/>
        <v>4242</v>
      </c>
    </row>
    <row r="63" spans="1:46" x14ac:dyDescent="0.25">
      <c r="A63" s="61" t="s">
        <v>2246</v>
      </c>
      <c r="B63" s="61" t="s">
        <v>2247</v>
      </c>
      <c r="C63" s="61" t="s">
        <v>2248</v>
      </c>
      <c r="D63" s="61" t="s">
        <v>2249</v>
      </c>
      <c r="E63" s="61" t="s">
        <v>2250</v>
      </c>
      <c r="F63" s="61" t="s">
        <v>2251</v>
      </c>
      <c r="G63" s="61" t="s">
        <v>2252</v>
      </c>
      <c r="H63" s="61" t="s">
        <v>2253</v>
      </c>
      <c r="I63" s="61" t="s">
        <v>2254</v>
      </c>
      <c r="J63" s="61" t="s">
        <v>2255</v>
      </c>
      <c r="K63" s="61" t="s">
        <v>2256</v>
      </c>
      <c r="L63" s="61" t="s">
        <v>2257</v>
      </c>
      <c r="M63" s="61" t="s">
        <v>2258</v>
      </c>
      <c r="N63" s="61" t="s">
        <v>2259</v>
      </c>
      <c r="O63" s="61" t="s">
        <v>2260</v>
      </c>
      <c r="P63" s="61" t="s">
        <v>2261</v>
      </c>
      <c r="Q63" s="61" t="s">
        <v>2262</v>
      </c>
      <c r="R63" s="61" t="s">
        <v>2263</v>
      </c>
      <c r="S63" s="61" t="s">
        <v>2264</v>
      </c>
      <c r="T63" s="92" t="s">
        <v>58</v>
      </c>
      <c r="U63" s="68">
        <v>761</v>
      </c>
      <c r="V63" s="101">
        <v>402</v>
      </c>
      <c r="W63" s="81">
        <v>0</v>
      </c>
      <c r="X63" s="81">
        <v>1</v>
      </c>
      <c r="Y63" s="81">
        <v>0</v>
      </c>
      <c r="Z63" s="122">
        <f t="shared" si="0"/>
        <v>403</v>
      </c>
      <c r="AA63" s="101">
        <v>1</v>
      </c>
      <c r="AB63" s="81">
        <v>0</v>
      </c>
      <c r="AC63" s="81">
        <v>0</v>
      </c>
      <c r="AD63" s="81">
        <v>0</v>
      </c>
      <c r="AE63" s="81">
        <v>0</v>
      </c>
      <c r="AF63" s="81">
        <v>3</v>
      </c>
      <c r="AG63" s="81">
        <v>155</v>
      </c>
      <c r="AH63" s="81">
        <v>0</v>
      </c>
      <c r="AI63" s="81">
        <v>1764</v>
      </c>
      <c r="AJ63" s="81">
        <v>0</v>
      </c>
      <c r="AK63" s="81">
        <v>601</v>
      </c>
      <c r="AL63" s="81">
        <v>0</v>
      </c>
      <c r="AM63" s="81">
        <v>0</v>
      </c>
      <c r="AN63" s="81">
        <v>0</v>
      </c>
      <c r="AO63" s="81">
        <v>0</v>
      </c>
      <c r="AP63" s="81">
        <v>0</v>
      </c>
      <c r="AQ63" s="81">
        <v>0</v>
      </c>
      <c r="AR63" s="81">
        <v>0</v>
      </c>
      <c r="AS63" s="118">
        <v>152</v>
      </c>
      <c r="AT63" s="82">
        <f t="shared" si="1"/>
        <v>2676</v>
      </c>
    </row>
    <row r="64" spans="1:46" x14ac:dyDescent="0.25">
      <c r="A64" s="61" t="s">
        <v>2265</v>
      </c>
      <c r="B64" s="61" t="s">
        <v>2266</v>
      </c>
      <c r="C64" s="61" t="s">
        <v>2267</v>
      </c>
      <c r="D64" s="61" t="s">
        <v>2268</v>
      </c>
      <c r="E64" s="61" t="s">
        <v>2269</v>
      </c>
      <c r="F64" s="61" t="s">
        <v>2270</v>
      </c>
      <c r="G64" s="61" t="s">
        <v>2271</v>
      </c>
      <c r="H64" s="61" t="s">
        <v>2272</v>
      </c>
      <c r="I64" s="61" t="s">
        <v>2273</v>
      </c>
      <c r="J64" s="61" t="s">
        <v>2274</v>
      </c>
      <c r="K64" s="61" t="s">
        <v>2275</v>
      </c>
      <c r="L64" s="61" t="s">
        <v>2276</v>
      </c>
      <c r="M64" s="61" t="s">
        <v>2277</v>
      </c>
      <c r="N64" s="61" t="s">
        <v>2278</v>
      </c>
      <c r="O64" s="61" t="s">
        <v>2279</v>
      </c>
      <c r="P64" s="61" t="s">
        <v>2280</v>
      </c>
      <c r="Q64" s="61" t="s">
        <v>2281</v>
      </c>
      <c r="R64" s="61" t="s">
        <v>2282</v>
      </c>
      <c r="S64" s="61" t="s">
        <v>2283</v>
      </c>
      <c r="T64" s="92" t="s">
        <v>59</v>
      </c>
      <c r="U64" s="68">
        <v>842</v>
      </c>
      <c r="V64" s="101">
        <v>59</v>
      </c>
      <c r="W64" s="81">
        <v>0</v>
      </c>
      <c r="X64" s="81">
        <v>0</v>
      </c>
      <c r="Y64" s="81">
        <v>0</v>
      </c>
      <c r="Z64" s="122">
        <f t="shared" si="0"/>
        <v>59</v>
      </c>
      <c r="AA64" s="101">
        <v>0</v>
      </c>
      <c r="AB64" s="81">
        <v>0</v>
      </c>
      <c r="AC64" s="81">
        <v>0</v>
      </c>
      <c r="AD64" s="81">
        <v>0</v>
      </c>
      <c r="AE64" s="81">
        <v>0</v>
      </c>
      <c r="AF64" s="81">
        <v>0</v>
      </c>
      <c r="AG64" s="81">
        <v>2</v>
      </c>
      <c r="AH64" s="81">
        <v>0</v>
      </c>
      <c r="AI64" s="81">
        <v>379</v>
      </c>
      <c r="AJ64" s="81">
        <v>0</v>
      </c>
      <c r="AK64" s="81">
        <v>20</v>
      </c>
      <c r="AL64" s="81">
        <v>0</v>
      </c>
      <c r="AM64" s="81">
        <v>0</v>
      </c>
      <c r="AN64" s="81">
        <v>0</v>
      </c>
      <c r="AO64" s="81">
        <v>0</v>
      </c>
      <c r="AP64" s="81">
        <v>0</v>
      </c>
      <c r="AQ64" s="81">
        <v>0</v>
      </c>
      <c r="AR64" s="81">
        <v>0</v>
      </c>
      <c r="AS64" s="118">
        <v>24</v>
      </c>
      <c r="AT64" s="82">
        <f t="shared" si="1"/>
        <v>425</v>
      </c>
    </row>
    <row r="65" spans="1:46" ht="15.75" x14ac:dyDescent="0.25">
      <c r="A65" s="61" t="s">
        <v>302</v>
      </c>
      <c r="B65" s="61" t="s">
        <v>303</v>
      </c>
      <c r="C65" s="61" t="s">
        <v>301</v>
      </c>
      <c r="D65" s="61" t="s">
        <v>296</v>
      </c>
      <c r="E65" s="61" t="s">
        <v>297</v>
      </c>
      <c r="F65" s="61" t="s">
        <v>299</v>
      </c>
      <c r="G65" s="61" t="s">
        <v>294</v>
      </c>
      <c r="H65" s="61" t="s">
        <v>291</v>
      </c>
      <c r="I65" s="61" t="s">
        <v>293</v>
      </c>
      <c r="J65" s="61" t="s">
        <v>304</v>
      </c>
      <c r="K65" s="61" t="s">
        <v>292</v>
      </c>
      <c r="L65" s="61" t="s">
        <v>305</v>
      </c>
      <c r="M65" s="61" t="s">
        <v>306</v>
      </c>
      <c r="N65" s="61" t="s">
        <v>298</v>
      </c>
      <c r="O65" s="61" t="s">
        <v>300</v>
      </c>
      <c r="P65" s="61" t="s">
        <v>307</v>
      </c>
      <c r="Q65" s="61" t="s">
        <v>309</v>
      </c>
      <c r="R65" s="61" t="s">
        <v>308</v>
      </c>
      <c r="S65" s="61" t="s">
        <v>295</v>
      </c>
      <c r="T65" s="109" t="s">
        <v>743</v>
      </c>
      <c r="U65" s="69"/>
      <c r="V65" s="102">
        <v>2828</v>
      </c>
      <c r="W65" s="91">
        <v>0</v>
      </c>
      <c r="X65" s="91">
        <v>1</v>
      </c>
      <c r="Y65" s="91">
        <v>0</v>
      </c>
      <c r="Z65" s="121">
        <f t="shared" si="0"/>
        <v>2829</v>
      </c>
      <c r="AA65" s="102">
        <v>267</v>
      </c>
      <c r="AB65" s="91">
        <v>0</v>
      </c>
      <c r="AC65" s="91">
        <v>0</v>
      </c>
      <c r="AD65" s="91">
        <v>448</v>
      </c>
      <c r="AE65" s="91">
        <v>66</v>
      </c>
      <c r="AF65" s="91">
        <v>42</v>
      </c>
      <c r="AG65" s="91">
        <v>2069</v>
      </c>
      <c r="AH65" s="91">
        <v>8423</v>
      </c>
      <c r="AI65" s="91">
        <v>24213</v>
      </c>
      <c r="AJ65" s="91">
        <v>0</v>
      </c>
      <c r="AK65" s="91">
        <v>34172</v>
      </c>
      <c r="AL65" s="91">
        <v>7</v>
      </c>
      <c r="AM65" s="91">
        <v>5</v>
      </c>
      <c r="AN65" s="91">
        <v>1</v>
      </c>
      <c r="AO65" s="91">
        <v>0</v>
      </c>
      <c r="AP65" s="91">
        <v>2</v>
      </c>
      <c r="AQ65" s="91">
        <v>0</v>
      </c>
      <c r="AR65" s="91">
        <v>0</v>
      </c>
      <c r="AS65" s="117">
        <v>3189</v>
      </c>
      <c r="AT65" s="105">
        <f t="shared" si="1"/>
        <v>72904</v>
      </c>
    </row>
    <row r="66" spans="1:46" x14ac:dyDescent="0.25">
      <c r="A66" s="61" t="s">
        <v>2284</v>
      </c>
      <c r="B66" s="61" t="s">
        <v>2285</v>
      </c>
      <c r="C66" s="61" t="s">
        <v>2286</v>
      </c>
      <c r="D66" s="61" t="s">
        <v>2287</v>
      </c>
      <c r="E66" s="61" t="s">
        <v>2288</v>
      </c>
      <c r="F66" s="61" t="s">
        <v>2289</v>
      </c>
      <c r="G66" s="61" t="s">
        <v>2290</v>
      </c>
      <c r="H66" s="61" t="s">
        <v>2291</v>
      </c>
      <c r="I66" s="61" t="s">
        <v>2292</v>
      </c>
      <c r="J66" s="61" t="s">
        <v>2293</v>
      </c>
      <c r="K66" s="61" t="s">
        <v>2294</v>
      </c>
      <c r="L66" s="61" t="s">
        <v>2295</v>
      </c>
      <c r="M66" s="61" t="s">
        <v>2296</v>
      </c>
      <c r="N66" s="61" t="s">
        <v>2297</v>
      </c>
      <c r="O66" s="61" t="s">
        <v>2298</v>
      </c>
      <c r="P66" s="61" t="s">
        <v>2299</v>
      </c>
      <c r="Q66" s="61" t="s">
        <v>2300</v>
      </c>
      <c r="R66" s="61" t="s">
        <v>2301</v>
      </c>
      <c r="S66" s="61" t="s">
        <v>2302</v>
      </c>
      <c r="T66" s="92" t="s">
        <v>61</v>
      </c>
      <c r="U66" s="68">
        <v>38</v>
      </c>
      <c r="V66" s="101">
        <v>82</v>
      </c>
      <c r="W66" s="81">
        <v>0</v>
      </c>
      <c r="X66" s="81">
        <v>0</v>
      </c>
      <c r="Y66" s="81">
        <v>0</v>
      </c>
      <c r="Z66" s="122">
        <f t="shared" si="0"/>
        <v>82</v>
      </c>
      <c r="AA66" s="101">
        <v>4</v>
      </c>
      <c r="AB66" s="81">
        <v>0</v>
      </c>
      <c r="AC66" s="81">
        <v>0</v>
      </c>
      <c r="AD66" s="81">
        <v>0</v>
      </c>
      <c r="AE66" s="81">
        <v>0</v>
      </c>
      <c r="AF66" s="81">
        <v>1</v>
      </c>
      <c r="AG66" s="81">
        <v>5</v>
      </c>
      <c r="AH66" s="81">
        <v>0</v>
      </c>
      <c r="AI66" s="81">
        <v>695</v>
      </c>
      <c r="AJ66" s="81">
        <v>0</v>
      </c>
      <c r="AK66" s="81">
        <v>58</v>
      </c>
      <c r="AL66" s="81">
        <v>0</v>
      </c>
      <c r="AM66" s="81">
        <v>0</v>
      </c>
      <c r="AN66" s="81">
        <v>0</v>
      </c>
      <c r="AO66" s="81">
        <v>0</v>
      </c>
      <c r="AP66" s="81">
        <v>0</v>
      </c>
      <c r="AQ66" s="81">
        <v>0</v>
      </c>
      <c r="AR66" s="81">
        <v>0</v>
      </c>
      <c r="AS66" s="118">
        <v>91</v>
      </c>
      <c r="AT66" s="82">
        <f t="shared" si="1"/>
        <v>854</v>
      </c>
    </row>
    <row r="67" spans="1:46" x14ac:dyDescent="0.25">
      <c r="A67" s="61" t="s">
        <v>2303</v>
      </c>
      <c r="B67" s="61" t="s">
        <v>2304</v>
      </c>
      <c r="C67" s="61" t="s">
        <v>2305</v>
      </c>
      <c r="D67" s="61" t="s">
        <v>2306</v>
      </c>
      <c r="E67" s="61" t="s">
        <v>2307</v>
      </c>
      <c r="F67" s="61" t="s">
        <v>2308</v>
      </c>
      <c r="G67" s="61" t="s">
        <v>2309</v>
      </c>
      <c r="H67" s="61" t="s">
        <v>2310</v>
      </c>
      <c r="I67" s="61" t="s">
        <v>2311</v>
      </c>
      <c r="J67" s="61" t="s">
        <v>2312</v>
      </c>
      <c r="K67" s="61" t="s">
        <v>2313</v>
      </c>
      <c r="L67" s="61" t="s">
        <v>2314</v>
      </c>
      <c r="M67" s="61" t="s">
        <v>2315</v>
      </c>
      <c r="N67" s="61" t="s">
        <v>2316</v>
      </c>
      <c r="O67" s="61" t="s">
        <v>2317</v>
      </c>
      <c r="P67" s="61" t="s">
        <v>2318</v>
      </c>
      <c r="Q67" s="61" t="s">
        <v>2319</v>
      </c>
      <c r="R67" s="61" t="s">
        <v>2320</v>
      </c>
      <c r="S67" s="61" t="s">
        <v>2321</v>
      </c>
      <c r="T67" s="92" t="s">
        <v>62</v>
      </c>
      <c r="U67" s="68">
        <v>86</v>
      </c>
      <c r="V67" s="101">
        <v>66</v>
      </c>
      <c r="W67" s="81">
        <v>0</v>
      </c>
      <c r="X67" s="81">
        <v>0</v>
      </c>
      <c r="Y67" s="81">
        <v>0</v>
      </c>
      <c r="Z67" s="122">
        <f t="shared" si="0"/>
        <v>66</v>
      </c>
      <c r="AA67" s="101">
        <v>0</v>
      </c>
      <c r="AB67" s="81">
        <v>0</v>
      </c>
      <c r="AC67" s="81">
        <v>0</v>
      </c>
      <c r="AD67" s="81">
        <v>0</v>
      </c>
      <c r="AE67" s="81">
        <v>0</v>
      </c>
      <c r="AF67" s="81">
        <v>1</v>
      </c>
      <c r="AG67" s="81">
        <v>25</v>
      </c>
      <c r="AH67" s="81">
        <v>0</v>
      </c>
      <c r="AI67" s="81">
        <v>360</v>
      </c>
      <c r="AJ67" s="81">
        <v>0</v>
      </c>
      <c r="AK67" s="81">
        <v>595</v>
      </c>
      <c r="AL67" s="81">
        <v>0</v>
      </c>
      <c r="AM67" s="81">
        <v>0</v>
      </c>
      <c r="AN67" s="81">
        <v>0</v>
      </c>
      <c r="AO67" s="81">
        <v>0</v>
      </c>
      <c r="AP67" s="81">
        <v>0</v>
      </c>
      <c r="AQ67" s="81">
        <v>0</v>
      </c>
      <c r="AR67" s="81">
        <v>0</v>
      </c>
      <c r="AS67" s="118">
        <v>51</v>
      </c>
      <c r="AT67" s="82">
        <f t="shared" si="1"/>
        <v>1032</v>
      </c>
    </row>
    <row r="68" spans="1:46" x14ac:dyDescent="0.25">
      <c r="A68" s="61" t="s">
        <v>2322</v>
      </c>
      <c r="B68" s="61" t="s">
        <v>2323</v>
      </c>
      <c r="C68" s="61" t="s">
        <v>2324</v>
      </c>
      <c r="D68" s="61" t="s">
        <v>2325</v>
      </c>
      <c r="E68" s="61" t="s">
        <v>2326</v>
      </c>
      <c r="F68" s="61" t="s">
        <v>2327</v>
      </c>
      <c r="G68" s="61" t="s">
        <v>2328</v>
      </c>
      <c r="H68" s="61" t="s">
        <v>2329</v>
      </c>
      <c r="I68" s="61" t="s">
        <v>2330</v>
      </c>
      <c r="J68" s="61" t="s">
        <v>2331</v>
      </c>
      <c r="K68" s="61" t="s">
        <v>2332</v>
      </c>
      <c r="L68" s="61" t="s">
        <v>2333</v>
      </c>
      <c r="M68" s="61" t="s">
        <v>2334</v>
      </c>
      <c r="N68" s="61" t="s">
        <v>2335</v>
      </c>
      <c r="O68" s="61" t="s">
        <v>2336</v>
      </c>
      <c r="P68" s="61" t="s">
        <v>2337</v>
      </c>
      <c r="Q68" s="61" t="s">
        <v>2338</v>
      </c>
      <c r="R68" s="61" t="s">
        <v>2339</v>
      </c>
      <c r="S68" s="61" t="s">
        <v>2340</v>
      </c>
      <c r="T68" s="92" t="s">
        <v>63</v>
      </c>
      <c r="U68" s="68">
        <v>107</v>
      </c>
      <c r="V68" s="101">
        <v>69</v>
      </c>
      <c r="W68" s="81">
        <v>0</v>
      </c>
      <c r="X68" s="81">
        <v>0</v>
      </c>
      <c r="Y68" s="81">
        <v>0</v>
      </c>
      <c r="Z68" s="122">
        <f t="shared" si="0"/>
        <v>69</v>
      </c>
      <c r="AA68" s="101">
        <v>0</v>
      </c>
      <c r="AB68" s="81">
        <v>0</v>
      </c>
      <c r="AC68" s="81">
        <v>0</v>
      </c>
      <c r="AD68" s="81">
        <v>0</v>
      </c>
      <c r="AE68" s="81">
        <v>0</v>
      </c>
      <c r="AF68" s="81">
        <v>0</v>
      </c>
      <c r="AG68" s="81">
        <v>0</v>
      </c>
      <c r="AH68" s="81">
        <v>0</v>
      </c>
      <c r="AI68" s="81">
        <v>679</v>
      </c>
      <c r="AJ68" s="81">
        <v>0</v>
      </c>
      <c r="AK68" s="81">
        <v>20</v>
      </c>
      <c r="AL68" s="81">
        <v>1</v>
      </c>
      <c r="AM68" s="81">
        <v>0</v>
      </c>
      <c r="AN68" s="81">
        <v>0</v>
      </c>
      <c r="AO68" s="81">
        <v>0</v>
      </c>
      <c r="AP68" s="81">
        <v>0</v>
      </c>
      <c r="AQ68" s="81">
        <v>0</v>
      </c>
      <c r="AR68" s="81">
        <v>0</v>
      </c>
      <c r="AS68" s="118">
        <v>45</v>
      </c>
      <c r="AT68" s="82">
        <f t="shared" si="1"/>
        <v>745</v>
      </c>
    </row>
    <row r="69" spans="1:46" x14ac:dyDescent="0.25">
      <c r="A69" s="61" t="s">
        <v>2341</v>
      </c>
      <c r="B69" s="61" t="s">
        <v>2342</v>
      </c>
      <c r="C69" s="61" t="s">
        <v>2343</v>
      </c>
      <c r="D69" s="61" t="s">
        <v>2344</v>
      </c>
      <c r="E69" s="61" t="s">
        <v>2345</v>
      </c>
      <c r="F69" s="61" t="s">
        <v>2346</v>
      </c>
      <c r="G69" s="61" t="s">
        <v>2347</v>
      </c>
      <c r="H69" s="61" t="s">
        <v>2348</v>
      </c>
      <c r="I69" s="61" t="s">
        <v>2349</v>
      </c>
      <c r="J69" s="61" t="s">
        <v>2350</v>
      </c>
      <c r="K69" s="61" t="s">
        <v>2351</v>
      </c>
      <c r="L69" s="61" t="s">
        <v>2352</v>
      </c>
      <c r="M69" s="61" t="s">
        <v>2353</v>
      </c>
      <c r="N69" s="61" t="s">
        <v>2354</v>
      </c>
      <c r="O69" s="61" t="s">
        <v>2355</v>
      </c>
      <c r="P69" s="61" t="s">
        <v>2356</v>
      </c>
      <c r="Q69" s="61" t="s">
        <v>2357</v>
      </c>
      <c r="R69" s="61" t="s">
        <v>2358</v>
      </c>
      <c r="S69" s="61" t="s">
        <v>2359</v>
      </c>
      <c r="T69" s="92" t="s">
        <v>64</v>
      </c>
      <c r="U69" s="68">
        <v>134</v>
      </c>
      <c r="V69" s="101">
        <v>54</v>
      </c>
      <c r="W69" s="81">
        <v>0</v>
      </c>
      <c r="X69" s="81">
        <v>0</v>
      </c>
      <c r="Y69" s="81">
        <v>0</v>
      </c>
      <c r="Z69" s="122">
        <f t="shared" si="0"/>
        <v>54</v>
      </c>
      <c r="AA69" s="101">
        <v>0</v>
      </c>
      <c r="AB69" s="81">
        <v>0</v>
      </c>
      <c r="AC69" s="81">
        <v>0</v>
      </c>
      <c r="AD69" s="81">
        <v>0</v>
      </c>
      <c r="AE69" s="81">
        <v>0</v>
      </c>
      <c r="AF69" s="81">
        <v>0</v>
      </c>
      <c r="AG69" s="81">
        <v>1</v>
      </c>
      <c r="AH69" s="81">
        <v>0</v>
      </c>
      <c r="AI69" s="81">
        <v>322</v>
      </c>
      <c r="AJ69" s="81">
        <v>0</v>
      </c>
      <c r="AK69" s="81">
        <v>315</v>
      </c>
      <c r="AL69" s="81">
        <v>0</v>
      </c>
      <c r="AM69" s="81">
        <v>0</v>
      </c>
      <c r="AN69" s="81">
        <v>0</v>
      </c>
      <c r="AO69" s="81">
        <v>0</v>
      </c>
      <c r="AP69" s="81">
        <v>0</v>
      </c>
      <c r="AQ69" s="81">
        <v>0</v>
      </c>
      <c r="AR69" s="81">
        <v>0</v>
      </c>
      <c r="AS69" s="118">
        <v>24</v>
      </c>
      <c r="AT69" s="82">
        <f t="shared" si="1"/>
        <v>662</v>
      </c>
    </row>
    <row r="70" spans="1:46" x14ac:dyDescent="0.25">
      <c r="A70" s="61" t="s">
        <v>2360</v>
      </c>
      <c r="B70" s="61" t="s">
        <v>2361</v>
      </c>
      <c r="C70" s="61" t="s">
        <v>2362</v>
      </c>
      <c r="D70" s="61" t="s">
        <v>2363</v>
      </c>
      <c r="E70" s="61" t="s">
        <v>2364</v>
      </c>
      <c r="F70" s="61" t="s">
        <v>2365</v>
      </c>
      <c r="G70" s="61" t="s">
        <v>2366</v>
      </c>
      <c r="H70" s="61" t="s">
        <v>2367</v>
      </c>
      <c r="I70" s="61" t="s">
        <v>2368</v>
      </c>
      <c r="J70" s="61" t="s">
        <v>2369</v>
      </c>
      <c r="K70" s="61" t="s">
        <v>2370</v>
      </c>
      <c r="L70" s="61" t="s">
        <v>2371</v>
      </c>
      <c r="M70" s="61" t="s">
        <v>2372</v>
      </c>
      <c r="N70" s="61" t="s">
        <v>2373</v>
      </c>
      <c r="O70" s="61" t="s">
        <v>2374</v>
      </c>
      <c r="P70" s="61" t="s">
        <v>2375</v>
      </c>
      <c r="Q70" s="61" t="s">
        <v>2376</v>
      </c>
      <c r="R70" s="61" t="s">
        <v>2377</v>
      </c>
      <c r="S70" s="61" t="s">
        <v>2378</v>
      </c>
      <c r="T70" s="92" t="s">
        <v>65</v>
      </c>
      <c r="U70" s="68">
        <v>150</v>
      </c>
      <c r="V70" s="101">
        <v>142</v>
      </c>
      <c r="W70" s="81">
        <v>0</v>
      </c>
      <c r="X70" s="81">
        <v>0</v>
      </c>
      <c r="Y70" s="81">
        <v>0</v>
      </c>
      <c r="Z70" s="122">
        <f t="shared" si="0"/>
        <v>142</v>
      </c>
      <c r="AA70" s="101">
        <v>84</v>
      </c>
      <c r="AB70" s="81">
        <v>0</v>
      </c>
      <c r="AC70" s="81">
        <v>0</v>
      </c>
      <c r="AD70" s="81">
        <v>0</v>
      </c>
      <c r="AE70" s="81">
        <v>0</v>
      </c>
      <c r="AF70" s="81">
        <v>0</v>
      </c>
      <c r="AG70" s="81">
        <v>7</v>
      </c>
      <c r="AH70" s="81">
        <v>0</v>
      </c>
      <c r="AI70" s="81">
        <v>1036</v>
      </c>
      <c r="AJ70" s="81">
        <v>0</v>
      </c>
      <c r="AK70" s="81">
        <v>385</v>
      </c>
      <c r="AL70" s="81">
        <v>0</v>
      </c>
      <c r="AM70" s="81">
        <v>0</v>
      </c>
      <c r="AN70" s="81">
        <v>0</v>
      </c>
      <c r="AO70" s="81">
        <v>0</v>
      </c>
      <c r="AP70" s="81">
        <v>0</v>
      </c>
      <c r="AQ70" s="81">
        <v>0</v>
      </c>
      <c r="AR70" s="81">
        <v>0</v>
      </c>
      <c r="AS70" s="118">
        <v>51</v>
      </c>
      <c r="AT70" s="82">
        <f t="shared" si="1"/>
        <v>1563</v>
      </c>
    </row>
    <row r="71" spans="1:46" x14ac:dyDescent="0.25">
      <c r="A71" s="61" t="s">
        <v>2379</v>
      </c>
      <c r="B71" s="61" t="s">
        <v>2380</v>
      </c>
      <c r="C71" s="61" t="s">
        <v>2381</v>
      </c>
      <c r="D71" s="61" t="s">
        <v>2382</v>
      </c>
      <c r="E71" s="61" t="s">
        <v>2383</v>
      </c>
      <c r="F71" s="61" t="s">
        <v>2384</v>
      </c>
      <c r="G71" s="61" t="s">
        <v>2385</v>
      </c>
      <c r="H71" s="61" t="s">
        <v>2386</v>
      </c>
      <c r="I71" s="61" t="s">
        <v>2387</v>
      </c>
      <c r="J71" s="61" t="s">
        <v>2388</v>
      </c>
      <c r="K71" s="61" t="s">
        <v>2389</v>
      </c>
      <c r="L71" s="61" t="s">
        <v>2390</v>
      </c>
      <c r="M71" s="61" t="s">
        <v>2391</v>
      </c>
      <c r="N71" s="61" t="s">
        <v>2392</v>
      </c>
      <c r="O71" s="61" t="s">
        <v>2393</v>
      </c>
      <c r="P71" s="61" t="s">
        <v>2394</v>
      </c>
      <c r="Q71" s="61" t="s">
        <v>2395</v>
      </c>
      <c r="R71" s="61" t="s">
        <v>2396</v>
      </c>
      <c r="S71" s="61" t="s">
        <v>2397</v>
      </c>
      <c r="T71" s="92" t="s">
        <v>66</v>
      </c>
      <c r="U71" s="68">
        <v>237</v>
      </c>
      <c r="V71" s="101">
        <v>157</v>
      </c>
      <c r="W71" s="81">
        <v>0</v>
      </c>
      <c r="X71" s="81">
        <v>0</v>
      </c>
      <c r="Y71" s="81">
        <v>0</v>
      </c>
      <c r="Z71" s="122">
        <f t="shared" si="0"/>
        <v>157</v>
      </c>
      <c r="AA71" s="101">
        <v>14</v>
      </c>
      <c r="AB71" s="81">
        <v>0</v>
      </c>
      <c r="AC71" s="81">
        <v>0</v>
      </c>
      <c r="AD71" s="81">
        <v>50</v>
      </c>
      <c r="AE71" s="81">
        <v>1</v>
      </c>
      <c r="AF71" s="81">
        <v>4</v>
      </c>
      <c r="AG71" s="81">
        <v>75</v>
      </c>
      <c r="AH71" s="81">
        <v>4483</v>
      </c>
      <c r="AI71" s="81">
        <v>2613</v>
      </c>
      <c r="AJ71" s="81">
        <v>0</v>
      </c>
      <c r="AK71" s="81">
        <v>3191</v>
      </c>
      <c r="AL71" s="81">
        <v>1</v>
      </c>
      <c r="AM71" s="81">
        <v>0</v>
      </c>
      <c r="AN71" s="81">
        <v>0</v>
      </c>
      <c r="AO71" s="81">
        <v>0</v>
      </c>
      <c r="AP71" s="81">
        <v>0</v>
      </c>
      <c r="AQ71" s="81">
        <v>0</v>
      </c>
      <c r="AR71" s="81">
        <v>0</v>
      </c>
      <c r="AS71" s="118">
        <v>113</v>
      </c>
      <c r="AT71" s="82">
        <f t="shared" si="1"/>
        <v>10545</v>
      </c>
    </row>
    <row r="72" spans="1:46" x14ac:dyDescent="0.25">
      <c r="A72" s="61" t="s">
        <v>2398</v>
      </c>
      <c r="B72" s="61" t="s">
        <v>2399</v>
      </c>
      <c r="C72" s="61" t="s">
        <v>2400</v>
      </c>
      <c r="D72" s="61" t="s">
        <v>2401</v>
      </c>
      <c r="E72" s="61" t="s">
        <v>2402</v>
      </c>
      <c r="F72" s="61" t="s">
        <v>2403</v>
      </c>
      <c r="G72" s="61" t="s">
        <v>2404</v>
      </c>
      <c r="H72" s="61" t="s">
        <v>2405</v>
      </c>
      <c r="I72" s="61" t="s">
        <v>2406</v>
      </c>
      <c r="J72" s="61" t="s">
        <v>2407</v>
      </c>
      <c r="K72" s="61" t="s">
        <v>2408</v>
      </c>
      <c r="L72" s="61" t="s">
        <v>2409</v>
      </c>
      <c r="M72" s="61" t="s">
        <v>2410</v>
      </c>
      <c r="N72" s="61" t="s">
        <v>2411</v>
      </c>
      <c r="O72" s="61" t="s">
        <v>2412</v>
      </c>
      <c r="P72" s="61" t="s">
        <v>2413</v>
      </c>
      <c r="Q72" s="61" t="s">
        <v>2414</v>
      </c>
      <c r="R72" s="61" t="s">
        <v>2415</v>
      </c>
      <c r="S72" s="61" t="s">
        <v>2416</v>
      </c>
      <c r="T72" s="92" t="s">
        <v>67</v>
      </c>
      <c r="U72" s="68">
        <v>264</v>
      </c>
      <c r="V72" s="101">
        <v>72</v>
      </c>
      <c r="W72" s="81">
        <v>0</v>
      </c>
      <c r="X72" s="81">
        <v>0</v>
      </c>
      <c r="Y72" s="81">
        <v>0</v>
      </c>
      <c r="Z72" s="122">
        <f t="shared" ref="Z72:Z135" si="2">SUM(V72:Y72)</f>
        <v>72</v>
      </c>
      <c r="AA72" s="101">
        <v>0</v>
      </c>
      <c r="AB72" s="81">
        <v>0</v>
      </c>
      <c r="AC72" s="81">
        <v>0</v>
      </c>
      <c r="AD72" s="81">
        <v>20</v>
      </c>
      <c r="AE72" s="81">
        <v>0</v>
      </c>
      <c r="AF72" s="81">
        <v>7</v>
      </c>
      <c r="AG72" s="81">
        <v>59</v>
      </c>
      <c r="AH72" s="81">
        <v>0</v>
      </c>
      <c r="AI72" s="81">
        <v>735</v>
      </c>
      <c r="AJ72" s="81">
        <v>0</v>
      </c>
      <c r="AK72" s="81">
        <v>4866</v>
      </c>
      <c r="AL72" s="81">
        <v>5</v>
      </c>
      <c r="AM72" s="81">
        <v>0</v>
      </c>
      <c r="AN72" s="81">
        <v>0</v>
      </c>
      <c r="AO72" s="81">
        <v>0</v>
      </c>
      <c r="AP72" s="81">
        <v>0</v>
      </c>
      <c r="AQ72" s="81">
        <v>0</v>
      </c>
      <c r="AR72" s="81">
        <v>0</v>
      </c>
      <c r="AS72" s="118">
        <v>67</v>
      </c>
      <c r="AT72" s="82">
        <f t="shared" ref="AT72:AT135" si="3">SUM(AA72:AS72)</f>
        <v>5759</v>
      </c>
    </row>
    <row r="73" spans="1:46" x14ac:dyDescent="0.25">
      <c r="A73" s="61" t="s">
        <v>2417</v>
      </c>
      <c r="B73" s="61" t="s">
        <v>2418</v>
      </c>
      <c r="C73" s="61" t="s">
        <v>2419</v>
      </c>
      <c r="D73" s="61" t="s">
        <v>2420</v>
      </c>
      <c r="E73" s="61" t="s">
        <v>2421</v>
      </c>
      <c r="F73" s="61" t="s">
        <v>2422</v>
      </c>
      <c r="G73" s="61" t="s">
        <v>2423</v>
      </c>
      <c r="H73" s="61" t="s">
        <v>2424</v>
      </c>
      <c r="I73" s="61" t="s">
        <v>2425</v>
      </c>
      <c r="J73" s="61" t="s">
        <v>2426</v>
      </c>
      <c r="K73" s="61" t="s">
        <v>2427</v>
      </c>
      <c r="L73" s="61" t="s">
        <v>2428</v>
      </c>
      <c r="M73" s="61" t="s">
        <v>2429</v>
      </c>
      <c r="N73" s="61" t="s">
        <v>2430</v>
      </c>
      <c r="O73" s="61" t="s">
        <v>2431</v>
      </c>
      <c r="P73" s="61" t="s">
        <v>2432</v>
      </c>
      <c r="Q73" s="61" t="s">
        <v>2433</v>
      </c>
      <c r="R73" s="61" t="s">
        <v>2434</v>
      </c>
      <c r="S73" s="61" t="s">
        <v>2435</v>
      </c>
      <c r="T73" s="92" t="s">
        <v>3677</v>
      </c>
      <c r="U73" s="68">
        <v>310</v>
      </c>
      <c r="V73" s="101">
        <v>90</v>
      </c>
      <c r="W73" s="81">
        <v>0</v>
      </c>
      <c r="X73" s="81">
        <v>0</v>
      </c>
      <c r="Y73" s="81">
        <v>0</v>
      </c>
      <c r="Z73" s="122">
        <f t="shared" si="2"/>
        <v>90</v>
      </c>
      <c r="AA73" s="101">
        <v>106</v>
      </c>
      <c r="AB73" s="81">
        <v>0</v>
      </c>
      <c r="AC73" s="81">
        <v>0</v>
      </c>
      <c r="AD73" s="81">
        <v>0</v>
      </c>
      <c r="AE73" s="81">
        <v>0</v>
      </c>
      <c r="AF73" s="81">
        <v>0</v>
      </c>
      <c r="AG73" s="81">
        <v>212</v>
      </c>
      <c r="AH73" s="81">
        <v>0</v>
      </c>
      <c r="AI73" s="81">
        <v>1622</v>
      </c>
      <c r="AJ73" s="81">
        <v>0</v>
      </c>
      <c r="AK73" s="81">
        <v>502</v>
      </c>
      <c r="AL73" s="81">
        <v>0</v>
      </c>
      <c r="AM73" s="81">
        <v>2</v>
      </c>
      <c r="AN73" s="81">
        <v>0</v>
      </c>
      <c r="AO73" s="81">
        <v>0</v>
      </c>
      <c r="AP73" s="81">
        <v>0</v>
      </c>
      <c r="AQ73" s="81">
        <v>0</v>
      </c>
      <c r="AR73" s="81">
        <v>0</v>
      </c>
      <c r="AS73" s="118">
        <v>145</v>
      </c>
      <c r="AT73" s="82">
        <f t="shared" si="3"/>
        <v>2589</v>
      </c>
    </row>
    <row r="74" spans="1:46" x14ac:dyDescent="0.25">
      <c r="A74" s="61" t="s">
        <v>2436</v>
      </c>
      <c r="B74" s="61" t="s">
        <v>2437</v>
      </c>
      <c r="C74" s="61" t="s">
        <v>2438</v>
      </c>
      <c r="D74" s="61" t="s">
        <v>2439</v>
      </c>
      <c r="E74" s="61" t="s">
        <v>2440</v>
      </c>
      <c r="F74" s="61" t="s">
        <v>2441</v>
      </c>
      <c r="G74" s="61" t="s">
        <v>2442</v>
      </c>
      <c r="H74" s="61" t="s">
        <v>2443</v>
      </c>
      <c r="I74" s="61" t="s">
        <v>2444</v>
      </c>
      <c r="J74" s="61" t="s">
        <v>2445</v>
      </c>
      <c r="K74" s="61" t="s">
        <v>2446</v>
      </c>
      <c r="L74" s="61" t="s">
        <v>2447</v>
      </c>
      <c r="M74" s="61" t="s">
        <v>2448</v>
      </c>
      <c r="N74" s="61" t="s">
        <v>2449</v>
      </c>
      <c r="O74" s="61" t="s">
        <v>2450</v>
      </c>
      <c r="P74" s="61" t="s">
        <v>2451</v>
      </c>
      <c r="Q74" s="61" t="s">
        <v>2452</v>
      </c>
      <c r="R74" s="61" t="s">
        <v>2453</v>
      </c>
      <c r="S74" s="61" t="s">
        <v>2454</v>
      </c>
      <c r="T74" s="92" t="s">
        <v>69</v>
      </c>
      <c r="U74" s="68">
        <v>315</v>
      </c>
      <c r="V74" s="101">
        <v>49</v>
      </c>
      <c r="W74" s="81">
        <v>0</v>
      </c>
      <c r="X74" s="81">
        <v>0</v>
      </c>
      <c r="Y74" s="81">
        <v>0</v>
      </c>
      <c r="Z74" s="122">
        <f t="shared" si="2"/>
        <v>49</v>
      </c>
      <c r="AA74" s="101">
        <v>32</v>
      </c>
      <c r="AB74" s="81">
        <v>0</v>
      </c>
      <c r="AC74" s="81">
        <v>0</v>
      </c>
      <c r="AD74" s="81">
        <v>0</v>
      </c>
      <c r="AE74" s="81">
        <v>0</v>
      </c>
      <c r="AF74" s="81">
        <v>0</v>
      </c>
      <c r="AG74" s="81">
        <v>183</v>
      </c>
      <c r="AH74" s="81">
        <v>0</v>
      </c>
      <c r="AI74" s="81">
        <v>1086</v>
      </c>
      <c r="AJ74" s="81">
        <v>0</v>
      </c>
      <c r="AK74" s="81">
        <v>22</v>
      </c>
      <c r="AL74" s="81">
        <v>0</v>
      </c>
      <c r="AM74" s="81">
        <v>0</v>
      </c>
      <c r="AN74" s="81">
        <v>0</v>
      </c>
      <c r="AO74" s="81">
        <v>0</v>
      </c>
      <c r="AP74" s="81">
        <v>0</v>
      </c>
      <c r="AQ74" s="81">
        <v>0</v>
      </c>
      <c r="AR74" s="81">
        <v>0</v>
      </c>
      <c r="AS74" s="118">
        <v>91</v>
      </c>
      <c r="AT74" s="82">
        <f t="shared" si="3"/>
        <v>1414</v>
      </c>
    </row>
    <row r="75" spans="1:46" x14ac:dyDescent="0.25">
      <c r="A75" s="61" t="s">
        <v>2455</v>
      </c>
      <c r="B75" s="61" t="s">
        <v>2456</v>
      </c>
      <c r="C75" s="61" t="s">
        <v>2457</v>
      </c>
      <c r="D75" s="61" t="s">
        <v>2458</v>
      </c>
      <c r="E75" s="61" t="s">
        <v>2459</v>
      </c>
      <c r="F75" s="61" t="s">
        <v>2460</v>
      </c>
      <c r="G75" s="61" t="s">
        <v>2461</v>
      </c>
      <c r="H75" s="61" t="s">
        <v>2462</v>
      </c>
      <c r="I75" s="61" t="s">
        <v>2463</v>
      </c>
      <c r="J75" s="61" t="s">
        <v>2464</v>
      </c>
      <c r="K75" s="61" t="s">
        <v>2465</v>
      </c>
      <c r="L75" s="61" t="s">
        <v>2466</v>
      </c>
      <c r="M75" s="61" t="s">
        <v>2467</v>
      </c>
      <c r="N75" s="61" t="s">
        <v>2468</v>
      </c>
      <c r="O75" s="61" t="s">
        <v>2469</v>
      </c>
      <c r="P75" s="61" t="s">
        <v>2470</v>
      </c>
      <c r="Q75" s="61" t="s">
        <v>2471</v>
      </c>
      <c r="R75" s="61" t="s">
        <v>2472</v>
      </c>
      <c r="S75" s="61" t="s">
        <v>2473</v>
      </c>
      <c r="T75" s="92" t="s">
        <v>70</v>
      </c>
      <c r="U75" s="68">
        <v>361</v>
      </c>
      <c r="V75" s="101">
        <v>300</v>
      </c>
      <c r="W75" s="81">
        <v>0</v>
      </c>
      <c r="X75" s="81">
        <v>0</v>
      </c>
      <c r="Y75" s="81">
        <v>0</v>
      </c>
      <c r="Z75" s="122">
        <f t="shared" si="2"/>
        <v>300</v>
      </c>
      <c r="AA75" s="101">
        <v>0</v>
      </c>
      <c r="AB75" s="81">
        <v>0</v>
      </c>
      <c r="AC75" s="81">
        <v>0</v>
      </c>
      <c r="AD75" s="81">
        <v>0</v>
      </c>
      <c r="AE75" s="81">
        <v>0</v>
      </c>
      <c r="AF75" s="81">
        <v>1</v>
      </c>
      <c r="AG75" s="81">
        <v>79</v>
      </c>
      <c r="AH75" s="81">
        <v>0</v>
      </c>
      <c r="AI75" s="81">
        <v>1883</v>
      </c>
      <c r="AJ75" s="81">
        <v>0</v>
      </c>
      <c r="AK75" s="81">
        <v>11</v>
      </c>
      <c r="AL75" s="81">
        <v>0</v>
      </c>
      <c r="AM75" s="81">
        <v>1</v>
      </c>
      <c r="AN75" s="81">
        <v>0</v>
      </c>
      <c r="AO75" s="81">
        <v>0</v>
      </c>
      <c r="AP75" s="81">
        <v>0</v>
      </c>
      <c r="AQ75" s="81">
        <v>0</v>
      </c>
      <c r="AR75" s="81">
        <v>0</v>
      </c>
      <c r="AS75" s="118">
        <v>434</v>
      </c>
      <c r="AT75" s="82">
        <f t="shared" si="3"/>
        <v>2409</v>
      </c>
    </row>
    <row r="76" spans="1:46" x14ac:dyDescent="0.25">
      <c r="A76" s="61" t="s">
        <v>2474</v>
      </c>
      <c r="B76" s="61" t="s">
        <v>2475</v>
      </c>
      <c r="C76" s="61" t="s">
        <v>2476</v>
      </c>
      <c r="D76" s="61" t="s">
        <v>2477</v>
      </c>
      <c r="E76" s="61" t="s">
        <v>2478</v>
      </c>
      <c r="F76" s="61" t="s">
        <v>2479</v>
      </c>
      <c r="G76" s="61" t="s">
        <v>2480</v>
      </c>
      <c r="H76" s="61" t="s">
        <v>2481</v>
      </c>
      <c r="I76" s="61" t="s">
        <v>2482</v>
      </c>
      <c r="J76" s="61" t="s">
        <v>2483</v>
      </c>
      <c r="K76" s="61" t="s">
        <v>2484</v>
      </c>
      <c r="L76" s="61" t="s">
        <v>2485</v>
      </c>
      <c r="M76" s="61" t="s">
        <v>2486</v>
      </c>
      <c r="N76" s="61" t="s">
        <v>2487</v>
      </c>
      <c r="O76" s="61" t="s">
        <v>2488</v>
      </c>
      <c r="P76" s="61" t="s">
        <v>2489</v>
      </c>
      <c r="Q76" s="61" t="s">
        <v>2490</v>
      </c>
      <c r="R76" s="61" t="s">
        <v>2491</v>
      </c>
      <c r="S76" s="61" t="s">
        <v>2492</v>
      </c>
      <c r="T76" s="92" t="s">
        <v>71</v>
      </c>
      <c r="U76" s="68">
        <v>647</v>
      </c>
      <c r="V76" s="101">
        <v>78</v>
      </c>
      <c r="W76" s="81">
        <v>0</v>
      </c>
      <c r="X76" s="81">
        <v>0</v>
      </c>
      <c r="Y76" s="81">
        <v>0</v>
      </c>
      <c r="Z76" s="122">
        <f t="shared" si="2"/>
        <v>78</v>
      </c>
      <c r="AA76" s="101">
        <v>0</v>
      </c>
      <c r="AB76" s="81">
        <v>0</v>
      </c>
      <c r="AC76" s="81">
        <v>0</v>
      </c>
      <c r="AD76" s="81">
        <v>0</v>
      </c>
      <c r="AE76" s="81">
        <v>0</v>
      </c>
      <c r="AF76" s="81">
        <v>0</v>
      </c>
      <c r="AG76" s="81">
        <v>7</v>
      </c>
      <c r="AH76" s="81">
        <v>0</v>
      </c>
      <c r="AI76" s="81">
        <v>1063</v>
      </c>
      <c r="AJ76" s="81">
        <v>0</v>
      </c>
      <c r="AK76" s="81">
        <v>8</v>
      </c>
      <c r="AL76" s="81">
        <v>0</v>
      </c>
      <c r="AM76" s="81">
        <v>0</v>
      </c>
      <c r="AN76" s="81">
        <v>0</v>
      </c>
      <c r="AO76" s="81">
        <v>0</v>
      </c>
      <c r="AP76" s="81">
        <v>0</v>
      </c>
      <c r="AQ76" s="81">
        <v>0</v>
      </c>
      <c r="AR76" s="81">
        <v>0</v>
      </c>
      <c r="AS76" s="118">
        <v>257</v>
      </c>
      <c r="AT76" s="82">
        <f t="shared" si="3"/>
        <v>1335</v>
      </c>
    </row>
    <row r="77" spans="1:46" x14ac:dyDescent="0.25">
      <c r="A77" s="61" t="s">
        <v>2493</v>
      </c>
      <c r="B77" s="61" t="s">
        <v>2494</v>
      </c>
      <c r="C77" s="61" t="s">
        <v>2495</v>
      </c>
      <c r="D77" s="61" t="s">
        <v>2496</v>
      </c>
      <c r="E77" s="61" t="s">
        <v>2497</v>
      </c>
      <c r="F77" s="61" t="s">
        <v>2498</v>
      </c>
      <c r="G77" s="61" t="s">
        <v>2499</v>
      </c>
      <c r="H77" s="61" t="s">
        <v>2500</v>
      </c>
      <c r="I77" s="61" t="s">
        <v>2501</v>
      </c>
      <c r="J77" s="61" t="s">
        <v>2502</v>
      </c>
      <c r="K77" s="61" t="s">
        <v>2503</v>
      </c>
      <c r="L77" s="61" t="s">
        <v>2504</v>
      </c>
      <c r="M77" s="61" t="s">
        <v>2505</v>
      </c>
      <c r="N77" s="61" t="s">
        <v>2506</v>
      </c>
      <c r="O77" s="61" t="s">
        <v>2507</v>
      </c>
      <c r="P77" s="61" t="s">
        <v>2508</v>
      </c>
      <c r="Q77" s="61" t="s">
        <v>2509</v>
      </c>
      <c r="R77" s="61" t="s">
        <v>2510</v>
      </c>
      <c r="S77" s="61" t="s">
        <v>2511</v>
      </c>
      <c r="T77" s="92" t="s">
        <v>72</v>
      </c>
      <c r="U77" s="68">
        <v>658</v>
      </c>
      <c r="V77" s="101">
        <v>82</v>
      </c>
      <c r="W77" s="81">
        <v>0</v>
      </c>
      <c r="X77" s="81">
        <v>0</v>
      </c>
      <c r="Y77" s="81">
        <v>0</v>
      </c>
      <c r="Z77" s="122">
        <f t="shared" si="2"/>
        <v>82</v>
      </c>
      <c r="AA77" s="101">
        <v>1</v>
      </c>
      <c r="AB77" s="81">
        <v>0</v>
      </c>
      <c r="AC77" s="81">
        <v>0</v>
      </c>
      <c r="AD77" s="81">
        <v>2</v>
      </c>
      <c r="AE77" s="81">
        <v>0</v>
      </c>
      <c r="AF77" s="81">
        <v>0</v>
      </c>
      <c r="AG77" s="81">
        <v>1</v>
      </c>
      <c r="AH77" s="81">
        <v>0</v>
      </c>
      <c r="AI77" s="81">
        <v>980</v>
      </c>
      <c r="AJ77" s="81">
        <v>0</v>
      </c>
      <c r="AK77" s="81">
        <v>35</v>
      </c>
      <c r="AL77" s="81">
        <v>0</v>
      </c>
      <c r="AM77" s="81">
        <v>0</v>
      </c>
      <c r="AN77" s="81">
        <v>0</v>
      </c>
      <c r="AO77" s="81">
        <v>0</v>
      </c>
      <c r="AP77" s="81">
        <v>0</v>
      </c>
      <c r="AQ77" s="81">
        <v>0</v>
      </c>
      <c r="AR77" s="81">
        <v>0</v>
      </c>
      <c r="AS77" s="118">
        <v>60</v>
      </c>
      <c r="AT77" s="82">
        <f t="shared" si="3"/>
        <v>1079</v>
      </c>
    </row>
    <row r="78" spans="1:46" x14ac:dyDescent="0.25">
      <c r="A78" s="61" t="s">
        <v>2512</v>
      </c>
      <c r="B78" s="61" t="s">
        <v>2513</v>
      </c>
      <c r="C78" s="61" t="s">
        <v>2514</v>
      </c>
      <c r="D78" s="61" t="s">
        <v>2515</v>
      </c>
      <c r="E78" s="61" t="s">
        <v>2516</v>
      </c>
      <c r="F78" s="61" t="s">
        <v>2517</v>
      </c>
      <c r="G78" s="61" t="s">
        <v>2518</v>
      </c>
      <c r="H78" s="61" t="s">
        <v>2519</v>
      </c>
      <c r="I78" s="61" t="s">
        <v>2520</v>
      </c>
      <c r="J78" s="61" t="s">
        <v>2521</v>
      </c>
      <c r="K78" s="61" t="s">
        <v>2522</v>
      </c>
      <c r="L78" s="61" t="s">
        <v>2523</v>
      </c>
      <c r="M78" s="61" t="s">
        <v>2524</v>
      </c>
      <c r="N78" s="61" t="s">
        <v>2525</v>
      </c>
      <c r="O78" s="61" t="s">
        <v>2526</v>
      </c>
      <c r="P78" s="61" t="s">
        <v>2527</v>
      </c>
      <c r="Q78" s="61" t="s">
        <v>2528</v>
      </c>
      <c r="R78" s="61" t="s">
        <v>2529</v>
      </c>
      <c r="S78" s="61" t="s">
        <v>2530</v>
      </c>
      <c r="T78" s="92" t="s">
        <v>73</v>
      </c>
      <c r="U78" s="68">
        <v>664</v>
      </c>
      <c r="V78" s="101">
        <v>375</v>
      </c>
      <c r="W78" s="81">
        <v>0</v>
      </c>
      <c r="X78" s="81">
        <v>1</v>
      </c>
      <c r="Y78" s="81">
        <v>0</v>
      </c>
      <c r="Z78" s="122">
        <f t="shared" si="2"/>
        <v>376</v>
      </c>
      <c r="AA78" s="101">
        <v>1</v>
      </c>
      <c r="AB78" s="81">
        <v>0</v>
      </c>
      <c r="AC78" s="81">
        <v>0</v>
      </c>
      <c r="AD78" s="81">
        <v>173</v>
      </c>
      <c r="AE78" s="81">
        <v>0</v>
      </c>
      <c r="AF78" s="81">
        <v>6</v>
      </c>
      <c r="AG78" s="81">
        <v>887</v>
      </c>
      <c r="AH78" s="81">
        <v>0</v>
      </c>
      <c r="AI78" s="81">
        <v>1452</v>
      </c>
      <c r="AJ78" s="81">
        <v>0</v>
      </c>
      <c r="AK78" s="81">
        <v>9091</v>
      </c>
      <c r="AL78" s="81">
        <v>0</v>
      </c>
      <c r="AM78" s="81">
        <v>0</v>
      </c>
      <c r="AN78" s="81">
        <v>0</v>
      </c>
      <c r="AO78" s="81">
        <v>0</v>
      </c>
      <c r="AP78" s="81">
        <v>2</v>
      </c>
      <c r="AQ78" s="81">
        <v>0</v>
      </c>
      <c r="AR78" s="81">
        <v>0</v>
      </c>
      <c r="AS78" s="118">
        <v>369</v>
      </c>
      <c r="AT78" s="82">
        <f t="shared" si="3"/>
        <v>11981</v>
      </c>
    </row>
    <row r="79" spans="1:46" x14ac:dyDescent="0.25">
      <c r="A79" s="61" t="s">
        <v>2531</v>
      </c>
      <c r="B79" s="61" t="s">
        <v>2532</v>
      </c>
      <c r="C79" s="61" t="s">
        <v>2533</v>
      </c>
      <c r="D79" s="61" t="s">
        <v>2534</v>
      </c>
      <c r="E79" s="61" t="s">
        <v>2535</v>
      </c>
      <c r="F79" s="61" t="s">
        <v>2536</v>
      </c>
      <c r="G79" s="61" t="s">
        <v>2537</v>
      </c>
      <c r="H79" s="61" t="s">
        <v>2538</v>
      </c>
      <c r="I79" s="61" t="s">
        <v>2539</v>
      </c>
      <c r="J79" s="61" t="s">
        <v>2540</v>
      </c>
      <c r="K79" s="61" t="s">
        <v>2541</v>
      </c>
      <c r="L79" s="61" t="s">
        <v>2542</v>
      </c>
      <c r="M79" s="61" t="s">
        <v>2543</v>
      </c>
      <c r="N79" s="61" t="s">
        <v>2544</v>
      </c>
      <c r="O79" s="61" t="s">
        <v>2545</v>
      </c>
      <c r="P79" s="61" t="s">
        <v>2546</v>
      </c>
      <c r="Q79" s="61" t="s">
        <v>2547</v>
      </c>
      <c r="R79" s="61" t="s">
        <v>2548</v>
      </c>
      <c r="S79" s="61" t="s">
        <v>2549</v>
      </c>
      <c r="T79" s="92" t="s">
        <v>74</v>
      </c>
      <c r="U79" s="68">
        <v>686</v>
      </c>
      <c r="V79" s="101">
        <v>438</v>
      </c>
      <c r="W79" s="81">
        <v>0</v>
      </c>
      <c r="X79" s="81">
        <v>0</v>
      </c>
      <c r="Y79" s="81">
        <v>0</v>
      </c>
      <c r="Z79" s="122">
        <f t="shared" si="2"/>
        <v>438</v>
      </c>
      <c r="AA79" s="101">
        <v>25</v>
      </c>
      <c r="AB79" s="81">
        <v>0</v>
      </c>
      <c r="AC79" s="81">
        <v>0</v>
      </c>
      <c r="AD79" s="81">
        <v>134</v>
      </c>
      <c r="AE79" s="81">
        <v>0</v>
      </c>
      <c r="AF79" s="81">
        <v>3</v>
      </c>
      <c r="AG79" s="81">
        <v>195</v>
      </c>
      <c r="AH79" s="81">
        <v>2553</v>
      </c>
      <c r="AI79" s="81">
        <v>3595</v>
      </c>
      <c r="AJ79" s="81">
        <v>0</v>
      </c>
      <c r="AK79" s="81">
        <v>8335</v>
      </c>
      <c r="AL79" s="81">
        <v>0</v>
      </c>
      <c r="AM79" s="81">
        <v>2</v>
      </c>
      <c r="AN79" s="81">
        <v>0</v>
      </c>
      <c r="AO79" s="81">
        <v>0</v>
      </c>
      <c r="AP79" s="81">
        <v>0</v>
      </c>
      <c r="AQ79" s="81">
        <v>0</v>
      </c>
      <c r="AR79" s="81">
        <v>0</v>
      </c>
      <c r="AS79" s="118">
        <v>345</v>
      </c>
      <c r="AT79" s="82">
        <f t="shared" si="3"/>
        <v>15187</v>
      </c>
    </row>
    <row r="80" spans="1:46" x14ac:dyDescent="0.25">
      <c r="A80" s="61" t="s">
        <v>2550</v>
      </c>
      <c r="B80" s="61" t="s">
        <v>2551</v>
      </c>
      <c r="C80" s="61" t="s">
        <v>2552</v>
      </c>
      <c r="D80" s="61" t="s">
        <v>2553</v>
      </c>
      <c r="E80" s="61" t="s">
        <v>2554</v>
      </c>
      <c r="F80" s="61" t="s">
        <v>2555</v>
      </c>
      <c r="G80" s="61" t="s">
        <v>2556</v>
      </c>
      <c r="H80" s="61" t="s">
        <v>2557</v>
      </c>
      <c r="I80" s="61" t="s">
        <v>2558</v>
      </c>
      <c r="J80" s="61" t="s">
        <v>2559</v>
      </c>
      <c r="K80" s="61" t="s">
        <v>2560</v>
      </c>
      <c r="L80" s="61" t="s">
        <v>2561</v>
      </c>
      <c r="M80" s="61" t="s">
        <v>2562</v>
      </c>
      <c r="N80" s="61" t="s">
        <v>2563</v>
      </c>
      <c r="O80" s="61" t="s">
        <v>2564</v>
      </c>
      <c r="P80" s="61" t="s">
        <v>2565</v>
      </c>
      <c r="Q80" s="61" t="s">
        <v>2566</v>
      </c>
      <c r="R80" s="61" t="s">
        <v>2567</v>
      </c>
      <c r="S80" s="61" t="s">
        <v>2568</v>
      </c>
      <c r="T80" s="92" t="s">
        <v>75</v>
      </c>
      <c r="U80" s="68">
        <v>819</v>
      </c>
      <c r="V80" s="101">
        <v>45</v>
      </c>
      <c r="W80" s="81">
        <v>0</v>
      </c>
      <c r="X80" s="81">
        <v>0</v>
      </c>
      <c r="Y80" s="81">
        <v>0</v>
      </c>
      <c r="Z80" s="122">
        <f t="shared" si="2"/>
        <v>45</v>
      </c>
      <c r="AA80" s="101">
        <v>0</v>
      </c>
      <c r="AB80" s="81">
        <v>0</v>
      </c>
      <c r="AC80" s="81">
        <v>0</v>
      </c>
      <c r="AD80" s="81">
        <v>0</v>
      </c>
      <c r="AE80" s="81">
        <v>0</v>
      </c>
      <c r="AF80" s="81">
        <v>0</v>
      </c>
      <c r="AG80" s="81">
        <v>0</v>
      </c>
      <c r="AH80" s="81">
        <v>0</v>
      </c>
      <c r="AI80" s="81">
        <v>958</v>
      </c>
      <c r="AJ80" s="81">
        <v>0</v>
      </c>
      <c r="AK80" s="81">
        <v>7</v>
      </c>
      <c r="AL80" s="81">
        <v>0</v>
      </c>
      <c r="AM80" s="81">
        <v>0</v>
      </c>
      <c r="AN80" s="81">
        <v>0</v>
      </c>
      <c r="AO80" s="81">
        <v>0</v>
      </c>
      <c r="AP80" s="81">
        <v>0</v>
      </c>
      <c r="AQ80" s="81">
        <v>0</v>
      </c>
      <c r="AR80" s="81">
        <v>0</v>
      </c>
      <c r="AS80" s="118">
        <v>600</v>
      </c>
      <c r="AT80" s="82">
        <f t="shared" si="3"/>
        <v>1565</v>
      </c>
    </row>
    <row r="81" spans="1:46" x14ac:dyDescent="0.25">
      <c r="A81" s="61" t="s">
        <v>2569</v>
      </c>
      <c r="B81" s="61" t="s">
        <v>2570</v>
      </c>
      <c r="C81" s="61" t="s">
        <v>2571</v>
      </c>
      <c r="D81" s="61" t="s">
        <v>2572</v>
      </c>
      <c r="E81" s="61" t="s">
        <v>2573</v>
      </c>
      <c r="F81" s="61" t="s">
        <v>2574</v>
      </c>
      <c r="G81" s="61" t="s">
        <v>2575</v>
      </c>
      <c r="H81" s="61" t="s">
        <v>2576</v>
      </c>
      <c r="I81" s="61" t="s">
        <v>2577</v>
      </c>
      <c r="J81" s="61" t="s">
        <v>2578</v>
      </c>
      <c r="K81" s="61" t="s">
        <v>2579</v>
      </c>
      <c r="L81" s="61" t="s">
        <v>2580</v>
      </c>
      <c r="M81" s="61" t="s">
        <v>2581</v>
      </c>
      <c r="N81" s="61" t="s">
        <v>2582</v>
      </c>
      <c r="O81" s="61" t="s">
        <v>2583</v>
      </c>
      <c r="P81" s="61" t="s">
        <v>2584</v>
      </c>
      <c r="Q81" s="61" t="s">
        <v>2585</v>
      </c>
      <c r="R81" s="61" t="s">
        <v>2586</v>
      </c>
      <c r="S81" s="61" t="s">
        <v>2587</v>
      </c>
      <c r="T81" s="92" t="s">
        <v>76</v>
      </c>
      <c r="U81" s="68">
        <v>854</v>
      </c>
      <c r="V81" s="101">
        <v>114</v>
      </c>
      <c r="W81" s="81">
        <v>0</v>
      </c>
      <c r="X81" s="81">
        <v>0</v>
      </c>
      <c r="Y81" s="81">
        <v>0</v>
      </c>
      <c r="Z81" s="122">
        <f t="shared" si="2"/>
        <v>114</v>
      </c>
      <c r="AA81" s="101">
        <v>0</v>
      </c>
      <c r="AB81" s="81">
        <v>0</v>
      </c>
      <c r="AC81" s="81">
        <v>0</v>
      </c>
      <c r="AD81" s="81">
        <v>0</v>
      </c>
      <c r="AE81" s="81">
        <v>0</v>
      </c>
      <c r="AF81" s="81">
        <v>0</v>
      </c>
      <c r="AG81" s="81">
        <v>1</v>
      </c>
      <c r="AH81" s="81">
        <v>0</v>
      </c>
      <c r="AI81" s="81">
        <v>789</v>
      </c>
      <c r="AJ81" s="81">
        <v>0</v>
      </c>
      <c r="AK81" s="81">
        <v>94</v>
      </c>
      <c r="AL81" s="81">
        <v>0</v>
      </c>
      <c r="AM81" s="81">
        <v>0</v>
      </c>
      <c r="AN81" s="81">
        <v>0</v>
      </c>
      <c r="AO81" s="81">
        <v>0</v>
      </c>
      <c r="AP81" s="81">
        <v>0</v>
      </c>
      <c r="AQ81" s="81">
        <v>0</v>
      </c>
      <c r="AR81" s="81">
        <v>0</v>
      </c>
      <c r="AS81" s="118">
        <v>94</v>
      </c>
      <c r="AT81" s="82">
        <f t="shared" si="3"/>
        <v>978</v>
      </c>
    </row>
    <row r="82" spans="1:46" x14ac:dyDescent="0.25">
      <c r="A82" s="61" t="s">
        <v>2588</v>
      </c>
      <c r="B82" s="61" t="s">
        <v>2589</v>
      </c>
      <c r="C82" s="61" t="s">
        <v>2590</v>
      </c>
      <c r="D82" s="61" t="s">
        <v>2591</v>
      </c>
      <c r="E82" s="61" t="s">
        <v>2592</v>
      </c>
      <c r="F82" s="61" t="s">
        <v>2593</v>
      </c>
      <c r="G82" s="61" t="s">
        <v>2594</v>
      </c>
      <c r="H82" s="61" t="s">
        <v>2595</v>
      </c>
      <c r="I82" s="61" t="s">
        <v>2596</v>
      </c>
      <c r="J82" s="61" t="s">
        <v>2597</v>
      </c>
      <c r="K82" s="61" t="s">
        <v>2598</v>
      </c>
      <c r="L82" s="61" t="s">
        <v>2599</v>
      </c>
      <c r="M82" s="61" t="s">
        <v>2600</v>
      </c>
      <c r="N82" s="61" t="s">
        <v>2601</v>
      </c>
      <c r="O82" s="61" t="s">
        <v>2602</v>
      </c>
      <c r="P82" s="61" t="s">
        <v>2603</v>
      </c>
      <c r="Q82" s="61" t="s">
        <v>2604</v>
      </c>
      <c r="R82" s="61" t="s">
        <v>2605</v>
      </c>
      <c r="S82" s="61" t="s">
        <v>2606</v>
      </c>
      <c r="T82" s="92" t="s">
        <v>77</v>
      </c>
      <c r="U82" s="68">
        <v>887</v>
      </c>
      <c r="V82" s="101">
        <v>615</v>
      </c>
      <c r="W82" s="81">
        <v>0</v>
      </c>
      <c r="X82" s="81">
        <v>0</v>
      </c>
      <c r="Y82" s="81">
        <v>0</v>
      </c>
      <c r="Z82" s="122">
        <f t="shared" si="2"/>
        <v>615</v>
      </c>
      <c r="AA82" s="101">
        <v>0</v>
      </c>
      <c r="AB82" s="81">
        <v>0</v>
      </c>
      <c r="AC82" s="81">
        <v>0</v>
      </c>
      <c r="AD82" s="81">
        <v>69</v>
      </c>
      <c r="AE82" s="81">
        <v>65</v>
      </c>
      <c r="AF82" s="81">
        <v>19</v>
      </c>
      <c r="AG82" s="81">
        <v>332</v>
      </c>
      <c r="AH82" s="81">
        <v>1387</v>
      </c>
      <c r="AI82" s="81">
        <v>4345</v>
      </c>
      <c r="AJ82" s="81">
        <v>0</v>
      </c>
      <c r="AK82" s="81">
        <v>6637</v>
      </c>
      <c r="AL82" s="81">
        <v>0</v>
      </c>
      <c r="AM82" s="81">
        <v>0</v>
      </c>
      <c r="AN82" s="81">
        <v>1</v>
      </c>
      <c r="AO82" s="81">
        <v>0</v>
      </c>
      <c r="AP82" s="81">
        <v>0</v>
      </c>
      <c r="AQ82" s="81">
        <v>0</v>
      </c>
      <c r="AR82" s="81">
        <v>0</v>
      </c>
      <c r="AS82" s="118">
        <v>352</v>
      </c>
      <c r="AT82" s="82">
        <f t="shared" si="3"/>
        <v>13207</v>
      </c>
    </row>
    <row r="83" spans="1:46" ht="15.75" x14ac:dyDescent="0.25">
      <c r="A83" s="61" t="s">
        <v>302</v>
      </c>
      <c r="B83" s="61" t="s">
        <v>303</v>
      </c>
      <c r="C83" s="61" t="s">
        <v>301</v>
      </c>
      <c r="D83" s="61" t="s">
        <v>296</v>
      </c>
      <c r="E83" s="61" t="s">
        <v>297</v>
      </c>
      <c r="F83" s="61" t="s">
        <v>299</v>
      </c>
      <c r="G83" s="61" t="s">
        <v>294</v>
      </c>
      <c r="H83" s="61" t="s">
        <v>291</v>
      </c>
      <c r="I83" s="61" t="s">
        <v>293</v>
      </c>
      <c r="J83" s="61" t="s">
        <v>304</v>
      </c>
      <c r="K83" s="61" t="s">
        <v>292</v>
      </c>
      <c r="L83" s="61" t="s">
        <v>305</v>
      </c>
      <c r="M83" s="61" t="s">
        <v>306</v>
      </c>
      <c r="N83" s="61" t="s">
        <v>298</v>
      </c>
      <c r="O83" s="61" t="s">
        <v>300</v>
      </c>
      <c r="P83" s="61" t="s">
        <v>307</v>
      </c>
      <c r="Q83" s="61" t="s">
        <v>309</v>
      </c>
      <c r="R83" s="61" t="s">
        <v>308</v>
      </c>
      <c r="S83" s="61" t="s">
        <v>295</v>
      </c>
      <c r="T83" s="109" t="s">
        <v>868</v>
      </c>
      <c r="U83" s="69"/>
      <c r="V83" s="102">
        <v>6298</v>
      </c>
      <c r="W83" s="91">
        <v>0</v>
      </c>
      <c r="X83" s="91">
        <v>33</v>
      </c>
      <c r="Y83" s="91">
        <v>69</v>
      </c>
      <c r="Z83" s="121">
        <f t="shared" si="2"/>
        <v>6400</v>
      </c>
      <c r="AA83" s="102">
        <v>548</v>
      </c>
      <c r="AB83" s="91">
        <v>0</v>
      </c>
      <c r="AC83" s="91">
        <v>0</v>
      </c>
      <c r="AD83" s="91">
        <v>3420</v>
      </c>
      <c r="AE83" s="91">
        <v>239</v>
      </c>
      <c r="AF83" s="91">
        <v>1499</v>
      </c>
      <c r="AG83" s="91">
        <v>23577</v>
      </c>
      <c r="AH83" s="91">
        <v>70114</v>
      </c>
      <c r="AI83" s="91">
        <v>38353</v>
      </c>
      <c r="AJ83" s="91">
        <v>0</v>
      </c>
      <c r="AK83" s="91">
        <v>103245</v>
      </c>
      <c r="AL83" s="91">
        <v>23</v>
      </c>
      <c r="AM83" s="91">
        <v>28</v>
      </c>
      <c r="AN83" s="91">
        <v>2</v>
      </c>
      <c r="AO83" s="91">
        <v>0</v>
      </c>
      <c r="AP83" s="91">
        <v>1</v>
      </c>
      <c r="AQ83" s="91">
        <v>0</v>
      </c>
      <c r="AR83" s="91">
        <v>5</v>
      </c>
      <c r="AS83" s="117">
        <v>26482</v>
      </c>
      <c r="AT83" s="105">
        <f t="shared" si="3"/>
        <v>267536</v>
      </c>
    </row>
    <row r="84" spans="1:46" x14ac:dyDescent="0.25">
      <c r="A84" s="61" t="s">
        <v>2607</v>
      </c>
      <c r="B84" s="61" t="s">
        <v>2608</v>
      </c>
      <c r="C84" s="61" t="s">
        <v>2609</v>
      </c>
      <c r="D84" s="61" t="s">
        <v>2610</v>
      </c>
      <c r="E84" s="61" t="s">
        <v>2611</v>
      </c>
      <c r="F84" s="61" t="s">
        <v>2612</v>
      </c>
      <c r="G84" s="61" t="s">
        <v>2613</v>
      </c>
      <c r="H84" s="61" t="s">
        <v>2614</v>
      </c>
      <c r="I84" s="61" t="s">
        <v>2615</v>
      </c>
      <c r="J84" s="61" t="s">
        <v>2616</v>
      </c>
      <c r="K84" s="61" t="s">
        <v>2617</v>
      </c>
      <c r="L84" s="61" t="s">
        <v>2618</v>
      </c>
      <c r="M84" s="61" t="s">
        <v>2619</v>
      </c>
      <c r="N84" s="61" t="s">
        <v>2620</v>
      </c>
      <c r="O84" s="61" t="s">
        <v>2621</v>
      </c>
      <c r="P84" s="61" t="s">
        <v>2622</v>
      </c>
      <c r="Q84" s="61" t="s">
        <v>2623</v>
      </c>
      <c r="R84" s="61" t="s">
        <v>2624</v>
      </c>
      <c r="S84" s="61" t="s">
        <v>2625</v>
      </c>
      <c r="T84" s="92" t="s">
        <v>79</v>
      </c>
      <c r="U84" s="68">
        <v>2</v>
      </c>
      <c r="V84" s="101">
        <v>269</v>
      </c>
      <c r="W84" s="81">
        <v>0</v>
      </c>
      <c r="X84" s="81">
        <v>0</v>
      </c>
      <c r="Y84" s="81">
        <v>0</v>
      </c>
      <c r="Z84" s="122">
        <f t="shared" si="2"/>
        <v>269</v>
      </c>
      <c r="AA84" s="101">
        <v>2</v>
      </c>
      <c r="AB84" s="81">
        <v>0</v>
      </c>
      <c r="AC84" s="81">
        <v>0</v>
      </c>
      <c r="AD84" s="81">
        <v>0</v>
      </c>
      <c r="AE84" s="81">
        <v>0</v>
      </c>
      <c r="AF84" s="81">
        <v>2</v>
      </c>
      <c r="AG84" s="81">
        <v>159</v>
      </c>
      <c r="AH84" s="81">
        <v>0</v>
      </c>
      <c r="AI84" s="81">
        <v>760</v>
      </c>
      <c r="AJ84" s="81">
        <v>0</v>
      </c>
      <c r="AK84" s="81">
        <v>1296</v>
      </c>
      <c r="AL84" s="81">
        <v>2</v>
      </c>
      <c r="AM84" s="81">
        <v>0</v>
      </c>
      <c r="AN84" s="81">
        <v>0</v>
      </c>
      <c r="AO84" s="81">
        <v>0</v>
      </c>
      <c r="AP84" s="81">
        <v>0</v>
      </c>
      <c r="AQ84" s="81">
        <v>0</v>
      </c>
      <c r="AR84" s="81">
        <v>0</v>
      </c>
      <c r="AS84" s="118">
        <v>344</v>
      </c>
      <c r="AT84" s="82">
        <f t="shared" si="3"/>
        <v>2565</v>
      </c>
    </row>
    <row r="85" spans="1:46" x14ac:dyDescent="0.25">
      <c r="A85" s="61" t="s">
        <v>2626</v>
      </c>
      <c r="B85" s="61" t="s">
        <v>2627</v>
      </c>
      <c r="C85" s="61" t="s">
        <v>2628</v>
      </c>
      <c r="D85" s="61" t="s">
        <v>2629</v>
      </c>
      <c r="E85" s="61" t="s">
        <v>2630</v>
      </c>
      <c r="F85" s="61" t="s">
        <v>2631</v>
      </c>
      <c r="G85" s="61" t="s">
        <v>2632</v>
      </c>
      <c r="H85" s="61" t="s">
        <v>2633</v>
      </c>
      <c r="I85" s="61" t="s">
        <v>2634</v>
      </c>
      <c r="J85" s="61" t="s">
        <v>2635</v>
      </c>
      <c r="K85" s="61" t="s">
        <v>2636</v>
      </c>
      <c r="L85" s="61" t="s">
        <v>2637</v>
      </c>
      <c r="M85" s="61" t="s">
        <v>2638</v>
      </c>
      <c r="N85" s="61" t="s">
        <v>2639</v>
      </c>
      <c r="O85" s="61" t="s">
        <v>2640</v>
      </c>
      <c r="P85" s="61" t="s">
        <v>2641</v>
      </c>
      <c r="Q85" s="61" t="s">
        <v>2642</v>
      </c>
      <c r="R85" s="61" t="s">
        <v>2643</v>
      </c>
      <c r="S85" s="61" t="s">
        <v>2644</v>
      </c>
      <c r="T85" s="92" t="s">
        <v>80</v>
      </c>
      <c r="U85" s="68">
        <v>21</v>
      </c>
      <c r="V85" s="101">
        <v>37</v>
      </c>
      <c r="W85" s="81">
        <v>0</v>
      </c>
      <c r="X85" s="81">
        <v>0</v>
      </c>
      <c r="Y85" s="81">
        <v>0</v>
      </c>
      <c r="Z85" s="122">
        <f t="shared" si="2"/>
        <v>37</v>
      </c>
      <c r="AA85" s="101">
        <v>0</v>
      </c>
      <c r="AB85" s="81">
        <v>0</v>
      </c>
      <c r="AC85" s="81">
        <v>0</v>
      </c>
      <c r="AD85" s="81">
        <v>0</v>
      </c>
      <c r="AE85" s="81">
        <v>0</v>
      </c>
      <c r="AF85" s="81">
        <v>0</v>
      </c>
      <c r="AG85" s="81">
        <v>3</v>
      </c>
      <c r="AH85" s="81">
        <v>0</v>
      </c>
      <c r="AI85" s="81">
        <v>403</v>
      </c>
      <c r="AJ85" s="81">
        <v>0</v>
      </c>
      <c r="AK85" s="81">
        <v>156</v>
      </c>
      <c r="AL85" s="81">
        <v>0</v>
      </c>
      <c r="AM85" s="81">
        <v>0</v>
      </c>
      <c r="AN85" s="81">
        <v>0</v>
      </c>
      <c r="AO85" s="81">
        <v>0</v>
      </c>
      <c r="AP85" s="81">
        <v>0</v>
      </c>
      <c r="AQ85" s="81">
        <v>0</v>
      </c>
      <c r="AR85" s="81">
        <v>0</v>
      </c>
      <c r="AS85" s="118">
        <v>62</v>
      </c>
      <c r="AT85" s="82">
        <f t="shared" si="3"/>
        <v>624</v>
      </c>
    </row>
    <row r="86" spans="1:46" x14ac:dyDescent="0.25">
      <c r="A86" s="61" t="s">
        <v>2645</v>
      </c>
      <c r="B86" s="61" t="s">
        <v>2646</v>
      </c>
      <c r="C86" s="61" t="s">
        <v>2647</v>
      </c>
      <c r="D86" s="61" t="s">
        <v>2648</v>
      </c>
      <c r="E86" s="61" t="s">
        <v>2649</v>
      </c>
      <c r="F86" s="61" t="s">
        <v>2650</v>
      </c>
      <c r="G86" s="61" t="s">
        <v>2651</v>
      </c>
      <c r="H86" s="61" t="s">
        <v>2652</v>
      </c>
      <c r="I86" s="61" t="s">
        <v>2653</v>
      </c>
      <c r="J86" s="61" t="s">
        <v>2654</v>
      </c>
      <c r="K86" s="61" t="s">
        <v>2655</v>
      </c>
      <c r="L86" s="61" t="s">
        <v>2656</v>
      </c>
      <c r="M86" s="61" t="s">
        <v>2657</v>
      </c>
      <c r="N86" s="61" t="s">
        <v>2658</v>
      </c>
      <c r="O86" s="61" t="s">
        <v>2659</v>
      </c>
      <c r="P86" s="61" t="s">
        <v>2660</v>
      </c>
      <c r="Q86" s="61" t="s">
        <v>2661</v>
      </c>
      <c r="R86" s="61" t="s">
        <v>2662</v>
      </c>
      <c r="S86" s="61" t="s">
        <v>2663</v>
      </c>
      <c r="T86" s="92" t="s">
        <v>81</v>
      </c>
      <c r="U86" s="68">
        <v>55</v>
      </c>
      <c r="V86" s="101">
        <v>105</v>
      </c>
      <c r="W86" s="81">
        <v>0</v>
      </c>
      <c r="X86" s="81">
        <v>0</v>
      </c>
      <c r="Y86" s="81">
        <v>0</v>
      </c>
      <c r="Z86" s="122">
        <f t="shared" si="2"/>
        <v>105</v>
      </c>
      <c r="AA86" s="101">
        <v>0</v>
      </c>
      <c r="AB86" s="81">
        <v>0</v>
      </c>
      <c r="AC86" s="81">
        <v>0</v>
      </c>
      <c r="AD86" s="81">
        <v>0</v>
      </c>
      <c r="AE86" s="81">
        <v>0</v>
      </c>
      <c r="AF86" s="81">
        <v>0</v>
      </c>
      <c r="AG86" s="81">
        <v>0</v>
      </c>
      <c r="AH86" s="81">
        <v>0</v>
      </c>
      <c r="AI86" s="81">
        <v>540</v>
      </c>
      <c r="AJ86" s="81">
        <v>0</v>
      </c>
      <c r="AK86" s="81">
        <v>9</v>
      </c>
      <c r="AL86" s="81">
        <v>2</v>
      </c>
      <c r="AM86" s="81">
        <v>0</v>
      </c>
      <c r="AN86" s="81">
        <v>0</v>
      </c>
      <c r="AO86" s="81">
        <v>0</v>
      </c>
      <c r="AP86" s="81">
        <v>0</v>
      </c>
      <c r="AQ86" s="81">
        <v>0</v>
      </c>
      <c r="AR86" s="81">
        <v>0</v>
      </c>
      <c r="AS86" s="118">
        <v>39</v>
      </c>
      <c r="AT86" s="82">
        <f t="shared" si="3"/>
        <v>590</v>
      </c>
    </row>
    <row r="87" spans="1:46" x14ac:dyDescent="0.25">
      <c r="A87" s="61" t="s">
        <v>2664</v>
      </c>
      <c r="B87" s="61" t="s">
        <v>2665</v>
      </c>
      <c r="C87" s="61" t="s">
        <v>2666</v>
      </c>
      <c r="D87" s="61" t="s">
        <v>2667</v>
      </c>
      <c r="E87" s="61" t="s">
        <v>2668</v>
      </c>
      <c r="F87" s="61" t="s">
        <v>2669</v>
      </c>
      <c r="G87" s="61" t="s">
        <v>2670</v>
      </c>
      <c r="H87" s="61" t="s">
        <v>2671</v>
      </c>
      <c r="I87" s="61" t="s">
        <v>2672</v>
      </c>
      <c r="J87" s="61" t="s">
        <v>2673</v>
      </c>
      <c r="K87" s="61" t="s">
        <v>2674</v>
      </c>
      <c r="L87" s="61" t="s">
        <v>2675</v>
      </c>
      <c r="M87" s="61" t="s">
        <v>2676</v>
      </c>
      <c r="N87" s="61" t="s">
        <v>2677</v>
      </c>
      <c r="O87" s="61" t="s">
        <v>2678</v>
      </c>
      <c r="P87" s="61" t="s">
        <v>2679</v>
      </c>
      <c r="Q87" s="61" t="s">
        <v>2680</v>
      </c>
      <c r="R87" s="61" t="s">
        <v>2681</v>
      </c>
      <c r="S87" s="61" t="s">
        <v>2682</v>
      </c>
      <c r="T87" s="92" t="s">
        <v>891</v>
      </c>
      <c r="U87" s="68">
        <v>148</v>
      </c>
      <c r="V87" s="101">
        <v>581</v>
      </c>
      <c r="W87" s="81">
        <v>0</v>
      </c>
      <c r="X87" s="81">
        <v>2</v>
      </c>
      <c r="Y87" s="81">
        <v>0</v>
      </c>
      <c r="Z87" s="122">
        <f t="shared" si="2"/>
        <v>583</v>
      </c>
      <c r="AA87" s="101">
        <v>16</v>
      </c>
      <c r="AB87" s="81">
        <v>0</v>
      </c>
      <c r="AC87" s="81">
        <v>0</v>
      </c>
      <c r="AD87" s="81">
        <v>0</v>
      </c>
      <c r="AE87" s="81">
        <v>0</v>
      </c>
      <c r="AF87" s="81">
        <v>38</v>
      </c>
      <c r="AG87" s="81">
        <v>2401</v>
      </c>
      <c r="AH87" s="81">
        <v>1</v>
      </c>
      <c r="AI87" s="81">
        <v>2396</v>
      </c>
      <c r="AJ87" s="81">
        <v>0</v>
      </c>
      <c r="AK87" s="81">
        <v>11482</v>
      </c>
      <c r="AL87" s="81">
        <v>0</v>
      </c>
      <c r="AM87" s="81">
        <v>0</v>
      </c>
      <c r="AN87" s="81">
        <v>0</v>
      </c>
      <c r="AO87" s="81">
        <v>0</v>
      </c>
      <c r="AP87" s="81">
        <v>1</v>
      </c>
      <c r="AQ87" s="81">
        <v>0</v>
      </c>
      <c r="AR87" s="81">
        <v>0</v>
      </c>
      <c r="AS87" s="118">
        <v>3308</v>
      </c>
      <c r="AT87" s="82">
        <f t="shared" si="3"/>
        <v>19643</v>
      </c>
    </row>
    <row r="88" spans="1:46" x14ac:dyDescent="0.25">
      <c r="A88" s="61" t="s">
        <v>2683</v>
      </c>
      <c r="B88" s="61" t="s">
        <v>2684</v>
      </c>
      <c r="C88" s="61" t="s">
        <v>2685</v>
      </c>
      <c r="D88" s="61" t="s">
        <v>2686</v>
      </c>
      <c r="E88" s="61" t="s">
        <v>2687</v>
      </c>
      <c r="F88" s="61" t="s">
        <v>2688</v>
      </c>
      <c r="G88" s="61" t="s">
        <v>2689</v>
      </c>
      <c r="H88" s="61" t="s">
        <v>2690</v>
      </c>
      <c r="I88" s="61" t="s">
        <v>2691</v>
      </c>
      <c r="J88" s="61" t="s">
        <v>2692</v>
      </c>
      <c r="K88" s="61" t="s">
        <v>2693</v>
      </c>
      <c r="L88" s="61" t="s">
        <v>2694</v>
      </c>
      <c r="M88" s="61" t="s">
        <v>2695</v>
      </c>
      <c r="N88" s="61" t="s">
        <v>2696</v>
      </c>
      <c r="O88" s="61" t="s">
        <v>2697</v>
      </c>
      <c r="P88" s="61" t="s">
        <v>2698</v>
      </c>
      <c r="Q88" s="61" t="s">
        <v>2699</v>
      </c>
      <c r="R88" s="61" t="s">
        <v>2700</v>
      </c>
      <c r="S88" s="61" t="s">
        <v>2701</v>
      </c>
      <c r="T88" s="92" t="s">
        <v>83</v>
      </c>
      <c r="U88" s="68">
        <v>197</v>
      </c>
      <c r="V88" s="101">
        <v>161</v>
      </c>
      <c r="W88" s="81">
        <v>0</v>
      </c>
      <c r="X88" s="81">
        <v>0</v>
      </c>
      <c r="Y88" s="81">
        <v>0</v>
      </c>
      <c r="Z88" s="122">
        <f t="shared" si="2"/>
        <v>161</v>
      </c>
      <c r="AA88" s="101">
        <v>0</v>
      </c>
      <c r="AB88" s="81">
        <v>0</v>
      </c>
      <c r="AC88" s="81">
        <v>0</v>
      </c>
      <c r="AD88" s="81">
        <v>0</v>
      </c>
      <c r="AE88" s="81">
        <v>0</v>
      </c>
      <c r="AF88" s="81">
        <v>0</v>
      </c>
      <c r="AG88" s="81">
        <v>22</v>
      </c>
      <c r="AH88" s="81">
        <v>0</v>
      </c>
      <c r="AI88" s="81">
        <v>1307</v>
      </c>
      <c r="AJ88" s="81">
        <v>0</v>
      </c>
      <c r="AK88" s="81">
        <v>599</v>
      </c>
      <c r="AL88" s="81">
        <v>0</v>
      </c>
      <c r="AM88" s="81">
        <v>0</v>
      </c>
      <c r="AN88" s="81">
        <v>0</v>
      </c>
      <c r="AO88" s="81">
        <v>0</v>
      </c>
      <c r="AP88" s="81">
        <v>0</v>
      </c>
      <c r="AQ88" s="81">
        <v>0</v>
      </c>
      <c r="AR88" s="81">
        <v>0</v>
      </c>
      <c r="AS88" s="118">
        <v>498</v>
      </c>
      <c r="AT88" s="82">
        <f t="shared" si="3"/>
        <v>2426</v>
      </c>
    </row>
    <row r="89" spans="1:46" x14ac:dyDescent="0.25">
      <c r="A89" s="61" t="s">
        <v>2702</v>
      </c>
      <c r="B89" s="61" t="s">
        <v>2703</v>
      </c>
      <c r="C89" s="61" t="s">
        <v>2704</v>
      </c>
      <c r="D89" s="61" t="s">
        <v>2705</v>
      </c>
      <c r="E89" s="61" t="s">
        <v>2706</v>
      </c>
      <c r="F89" s="61" t="s">
        <v>2707</v>
      </c>
      <c r="G89" s="61" t="s">
        <v>2708</v>
      </c>
      <c r="H89" s="61" t="s">
        <v>2709</v>
      </c>
      <c r="I89" s="61" t="s">
        <v>2710</v>
      </c>
      <c r="J89" s="61" t="s">
        <v>2711</v>
      </c>
      <c r="K89" s="61" t="s">
        <v>2712</v>
      </c>
      <c r="L89" s="61" t="s">
        <v>2713</v>
      </c>
      <c r="M89" s="61" t="s">
        <v>2714</v>
      </c>
      <c r="N89" s="61" t="s">
        <v>2715</v>
      </c>
      <c r="O89" s="61" t="s">
        <v>2716</v>
      </c>
      <c r="P89" s="61" t="s">
        <v>2717</v>
      </c>
      <c r="Q89" s="61" t="s">
        <v>2718</v>
      </c>
      <c r="R89" s="61" t="s">
        <v>2719</v>
      </c>
      <c r="S89" s="61" t="s">
        <v>2720</v>
      </c>
      <c r="T89" s="92" t="s">
        <v>84</v>
      </c>
      <c r="U89" s="68">
        <v>206</v>
      </c>
      <c r="V89" s="101">
        <v>36</v>
      </c>
      <c r="W89" s="81">
        <v>0</v>
      </c>
      <c r="X89" s="81">
        <v>0</v>
      </c>
      <c r="Y89" s="81">
        <v>0</v>
      </c>
      <c r="Z89" s="122">
        <f t="shared" si="2"/>
        <v>36</v>
      </c>
      <c r="AA89" s="101">
        <v>3</v>
      </c>
      <c r="AB89" s="81">
        <v>0</v>
      </c>
      <c r="AC89" s="81">
        <v>0</v>
      </c>
      <c r="AD89" s="81">
        <v>0</v>
      </c>
      <c r="AE89" s="81">
        <v>0</v>
      </c>
      <c r="AF89" s="81">
        <v>0</v>
      </c>
      <c r="AG89" s="81">
        <v>4</v>
      </c>
      <c r="AH89" s="81">
        <v>0</v>
      </c>
      <c r="AI89" s="81">
        <v>562</v>
      </c>
      <c r="AJ89" s="81">
        <v>0</v>
      </c>
      <c r="AK89" s="81">
        <v>3</v>
      </c>
      <c r="AL89" s="81">
        <v>0</v>
      </c>
      <c r="AM89" s="81">
        <v>0</v>
      </c>
      <c r="AN89" s="81">
        <v>0</v>
      </c>
      <c r="AO89" s="81">
        <v>0</v>
      </c>
      <c r="AP89" s="81">
        <v>0</v>
      </c>
      <c r="AQ89" s="81">
        <v>0</v>
      </c>
      <c r="AR89" s="81">
        <v>0</v>
      </c>
      <c r="AS89" s="118">
        <v>48</v>
      </c>
      <c r="AT89" s="82">
        <f t="shared" si="3"/>
        <v>620</v>
      </c>
    </row>
    <row r="90" spans="1:46" x14ac:dyDescent="0.25">
      <c r="A90" s="61" t="s">
        <v>2721</v>
      </c>
      <c r="B90" s="61" t="s">
        <v>2722</v>
      </c>
      <c r="C90" s="61" t="s">
        <v>2723</v>
      </c>
      <c r="D90" s="61" t="s">
        <v>2724</v>
      </c>
      <c r="E90" s="61" t="s">
        <v>2725</v>
      </c>
      <c r="F90" s="61" t="s">
        <v>2726</v>
      </c>
      <c r="G90" s="61" t="s">
        <v>2727</v>
      </c>
      <c r="H90" s="61" t="s">
        <v>2728</v>
      </c>
      <c r="I90" s="61" t="s">
        <v>2729</v>
      </c>
      <c r="J90" s="61" t="s">
        <v>2730</v>
      </c>
      <c r="K90" s="61" t="s">
        <v>2731</v>
      </c>
      <c r="L90" s="61" t="s">
        <v>2732</v>
      </c>
      <c r="M90" s="61" t="s">
        <v>2733</v>
      </c>
      <c r="N90" s="61" t="s">
        <v>2734</v>
      </c>
      <c r="O90" s="61" t="s">
        <v>2735</v>
      </c>
      <c r="P90" s="61" t="s">
        <v>2736</v>
      </c>
      <c r="Q90" s="61" t="s">
        <v>2737</v>
      </c>
      <c r="R90" s="61" t="s">
        <v>2738</v>
      </c>
      <c r="S90" s="61" t="s">
        <v>2739</v>
      </c>
      <c r="T90" s="92" t="s">
        <v>85</v>
      </c>
      <c r="U90" s="68">
        <v>313</v>
      </c>
      <c r="V90" s="101">
        <v>145</v>
      </c>
      <c r="W90" s="81">
        <v>0</v>
      </c>
      <c r="X90" s="81">
        <v>0</v>
      </c>
      <c r="Y90" s="81">
        <v>0</v>
      </c>
      <c r="Z90" s="122">
        <f t="shared" si="2"/>
        <v>145</v>
      </c>
      <c r="AA90" s="101">
        <v>0</v>
      </c>
      <c r="AB90" s="81">
        <v>0</v>
      </c>
      <c r="AC90" s="81">
        <v>0</v>
      </c>
      <c r="AD90" s="81">
        <v>0</v>
      </c>
      <c r="AE90" s="81">
        <v>0</v>
      </c>
      <c r="AF90" s="81">
        <v>1</v>
      </c>
      <c r="AG90" s="81">
        <v>2</v>
      </c>
      <c r="AH90" s="81">
        <v>0</v>
      </c>
      <c r="AI90" s="81">
        <v>1023</v>
      </c>
      <c r="AJ90" s="81">
        <v>0</v>
      </c>
      <c r="AK90" s="81">
        <v>314</v>
      </c>
      <c r="AL90" s="81">
        <v>5</v>
      </c>
      <c r="AM90" s="81">
        <v>0</v>
      </c>
      <c r="AN90" s="81">
        <v>0</v>
      </c>
      <c r="AO90" s="81">
        <v>0</v>
      </c>
      <c r="AP90" s="81">
        <v>0</v>
      </c>
      <c r="AQ90" s="81">
        <v>0</v>
      </c>
      <c r="AR90" s="81">
        <v>0</v>
      </c>
      <c r="AS90" s="118">
        <v>87</v>
      </c>
      <c r="AT90" s="82">
        <f t="shared" si="3"/>
        <v>1432</v>
      </c>
    </row>
    <row r="91" spans="1:46" x14ac:dyDescent="0.25">
      <c r="A91" s="61" t="s">
        <v>2740</v>
      </c>
      <c r="B91" s="61" t="s">
        <v>2741</v>
      </c>
      <c r="C91" s="61" t="s">
        <v>2742</v>
      </c>
      <c r="D91" s="61" t="s">
        <v>2743</v>
      </c>
      <c r="E91" s="61" t="s">
        <v>2744</v>
      </c>
      <c r="F91" s="61" t="s">
        <v>2745</v>
      </c>
      <c r="G91" s="61" t="s">
        <v>2746</v>
      </c>
      <c r="H91" s="61" t="s">
        <v>2747</v>
      </c>
      <c r="I91" s="61" t="s">
        <v>2748</v>
      </c>
      <c r="J91" s="61" t="s">
        <v>2749</v>
      </c>
      <c r="K91" s="61" t="s">
        <v>2750</v>
      </c>
      <c r="L91" s="61" t="s">
        <v>2751</v>
      </c>
      <c r="M91" s="61" t="s">
        <v>2752</v>
      </c>
      <c r="N91" s="61" t="s">
        <v>2753</v>
      </c>
      <c r="O91" s="61" t="s">
        <v>2754</v>
      </c>
      <c r="P91" s="61" t="s">
        <v>2755</v>
      </c>
      <c r="Q91" s="61" t="s">
        <v>2756</v>
      </c>
      <c r="R91" s="61" t="s">
        <v>2757</v>
      </c>
      <c r="S91" s="61" t="s">
        <v>2758</v>
      </c>
      <c r="T91" s="92" t="s">
        <v>86</v>
      </c>
      <c r="U91" s="68">
        <v>318</v>
      </c>
      <c r="V91" s="101">
        <v>285</v>
      </c>
      <c r="W91" s="81">
        <v>0</v>
      </c>
      <c r="X91" s="81">
        <v>2</v>
      </c>
      <c r="Y91" s="81">
        <v>16</v>
      </c>
      <c r="Z91" s="122">
        <f t="shared" si="2"/>
        <v>303</v>
      </c>
      <c r="AA91" s="101">
        <v>68</v>
      </c>
      <c r="AB91" s="81">
        <v>0</v>
      </c>
      <c r="AC91" s="81">
        <v>0</v>
      </c>
      <c r="AD91" s="81">
        <v>25</v>
      </c>
      <c r="AE91" s="81">
        <v>0</v>
      </c>
      <c r="AF91" s="81">
        <v>81</v>
      </c>
      <c r="AG91" s="81">
        <v>1558</v>
      </c>
      <c r="AH91" s="81">
        <v>3435</v>
      </c>
      <c r="AI91" s="81">
        <v>1742</v>
      </c>
      <c r="AJ91" s="81">
        <v>0</v>
      </c>
      <c r="AK91" s="81">
        <v>8896</v>
      </c>
      <c r="AL91" s="81">
        <v>3</v>
      </c>
      <c r="AM91" s="81">
        <v>0</v>
      </c>
      <c r="AN91" s="81">
        <v>0</v>
      </c>
      <c r="AO91" s="81">
        <v>0</v>
      </c>
      <c r="AP91" s="81">
        <v>0</v>
      </c>
      <c r="AQ91" s="81">
        <v>0</v>
      </c>
      <c r="AR91" s="81">
        <v>0</v>
      </c>
      <c r="AS91" s="118">
        <v>2682</v>
      </c>
      <c r="AT91" s="82">
        <f t="shared" si="3"/>
        <v>18490</v>
      </c>
    </row>
    <row r="92" spans="1:46" x14ac:dyDescent="0.25">
      <c r="A92" s="61" t="s">
        <v>2759</v>
      </c>
      <c r="B92" s="61" t="s">
        <v>2760</v>
      </c>
      <c r="C92" s="61" t="s">
        <v>2761</v>
      </c>
      <c r="D92" s="61" t="s">
        <v>2762</v>
      </c>
      <c r="E92" s="61" t="s">
        <v>2763</v>
      </c>
      <c r="F92" s="61" t="s">
        <v>2764</v>
      </c>
      <c r="G92" s="61" t="s">
        <v>2765</v>
      </c>
      <c r="H92" s="61" t="s">
        <v>2766</v>
      </c>
      <c r="I92" s="61" t="s">
        <v>2767</v>
      </c>
      <c r="J92" s="61" t="s">
        <v>2768</v>
      </c>
      <c r="K92" s="61" t="s">
        <v>2769</v>
      </c>
      <c r="L92" s="61" t="s">
        <v>2770</v>
      </c>
      <c r="M92" s="61" t="s">
        <v>2771</v>
      </c>
      <c r="N92" s="61" t="s">
        <v>2772</v>
      </c>
      <c r="O92" s="61" t="s">
        <v>2773</v>
      </c>
      <c r="P92" s="61" t="s">
        <v>2774</v>
      </c>
      <c r="Q92" s="61" t="s">
        <v>2775</v>
      </c>
      <c r="R92" s="61" t="s">
        <v>2776</v>
      </c>
      <c r="S92" s="61" t="s">
        <v>2777</v>
      </c>
      <c r="T92" s="92" t="s">
        <v>87</v>
      </c>
      <c r="U92" s="68">
        <v>321</v>
      </c>
      <c r="V92" s="101">
        <v>74</v>
      </c>
      <c r="W92" s="81">
        <v>0</v>
      </c>
      <c r="X92" s="81">
        <v>0</v>
      </c>
      <c r="Y92" s="81">
        <v>0</v>
      </c>
      <c r="Z92" s="122">
        <f t="shared" si="2"/>
        <v>74</v>
      </c>
      <c r="AA92" s="101">
        <v>147</v>
      </c>
      <c r="AB92" s="81">
        <v>0</v>
      </c>
      <c r="AC92" s="81">
        <v>0</v>
      </c>
      <c r="AD92" s="81">
        <v>0</v>
      </c>
      <c r="AE92" s="81">
        <v>0</v>
      </c>
      <c r="AF92" s="81">
        <v>3</v>
      </c>
      <c r="AG92" s="81">
        <v>1093</v>
      </c>
      <c r="AH92" s="81">
        <v>0</v>
      </c>
      <c r="AI92" s="81">
        <v>737</v>
      </c>
      <c r="AJ92" s="81">
        <v>0</v>
      </c>
      <c r="AK92" s="81">
        <v>323</v>
      </c>
      <c r="AL92" s="81">
        <v>0</v>
      </c>
      <c r="AM92" s="81">
        <v>0</v>
      </c>
      <c r="AN92" s="81">
        <v>0</v>
      </c>
      <c r="AO92" s="81">
        <v>0</v>
      </c>
      <c r="AP92" s="81">
        <v>0</v>
      </c>
      <c r="AQ92" s="81">
        <v>0</v>
      </c>
      <c r="AR92" s="81">
        <v>1</v>
      </c>
      <c r="AS92" s="118">
        <v>130</v>
      </c>
      <c r="AT92" s="82">
        <f t="shared" si="3"/>
        <v>2434</v>
      </c>
    </row>
    <row r="93" spans="1:46" x14ac:dyDescent="0.25">
      <c r="A93" s="61" t="s">
        <v>2778</v>
      </c>
      <c r="B93" s="61" t="s">
        <v>2779</v>
      </c>
      <c r="C93" s="61" t="s">
        <v>2780</v>
      </c>
      <c r="D93" s="61" t="s">
        <v>2781</v>
      </c>
      <c r="E93" s="61" t="s">
        <v>2782</v>
      </c>
      <c r="F93" s="61" t="s">
        <v>2783</v>
      </c>
      <c r="G93" s="61" t="s">
        <v>2784</v>
      </c>
      <c r="H93" s="61" t="s">
        <v>2785</v>
      </c>
      <c r="I93" s="61" t="s">
        <v>2786</v>
      </c>
      <c r="J93" s="61" t="s">
        <v>2787</v>
      </c>
      <c r="K93" s="61" t="s">
        <v>2788</v>
      </c>
      <c r="L93" s="61" t="s">
        <v>2789</v>
      </c>
      <c r="M93" s="61" t="s">
        <v>2790</v>
      </c>
      <c r="N93" s="61" t="s">
        <v>2791</v>
      </c>
      <c r="O93" s="61" t="s">
        <v>2792</v>
      </c>
      <c r="P93" s="61" t="s">
        <v>2793</v>
      </c>
      <c r="Q93" s="61" t="s">
        <v>2794</v>
      </c>
      <c r="R93" s="61" t="s">
        <v>2795</v>
      </c>
      <c r="S93" s="61" t="s">
        <v>2796</v>
      </c>
      <c r="T93" s="92" t="s">
        <v>88</v>
      </c>
      <c r="U93" s="68">
        <v>376</v>
      </c>
      <c r="V93" s="101">
        <v>520</v>
      </c>
      <c r="W93" s="81">
        <v>0</v>
      </c>
      <c r="X93" s="81">
        <v>1</v>
      </c>
      <c r="Y93" s="81">
        <v>4</v>
      </c>
      <c r="Z93" s="122">
        <f t="shared" si="2"/>
        <v>525</v>
      </c>
      <c r="AA93" s="101">
        <v>43</v>
      </c>
      <c r="AB93" s="81">
        <v>0</v>
      </c>
      <c r="AC93" s="81">
        <v>0</v>
      </c>
      <c r="AD93" s="81">
        <v>0</v>
      </c>
      <c r="AE93" s="81">
        <v>46</v>
      </c>
      <c r="AF93" s="81">
        <v>92</v>
      </c>
      <c r="AG93" s="81">
        <v>702</v>
      </c>
      <c r="AH93" s="81">
        <v>17634</v>
      </c>
      <c r="AI93" s="81">
        <v>2169</v>
      </c>
      <c r="AJ93" s="81">
        <v>0</v>
      </c>
      <c r="AK93" s="81">
        <v>20313</v>
      </c>
      <c r="AL93" s="81">
        <v>0</v>
      </c>
      <c r="AM93" s="81">
        <v>3</v>
      </c>
      <c r="AN93" s="81">
        <v>0</v>
      </c>
      <c r="AO93" s="81">
        <v>0</v>
      </c>
      <c r="AP93" s="81">
        <v>0</v>
      </c>
      <c r="AQ93" s="81">
        <v>0</v>
      </c>
      <c r="AR93" s="81">
        <v>4</v>
      </c>
      <c r="AS93" s="118">
        <v>3051</v>
      </c>
      <c r="AT93" s="82">
        <f t="shared" si="3"/>
        <v>44057</v>
      </c>
    </row>
    <row r="94" spans="1:46" x14ac:dyDescent="0.25">
      <c r="A94" s="61" t="s">
        <v>2797</v>
      </c>
      <c r="B94" s="61" t="s">
        <v>2798</v>
      </c>
      <c r="C94" s="61" t="s">
        <v>2799</v>
      </c>
      <c r="D94" s="61" t="s">
        <v>2800</v>
      </c>
      <c r="E94" s="61" t="s">
        <v>2801</v>
      </c>
      <c r="F94" s="61" t="s">
        <v>2802</v>
      </c>
      <c r="G94" s="61" t="s">
        <v>2803</v>
      </c>
      <c r="H94" s="61" t="s">
        <v>2804</v>
      </c>
      <c r="I94" s="61" t="s">
        <v>2805</v>
      </c>
      <c r="J94" s="61" t="s">
        <v>2806</v>
      </c>
      <c r="K94" s="61" t="s">
        <v>2807</v>
      </c>
      <c r="L94" s="61" t="s">
        <v>2808</v>
      </c>
      <c r="M94" s="61" t="s">
        <v>2809</v>
      </c>
      <c r="N94" s="61" t="s">
        <v>2810</v>
      </c>
      <c r="O94" s="61" t="s">
        <v>2811</v>
      </c>
      <c r="P94" s="61" t="s">
        <v>2812</v>
      </c>
      <c r="Q94" s="61" t="s">
        <v>2813</v>
      </c>
      <c r="R94" s="61" t="s">
        <v>2814</v>
      </c>
      <c r="S94" s="61" t="s">
        <v>2815</v>
      </c>
      <c r="T94" s="92" t="s">
        <v>89</v>
      </c>
      <c r="U94" s="68">
        <v>400</v>
      </c>
      <c r="V94" s="101">
        <v>159</v>
      </c>
      <c r="W94" s="81">
        <v>0</v>
      </c>
      <c r="X94" s="81">
        <v>0</v>
      </c>
      <c r="Y94" s="81">
        <v>0</v>
      </c>
      <c r="Z94" s="122">
        <f t="shared" si="2"/>
        <v>159</v>
      </c>
      <c r="AA94" s="101">
        <v>0</v>
      </c>
      <c r="AB94" s="81">
        <v>0</v>
      </c>
      <c r="AC94" s="81">
        <v>0</v>
      </c>
      <c r="AD94" s="81">
        <v>445</v>
      </c>
      <c r="AE94" s="81">
        <v>9</v>
      </c>
      <c r="AF94" s="81">
        <v>3</v>
      </c>
      <c r="AG94" s="81">
        <v>46</v>
      </c>
      <c r="AH94" s="81">
        <v>0</v>
      </c>
      <c r="AI94" s="81">
        <v>2374</v>
      </c>
      <c r="AJ94" s="81">
        <v>0</v>
      </c>
      <c r="AK94" s="81">
        <v>5568</v>
      </c>
      <c r="AL94" s="81">
        <v>0</v>
      </c>
      <c r="AM94" s="81">
        <v>0</v>
      </c>
      <c r="AN94" s="81">
        <v>2</v>
      </c>
      <c r="AO94" s="81">
        <v>0</v>
      </c>
      <c r="AP94" s="81">
        <v>0</v>
      </c>
      <c r="AQ94" s="81">
        <v>0</v>
      </c>
      <c r="AR94" s="81">
        <v>0</v>
      </c>
      <c r="AS94" s="118">
        <v>313</v>
      </c>
      <c r="AT94" s="82">
        <f t="shared" si="3"/>
        <v>8760</v>
      </c>
    </row>
    <row r="95" spans="1:46" x14ac:dyDescent="0.25">
      <c r="A95" s="61" t="s">
        <v>2816</v>
      </c>
      <c r="B95" s="61" t="s">
        <v>2817</v>
      </c>
      <c r="C95" s="61" t="s">
        <v>2818</v>
      </c>
      <c r="D95" s="61" t="s">
        <v>2819</v>
      </c>
      <c r="E95" s="61" t="s">
        <v>2820</v>
      </c>
      <c r="F95" s="61" t="s">
        <v>2821</v>
      </c>
      <c r="G95" s="61" t="s">
        <v>2822</v>
      </c>
      <c r="H95" s="61" t="s">
        <v>2823</v>
      </c>
      <c r="I95" s="61" t="s">
        <v>2824</v>
      </c>
      <c r="J95" s="61" t="s">
        <v>2825</v>
      </c>
      <c r="K95" s="61" t="s">
        <v>2826</v>
      </c>
      <c r="L95" s="61" t="s">
        <v>2827</v>
      </c>
      <c r="M95" s="61" t="s">
        <v>2828</v>
      </c>
      <c r="N95" s="61" t="s">
        <v>2829</v>
      </c>
      <c r="O95" s="61" t="s">
        <v>2830</v>
      </c>
      <c r="P95" s="61" t="s">
        <v>2831</v>
      </c>
      <c r="Q95" s="61" t="s">
        <v>2832</v>
      </c>
      <c r="R95" s="61" t="s">
        <v>2833</v>
      </c>
      <c r="S95" s="61" t="s">
        <v>2834</v>
      </c>
      <c r="T95" s="92" t="s">
        <v>90</v>
      </c>
      <c r="U95" s="68">
        <v>440</v>
      </c>
      <c r="V95" s="101">
        <v>725</v>
      </c>
      <c r="W95" s="81">
        <v>0</v>
      </c>
      <c r="X95" s="81">
        <v>5</v>
      </c>
      <c r="Y95" s="81">
        <v>1</v>
      </c>
      <c r="Z95" s="122">
        <f t="shared" si="2"/>
        <v>731</v>
      </c>
      <c r="AA95" s="101">
        <v>25</v>
      </c>
      <c r="AB95" s="81">
        <v>0</v>
      </c>
      <c r="AC95" s="81">
        <v>0</v>
      </c>
      <c r="AD95" s="81">
        <v>628</v>
      </c>
      <c r="AE95" s="81">
        <v>0</v>
      </c>
      <c r="AF95" s="81">
        <v>59</v>
      </c>
      <c r="AG95" s="81">
        <v>2691</v>
      </c>
      <c r="AH95" s="81">
        <v>4526</v>
      </c>
      <c r="AI95" s="81">
        <v>2754</v>
      </c>
      <c r="AJ95" s="81">
        <v>0</v>
      </c>
      <c r="AK95" s="81">
        <v>12107</v>
      </c>
      <c r="AL95" s="81">
        <v>0</v>
      </c>
      <c r="AM95" s="81">
        <v>1</v>
      </c>
      <c r="AN95" s="81">
        <v>0</v>
      </c>
      <c r="AO95" s="81">
        <v>0</v>
      </c>
      <c r="AP95" s="81">
        <v>0</v>
      </c>
      <c r="AQ95" s="81">
        <v>0</v>
      </c>
      <c r="AR95" s="81">
        <v>0</v>
      </c>
      <c r="AS95" s="118">
        <v>2750</v>
      </c>
      <c r="AT95" s="82">
        <f t="shared" si="3"/>
        <v>25541</v>
      </c>
    </row>
    <row r="96" spans="1:46" x14ac:dyDescent="0.25">
      <c r="A96" s="61" t="s">
        <v>2835</v>
      </c>
      <c r="B96" s="61" t="s">
        <v>2836</v>
      </c>
      <c r="C96" s="61" t="s">
        <v>2837</v>
      </c>
      <c r="D96" s="61" t="s">
        <v>2838</v>
      </c>
      <c r="E96" s="61" t="s">
        <v>2839</v>
      </c>
      <c r="F96" s="61" t="s">
        <v>2840</v>
      </c>
      <c r="G96" s="61" t="s">
        <v>2841</v>
      </c>
      <c r="H96" s="61" t="s">
        <v>2842</v>
      </c>
      <c r="I96" s="61" t="s">
        <v>2843</v>
      </c>
      <c r="J96" s="61" t="s">
        <v>2844</v>
      </c>
      <c r="K96" s="61" t="s">
        <v>2845</v>
      </c>
      <c r="L96" s="61" t="s">
        <v>2846</v>
      </c>
      <c r="M96" s="61" t="s">
        <v>2847</v>
      </c>
      <c r="N96" s="61" t="s">
        <v>2848</v>
      </c>
      <c r="O96" s="61" t="s">
        <v>2849</v>
      </c>
      <c r="P96" s="61" t="s">
        <v>2850</v>
      </c>
      <c r="Q96" s="61" t="s">
        <v>2851</v>
      </c>
      <c r="R96" s="61" t="s">
        <v>2852</v>
      </c>
      <c r="S96" s="61" t="s">
        <v>2853</v>
      </c>
      <c r="T96" s="92" t="s">
        <v>91</v>
      </c>
      <c r="U96" s="68">
        <v>483</v>
      </c>
      <c r="V96" s="101">
        <v>95</v>
      </c>
      <c r="W96" s="81">
        <v>0</v>
      </c>
      <c r="X96" s="81">
        <v>0</v>
      </c>
      <c r="Y96" s="81">
        <v>0</v>
      </c>
      <c r="Z96" s="122">
        <f t="shared" si="2"/>
        <v>95</v>
      </c>
      <c r="AA96" s="101">
        <v>0</v>
      </c>
      <c r="AB96" s="81">
        <v>0</v>
      </c>
      <c r="AC96" s="81">
        <v>0</v>
      </c>
      <c r="AD96" s="81">
        <v>0</v>
      </c>
      <c r="AE96" s="81">
        <v>0</v>
      </c>
      <c r="AF96" s="81">
        <v>0</v>
      </c>
      <c r="AG96" s="81">
        <v>1</v>
      </c>
      <c r="AH96" s="81">
        <v>0</v>
      </c>
      <c r="AI96" s="81">
        <v>681</v>
      </c>
      <c r="AJ96" s="81">
        <v>0</v>
      </c>
      <c r="AK96" s="81">
        <v>6</v>
      </c>
      <c r="AL96" s="81">
        <v>1</v>
      </c>
      <c r="AM96" s="81">
        <v>0</v>
      </c>
      <c r="AN96" s="81">
        <v>0</v>
      </c>
      <c r="AO96" s="81">
        <v>0</v>
      </c>
      <c r="AP96" s="81">
        <v>0</v>
      </c>
      <c r="AQ96" s="81">
        <v>0</v>
      </c>
      <c r="AR96" s="81">
        <v>0</v>
      </c>
      <c r="AS96" s="118">
        <v>127</v>
      </c>
      <c r="AT96" s="82">
        <f t="shared" si="3"/>
        <v>816</v>
      </c>
    </row>
    <row r="97" spans="1:46" x14ac:dyDescent="0.25">
      <c r="A97" s="61" t="s">
        <v>2854</v>
      </c>
      <c r="B97" s="61" t="s">
        <v>2855</v>
      </c>
      <c r="C97" s="61" t="s">
        <v>2856</v>
      </c>
      <c r="D97" s="61" t="s">
        <v>2857</v>
      </c>
      <c r="E97" s="61" t="s">
        <v>2858</v>
      </c>
      <c r="F97" s="61" t="s">
        <v>2859</v>
      </c>
      <c r="G97" s="61" t="s">
        <v>2860</v>
      </c>
      <c r="H97" s="61" t="s">
        <v>2861</v>
      </c>
      <c r="I97" s="61" t="s">
        <v>2862</v>
      </c>
      <c r="J97" s="61" t="s">
        <v>2863</v>
      </c>
      <c r="K97" s="61" t="s">
        <v>2864</v>
      </c>
      <c r="L97" s="61" t="s">
        <v>2865</v>
      </c>
      <c r="M97" s="61" t="s">
        <v>2866</v>
      </c>
      <c r="N97" s="61" t="s">
        <v>2867</v>
      </c>
      <c r="O97" s="61" t="s">
        <v>2868</v>
      </c>
      <c r="P97" s="61" t="s">
        <v>2869</v>
      </c>
      <c r="Q97" s="61" t="s">
        <v>2870</v>
      </c>
      <c r="R97" s="61" t="s">
        <v>2871</v>
      </c>
      <c r="S97" s="61" t="s">
        <v>2872</v>
      </c>
      <c r="T97" s="92" t="s">
        <v>92</v>
      </c>
      <c r="U97" s="68">
        <v>541</v>
      </c>
      <c r="V97" s="101">
        <v>245</v>
      </c>
      <c r="W97" s="81">
        <v>0</v>
      </c>
      <c r="X97" s="81">
        <v>1</v>
      </c>
      <c r="Y97" s="81">
        <v>0</v>
      </c>
      <c r="Z97" s="122">
        <f t="shared" si="2"/>
        <v>246</v>
      </c>
      <c r="AA97" s="101">
        <v>51</v>
      </c>
      <c r="AB97" s="81">
        <v>0</v>
      </c>
      <c r="AC97" s="81">
        <v>0</v>
      </c>
      <c r="AD97" s="81">
        <v>24</v>
      </c>
      <c r="AE97" s="81">
        <v>0</v>
      </c>
      <c r="AF97" s="81">
        <v>10</v>
      </c>
      <c r="AG97" s="81">
        <v>2016</v>
      </c>
      <c r="AH97" s="81">
        <v>0</v>
      </c>
      <c r="AI97" s="81">
        <v>1138</v>
      </c>
      <c r="AJ97" s="81">
        <v>0</v>
      </c>
      <c r="AK97" s="81">
        <v>782</v>
      </c>
      <c r="AL97" s="81">
        <v>0</v>
      </c>
      <c r="AM97" s="81">
        <v>0</v>
      </c>
      <c r="AN97" s="81">
        <v>0</v>
      </c>
      <c r="AO97" s="81">
        <v>0</v>
      </c>
      <c r="AP97" s="81">
        <v>0</v>
      </c>
      <c r="AQ97" s="81">
        <v>0</v>
      </c>
      <c r="AR97" s="81">
        <v>0</v>
      </c>
      <c r="AS97" s="118">
        <v>432</v>
      </c>
      <c r="AT97" s="82">
        <f t="shared" si="3"/>
        <v>4453</v>
      </c>
    </row>
    <row r="98" spans="1:46" x14ac:dyDescent="0.25">
      <c r="A98" s="61" t="s">
        <v>2873</v>
      </c>
      <c r="B98" s="61" t="s">
        <v>2874</v>
      </c>
      <c r="C98" s="61" t="s">
        <v>2875</v>
      </c>
      <c r="D98" s="61" t="s">
        <v>2876</v>
      </c>
      <c r="E98" s="61" t="s">
        <v>2877</v>
      </c>
      <c r="F98" s="61" t="s">
        <v>2878</v>
      </c>
      <c r="G98" s="61" t="s">
        <v>2879</v>
      </c>
      <c r="H98" s="61" t="s">
        <v>2880</v>
      </c>
      <c r="I98" s="61" t="s">
        <v>2881</v>
      </c>
      <c r="J98" s="61" t="s">
        <v>2882</v>
      </c>
      <c r="K98" s="61" t="s">
        <v>2883</v>
      </c>
      <c r="L98" s="61" t="s">
        <v>2884</v>
      </c>
      <c r="M98" s="61" t="s">
        <v>2885</v>
      </c>
      <c r="N98" s="61" t="s">
        <v>2886</v>
      </c>
      <c r="O98" s="61" t="s">
        <v>2887</v>
      </c>
      <c r="P98" s="61" t="s">
        <v>2888</v>
      </c>
      <c r="Q98" s="61" t="s">
        <v>2889</v>
      </c>
      <c r="R98" s="61" t="s">
        <v>2890</v>
      </c>
      <c r="S98" s="61" t="s">
        <v>2891</v>
      </c>
      <c r="T98" s="92" t="s">
        <v>93</v>
      </c>
      <c r="U98" s="68">
        <v>607</v>
      </c>
      <c r="V98" s="101">
        <v>122</v>
      </c>
      <c r="W98" s="81">
        <v>0</v>
      </c>
      <c r="X98" s="81">
        <v>7</v>
      </c>
      <c r="Y98" s="81">
        <v>6</v>
      </c>
      <c r="Z98" s="122">
        <f t="shared" si="2"/>
        <v>135</v>
      </c>
      <c r="AA98" s="101">
        <v>24</v>
      </c>
      <c r="AB98" s="81">
        <v>0</v>
      </c>
      <c r="AC98" s="81">
        <v>0</v>
      </c>
      <c r="AD98" s="81">
        <v>0</v>
      </c>
      <c r="AE98" s="81">
        <v>0</v>
      </c>
      <c r="AF98" s="81">
        <v>70</v>
      </c>
      <c r="AG98" s="81">
        <v>2435</v>
      </c>
      <c r="AH98" s="81">
        <v>0</v>
      </c>
      <c r="AI98" s="81">
        <v>735</v>
      </c>
      <c r="AJ98" s="81">
        <v>0</v>
      </c>
      <c r="AK98" s="81">
        <v>3096</v>
      </c>
      <c r="AL98" s="81">
        <v>0</v>
      </c>
      <c r="AM98" s="81">
        <v>0</v>
      </c>
      <c r="AN98" s="81">
        <v>0</v>
      </c>
      <c r="AO98" s="81">
        <v>0</v>
      </c>
      <c r="AP98" s="81">
        <v>0</v>
      </c>
      <c r="AQ98" s="81">
        <v>0</v>
      </c>
      <c r="AR98" s="81">
        <v>0</v>
      </c>
      <c r="AS98" s="118">
        <v>1161</v>
      </c>
      <c r="AT98" s="82">
        <f t="shared" si="3"/>
        <v>7521</v>
      </c>
    </row>
    <row r="99" spans="1:46" x14ac:dyDescent="0.25">
      <c r="A99" s="61" t="s">
        <v>2892</v>
      </c>
      <c r="B99" s="61" t="s">
        <v>2893</v>
      </c>
      <c r="C99" s="61" t="s">
        <v>2894</v>
      </c>
      <c r="D99" s="61" t="s">
        <v>2895</v>
      </c>
      <c r="E99" s="61" t="s">
        <v>2896</v>
      </c>
      <c r="F99" s="61" t="s">
        <v>2897</v>
      </c>
      <c r="G99" s="61" t="s">
        <v>2898</v>
      </c>
      <c r="H99" s="61" t="s">
        <v>2899</v>
      </c>
      <c r="I99" s="61" t="s">
        <v>2900</v>
      </c>
      <c r="J99" s="61" t="s">
        <v>2901</v>
      </c>
      <c r="K99" s="61" t="s">
        <v>2902</v>
      </c>
      <c r="L99" s="61" t="s">
        <v>2903</v>
      </c>
      <c r="M99" s="61" t="s">
        <v>2904</v>
      </c>
      <c r="N99" s="61" t="s">
        <v>2905</v>
      </c>
      <c r="O99" s="61" t="s">
        <v>2906</v>
      </c>
      <c r="P99" s="61" t="s">
        <v>2907</v>
      </c>
      <c r="Q99" s="61" t="s">
        <v>2908</v>
      </c>
      <c r="R99" s="61" t="s">
        <v>2909</v>
      </c>
      <c r="S99" s="61" t="s">
        <v>2910</v>
      </c>
      <c r="T99" s="92" t="s">
        <v>94</v>
      </c>
      <c r="U99" s="68">
        <v>615</v>
      </c>
      <c r="V99" s="101">
        <v>1093</v>
      </c>
      <c r="W99" s="81">
        <v>0</v>
      </c>
      <c r="X99" s="81">
        <v>15</v>
      </c>
      <c r="Y99" s="81">
        <v>41</v>
      </c>
      <c r="Z99" s="122">
        <f t="shared" si="2"/>
        <v>1149</v>
      </c>
      <c r="AA99" s="101">
        <v>100</v>
      </c>
      <c r="AB99" s="81">
        <v>0</v>
      </c>
      <c r="AC99" s="81">
        <v>0</v>
      </c>
      <c r="AD99" s="81">
        <v>2298</v>
      </c>
      <c r="AE99" s="81">
        <v>184</v>
      </c>
      <c r="AF99" s="81">
        <v>1077</v>
      </c>
      <c r="AG99" s="81">
        <v>5981</v>
      </c>
      <c r="AH99" s="81">
        <v>44518</v>
      </c>
      <c r="AI99" s="81">
        <v>10513</v>
      </c>
      <c r="AJ99" s="81">
        <v>0</v>
      </c>
      <c r="AK99" s="81">
        <v>27263</v>
      </c>
      <c r="AL99" s="81">
        <v>4</v>
      </c>
      <c r="AM99" s="81">
        <v>21</v>
      </c>
      <c r="AN99" s="81">
        <v>0</v>
      </c>
      <c r="AO99" s="81">
        <v>0</v>
      </c>
      <c r="AP99" s="81">
        <v>0</v>
      </c>
      <c r="AQ99" s="81">
        <v>0</v>
      </c>
      <c r="AR99" s="81">
        <v>0</v>
      </c>
      <c r="AS99" s="118">
        <v>9162</v>
      </c>
      <c r="AT99" s="82">
        <f t="shared" si="3"/>
        <v>101121</v>
      </c>
    </row>
    <row r="100" spans="1:46" x14ac:dyDescent="0.25">
      <c r="A100" s="61" t="s">
        <v>2911</v>
      </c>
      <c r="B100" s="61" t="s">
        <v>2912</v>
      </c>
      <c r="C100" s="61" t="s">
        <v>2913</v>
      </c>
      <c r="D100" s="61" t="s">
        <v>2914</v>
      </c>
      <c r="E100" s="61" t="s">
        <v>2915</v>
      </c>
      <c r="F100" s="61" t="s">
        <v>2916</v>
      </c>
      <c r="G100" s="61" t="s">
        <v>2917</v>
      </c>
      <c r="H100" s="61" t="s">
        <v>2918</v>
      </c>
      <c r="I100" s="61" t="s">
        <v>2919</v>
      </c>
      <c r="J100" s="61" t="s">
        <v>2920</v>
      </c>
      <c r="K100" s="61" t="s">
        <v>2921</v>
      </c>
      <c r="L100" s="61" t="s">
        <v>2922</v>
      </c>
      <c r="M100" s="61" t="s">
        <v>2923</v>
      </c>
      <c r="N100" s="61" t="s">
        <v>2924</v>
      </c>
      <c r="O100" s="61" t="s">
        <v>2925</v>
      </c>
      <c r="P100" s="61" t="s">
        <v>2926</v>
      </c>
      <c r="Q100" s="61" t="s">
        <v>2927</v>
      </c>
      <c r="R100" s="61" t="s">
        <v>2928</v>
      </c>
      <c r="S100" s="61" t="s">
        <v>2929</v>
      </c>
      <c r="T100" s="92" t="s">
        <v>95</v>
      </c>
      <c r="U100" s="68">
        <v>649</v>
      </c>
      <c r="V100" s="101">
        <v>179</v>
      </c>
      <c r="W100" s="81">
        <v>0</v>
      </c>
      <c r="X100" s="81">
        <v>0</v>
      </c>
      <c r="Y100" s="81">
        <v>0</v>
      </c>
      <c r="Z100" s="122">
        <f t="shared" si="2"/>
        <v>179</v>
      </c>
      <c r="AA100" s="101">
        <v>2</v>
      </c>
      <c r="AB100" s="81">
        <v>0</v>
      </c>
      <c r="AC100" s="81">
        <v>0</v>
      </c>
      <c r="AD100" s="81">
        <v>0</v>
      </c>
      <c r="AE100" s="81">
        <v>0</v>
      </c>
      <c r="AF100" s="81">
        <v>0</v>
      </c>
      <c r="AG100" s="81">
        <v>14</v>
      </c>
      <c r="AH100" s="81">
        <v>0</v>
      </c>
      <c r="AI100" s="81">
        <v>1657</v>
      </c>
      <c r="AJ100" s="81">
        <v>0</v>
      </c>
      <c r="AK100" s="81">
        <v>580</v>
      </c>
      <c r="AL100" s="81">
        <v>0</v>
      </c>
      <c r="AM100" s="81">
        <v>2</v>
      </c>
      <c r="AN100" s="81">
        <v>0</v>
      </c>
      <c r="AO100" s="81">
        <v>0</v>
      </c>
      <c r="AP100" s="81">
        <v>0</v>
      </c>
      <c r="AQ100" s="81">
        <v>0</v>
      </c>
      <c r="AR100" s="81">
        <v>0</v>
      </c>
      <c r="AS100" s="118">
        <v>234</v>
      </c>
      <c r="AT100" s="82">
        <f t="shared" si="3"/>
        <v>2489</v>
      </c>
    </row>
    <row r="101" spans="1:46" x14ac:dyDescent="0.25">
      <c r="A101" s="61" t="s">
        <v>2930</v>
      </c>
      <c r="B101" s="61" t="s">
        <v>2931</v>
      </c>
      <c r="C101" s="61" t="s">
        <v>2932</v>
      </c>
      <c r="D101" s="61" t="s">
        <v>2933</v>
      </c>
      <c r="E101" s="61" t="s">
        <v>2934</v>
      </c>
      <c r="F101" s="61" t="s">
        <v>2935</v>
      </c>
      <c r="G101" s="61" t="s">
        <v>2936</v>
      </c>
      <c r="H101" s="61" t="s">
        <v>2937</v>
      </c>
      <c r="I101" s="61" t="s">
        <v>2938</v>
      </c>
      <c r="J101" s="61" t="s">
        <v>2939</v>
      </c>
      <c r="K101" s="61" t="s">
        <v>2940</v>
      </c>
      <c r="L101" s="61" t="s">
        <v>2941</v>
      </c>
      <c r="M101" s="61" t="s">
        <v>2942</v>
      </c>
      <c r="N101" s="61" t="s">
        <v>2943</v>
      </c>
      <c r="O101" s="61" t="s">
        <v>2944</v>
      </c>
      <c r="P101" s="61" t="s">
        <v>2945</v>
      </c>
      <c r="Q101" s="61" t="s">
        <v>2946</v>
      </c>
      <c r="R101" s="61" t="s">
        <v>2947</v>
      </c>
      <c r="S101" s="61" t="s">
        <v>2948</v>
      </c>
      <c r="T101" s="92" t="s">
        <v>96</v>
      </c>
      <c r="U101" s="68">
        <v>652</v>
      </c>
      <c r="V101" s="101">
        <v>29</v>
      </c>
      <c r="W101" s="81">
        <v>0</v>
      </c>
      <c r="X101" s="81">
        <v>0</v>
      </c>
      <c r="Y101" s="81">
        <v>0</v>
      </c>
      <c r="Z101" s="122">
        <f t="shared" si="2"/>
        <v>29</v>
      </c>
      <c r="AA101" s="101">
        <v>0</v>
      </c>
      <c r="AB101" s="81">
        <v>0</v>
      </c>
      <c r="AC101" s="81">
        <v>0</v>
      </c>
      <c r="AD101" s="81">
        <v>0</v>
      </c>
      <c r="AE101" s="81">
        <v>0</v>
      </c>
      <c r="AF101" s="81">
        <v>0</v>
      </c>
      <c r="AG101" s="81">
        <v>6</v>
      </c>
      <c r="AH101" s="81">
        <v>0</v>
      </c>
      <c r="AI101" s="81">
        <v>366</v>
      </c>
      <c r="AJ101" s="81">
        <v>0</v>
      </c>
      <c r="AK101" s="81">
        <v>22</v>
      </c>
      <c r="AL101" s="81">
        <v>3</v>
      </c>
      <c r="AM101" s="81">
        <v>0</v>
      </c>
      <c r="AN101" s="81">
        <v>0</v>
      </c>
      <c r="AO101" s="81">
        <v>0</v>
      </c>
      <c r="AP101" s="81">
        <v>0</v>
      </c>
      <c r="AQ101" s="81">
        <v>0</v>
      </c>
      <c r="AR101" s="81">
        <v>0</v>
      </c>
      <c r="AS101" s="118">
        <v>51</v>
      </c>
      <c r="AT101" s="82">
        <f t="shared" si="3"/>
        <v>448</v>
      </c>
    </row>
    <row r="102" spans="1:46" x14ac:dyDescent="0.25">
      <c r="A102" s="61" t="s">
        <v>2949</v>
      </c>
      <c r="B102" s="61" t="s">
        <v>2950</v>
      </c>
      <c r="C102" s="61" t="s">
        <v>2951</v>
      </c>
      <c r="D102" s="61" t="s">
        <v>2952</v>
      </c>
      <c r="E102" s="61" t="s">
        <v>2953</v>
      </c>
      <c r="F102" s="61" t="s">
        <v>2954</v>
      </c>
      <c r="G102" s="61" t="s">
        <v>2955</v>
      </c>
      <c r="H102" s="61" t="s">
        <v>2956</v>
      </c>
      <c r="I102" s="61" t="s">
        <v>2957</v>
      </c>
      <c r="J102" s="61" t="s">
        <v>2958</v>
      </c>
      <c r="K102" s="61" t="s">
        <v>2959</v>
      </c>
      <c r="L102" s="61" t="s">
        <v>2960</v>
      </c>
      <c r="M102" s="61" t="s">
        <v>2961</v>
      </c>
      <c r="N102" s="61" t="s">
        <v>2962</v>
      </c>
      <c r="O102" s="61" t="s">
        <v>2963</v>
      </c>
      <c r="P102" s="61" t="s">
        <v>2964</v>
      </c>
      <c r="Q102" s="61" t="s">
        <v>2965</v>
      </c>
      <c r="R102" s="61" t="s">
        <v>2966</v>
      </c>
      <c r="S102" s="61" t="s">
        <v>2967</v>
      </c>
      <c r="T102" s="92" t="s">
        <v>97</v>
      </c>
      <c r="U102" s="68">
        <v>660</v>
      </c>
      <c r="V102" s="101">
        <v>83</v>
      </c>
      <c r="W102" s="81">
        <v>0</v>
      </c>
      <c r="X102" s="81">
        <v>0</v>
      </c>
      <c r="Y102" s="81">
        <v>0</v>
      </c>
      <c r="Z102" s="122">
        <f t="shared" si="2"/>
        <v>83</v>
      </c>
      <c r="AA102" s="101">
        <v>0</v>
      </c>
      <c r="AB102" s="81">
        <v>0</v>
      </c>
      <c r="AC102" s="81">
        <v>0</v>
      </c>
      <c r="AD102" s="81">
        <v>0</v>
      </c>
      <c r="AE102" s="81">
        <v>0</v>
      </c>
      <c r="AF102" s="81">
        <v>0</v>
      </c>
      <c r="AG102" s="81">
        <v>1422</v>
      </c>
      <c r="AH102" s="81">
        <v>0</v>
      </c>
      <c r="AI102" s="81">
        <v>1585</v>
      </c>
      <c r="AJ102" s="81">
        <v>0</v>
      </c>
      <c r="AK102" s="81">
        <v>15</v>
      </c>
      <c r="AL102" s="81">
        <v>1</v>
      </c>
      <c r="AM102" s="81">
        <v>1</v>
      </c>
      <c r="AN102" s="81">
        <v>0</v>
      </c>
      <c r="AO102" s="81">
        <v>0</v>
      </c>
      <c r="AP102" s="81">
        <v>0</v>
      </c>
      <c r="AQ102" s="81">
        <v>0</v>
      </c>
      <c r="AR102" s="81">
        <v>0</v>
      </c>
      <c r="AS102" s="118">
        <v>230</v>
      </c>
      <c r="AT102" s="82">
        <f t="shared" si="3"/>
        <v>3254</v>
      </c>
    </row>
    <row r="103" spans="1:46" x14ac:dyDescent="0.25">
      <c r="A103" s="61" t="s">
        <v>2968</v>
      </c>
      <c r="B103" s="61" t="s">
        <v>2969</v>
      </c>
      <c r="C103" s="61" t="s">
        <v>2970</v>
      </c>
      <c r="D103" s="61" t="s">
        <v>2971</v>
      </c>
      <c r="E103" s="61" t="s">
        <v>2972</v>
      </c>
      <c r="F103" s="61" t="s">
        <v>2973</v>
      </c>
      <c r="G103" s="61" t="s">
        <v>2974</v>
      </c>
      <c r="H103" s="61" t="s">
        <v>2975</v>
      </c>
      <c r="I103" s="61" t="s">
        <v>2976</v>
      </c>
      <c r="J103" s="61" t="s">
        <v>2977</v>
      </c>
      <c r="K103" s="61" t="s">
        <v>2978</v>
      </c>
      <c r="L103" s="61" t="s">
        <v>2979</v>
      </c>
      <c r="M103" s="61" t="s">
        <v>2980</v>
      </c>
      <c r="N103" s="61" t="s">
        <v>2981</v>
      </c>
      <c r="O103" s="61" t="s">
        <v>2982</v>
      </c>
      <c r="P103" s="61" t="s">
        <v>2983</v>
      </c>
      <c r="Q103" s="61" t="s">
        <v>2984</v>
      </c>
      <c r="R103" s="61" t="s">
        <v>2985</v>
      </c>
      <c r="S103" s="61" t="s">
        <v>2986</v>
      </c>
      <c r="T103" s="92" t="s">
        <v>98</v>
      </c>
      <c r="U103" s="68">
        <v>667</v>
      </c>
      <c r="V103" s="101">
        <v>166</v>
      </c>
      <c r="W103" s="81">
        <v>0</v>
      </c>
      <c r="X103" s="81">
        <v>0</v>
      </c>
      <c r="Y103" s="81">
        <v>0</v>
      </c>
      <c r="Z103" s="122">
        <f t="shared" si="2"/>
        <v>166</v>
      </c>
      <c r="AA103" s="101">
        <v>58</v>
      </c>
      <c r="AB103" s="81">
        <v>0</v>
      </c>
      <c r="AC103" s="81">
        <v>0</v>
      </c>
      <c r="AD103" s="81">
        <v>0</v>
      </c>
      <c r="AE103" s="81">
        <v>0</v>
      </c>
      <c r="AF103" s="81">
        <v>2</v>
      </c>
      <c r="AG103" s="81">
        <v>24</v>
      </c>
      <c r="AH103" s="81">
        <v>0</v>
      </c>
      <c r="AI103" s="81">
        <v>736</v>
      </c>
      <c r="AJ103" s="81">
        <v>0</v>
      </c>
      <c r="AK103" s="81">
        <v>2154</v>
      </c>
      <c r="AL103" s="81">
        <v>0</v>
      </c>
      <c r="AM103" s="81">
        <v>0</v>
      </c>
      <c r="AN103" s="81">
        <v>0</v>
      </c>
      <c r="AO103" s="81">
        <v>0</v>
      </c>
      <c r="AP103" s="81">
        <v>0</v>
      </c>
      <c r="AQ103" s="81">
        <v>0</v>
      </c>
      <c r="AR103" s="81">
        <v>0</v>
      </c>
      <c r="AS103" s="118">
        <v>156</v>
      </c>
      <c r="AT103" s="82">
        <f t="shared" si="3"/>
        <v>3130</v>
      </c>
    </row>
    <row r="104" spans="1:46" x14ac:dyDescent="0.25">
      <c r="A104" s="61" t="s">
        <v>2987</v>
      </c>
      <c r="B104" s="61" t="s">
        <v>2988</v>
      </c>
      <c r="C104" s="61" t="s">
        <v>2989</v>
      </c>
      <c r="D104" s="61" t="s">
        <v>2990</v>
      </c>
      <c r="E104" s="61" t="s">
        <v>2991</v>
      </c>
      <c r="F104" s="61" t="s">
        <v>2992</v>
      </c>
      <c r="G104" s="61" t="s">
        <v>2993</v>
      </c>
      <c r="H104" s="61" t="s">
        <v>2994</v>
      </c>
      <c r="I104" s="61" t="s">
        <v>2995</v>
      </c>
      <c r="J104" s="61" t="s">
        <v>2996</v>
      </c>
      <c r="K104" s="61" t="s">
        <v>2997</v>
      </c>
      <c r="L104" s="61" t="s">
        <v>2998</v>
      </c>
      <c r="M104" s="61" t="s">
        <v>2999</v>
      </c>
      <c r="N104" s="61" t="s">
        <v>3000</v>
      </c>
      <c r="O104" s="61" t="s">
        <v>3001</v>
      </c>
      <c r="P104" s="61" t="s">
        <v>3002</v>
      </c>
      <c r="Q104" s="61" t="s">
        <v>3003</v>
      </c>
      <c r="R104" s="61" t="s">
        <v>3004</v>
      </c>
      <c r="S104" s="61" t="s">
        <v>3005</v>
      </c>
      <c r="T104" s="92" t="s">
        <v>99</v>
      </c>
      <c r="U104" s="68">
        <v>674</v>
      </c>
      <c r="V104" s="101">
        <v>268</v>
      </c>
      <c r="W104" s="81">
        <v>0</v>
      </c>
      <c r="X104" s="81">
        <v>0</v>
      </c>
      <c r="Y104" s="81">
        <v>1</v>
      </c>
      <c r="Z104" s="122">
        <f t="shared" si="2"/>
        <v>269</v>
      </c>
      <c r="AA104" s="101">
        <v>2</v>
      </c>
      <c r="AB104" s="81">
        <v>0</v>
      </c>
      <c r="AC104" s="81">
        <v>0</v>
      </c>
      <c r="AD104" s="81">
        <v>0</v>
      </c>
      <c r="AE104" s="81">
        <v>0</v>
      </c>
      <c r="AF104" s="81">
        <v>6</v>
      </c>
      <c r="AG104" s="81">
        <v>1123</v>
      </c>
      <c r="AH104" s="81">
        <v>0</v>
      </c>
      <c r="AI104" s="81">
        <v>605</v>
      </c>
      <c r="AJ104" s="81">
        <v>0</v>
      </c>
      <c r="AK104" s="81">
        <v>185</v>
      </c>
      <c r="AL104" s="81">
        <v>0</v>
      </c>
      <c r="AM104" s="81">
        <v>0</v>
      </c>
      <c r="AN104" s="81">
        <v>0</v>
      </c>
      <c r="AO104" s="81">
        <v>0</v>
      </c>
      <c r="AP104" s="81">
        <v>0</v>
      </c>
      <c r="AQ104" s="81">
        <v>0</v>
      </c>
      <c r="AR104" s="81">
        <v>0</v>
      </c>
      <c r="AS104" s="118">
        <v>134</v>
      </c>
      <c r="AT104" s="82">
        <f t="shared" si="3"/>
        <v>2055</v>
      </c>
    </row>
    <row r="105" spans="1:46" x14ac:dyDescent="0.25">
      <c r="A105" s="61" t="s">
        <v>3006</v>
      </c>
      <c r="B105" s="61" t="s">
        <v>3007</v>
      </c>
      <c r="C105" s="61" t="s">
        <v>3008</v>
      </c>
      <c r="D105" s="61" t="s">
        <v>3009</v>
      </c>
      <c r="E105" s="61" t="s">
        <v>3010</v>
      </c>
      <c r="F105" s="61" t="s">
        <v>3011</v>
      </c>
      <c r="G105" s="61" t="s">
        <v>3012</v>
      </c>
      <c r="H105" s="61" t="s">
        <v>3013</v>
      </c>
      <c r="I105" s="61" t="s">
        <v>3014</v>
      </c>
      <c r="J105" s="61" t="s">
        <v>3015</v>
      </c>
      <c r="K105" s="61" t="s">
        <v>3016</v>
      </c>
      <c r="L105" s="61" t="s">
        <v>3017</v>
      </c>
      <c r="M105" s="61" t="s">
        <v>3018</v>
      </c>
      <c r="N105" s="61" t="s">
        <v>3019</v>
      </c>
      <c r="O105" s="61" t="s">
        <v>3020</v>
      </c>
      <c r="P105" s="61" t="s">
        <v>3021</v>
      </c>
      <c r="Q105" s="61" t="s">
        <v>3022</v>
      </c>
      <c r="R105" s="61" t="s">
        <v>3023</v>
      </c>
      <c r="S105" s="61" t="s">
        <v>3024</v>
      </c>
      <c r="T105" s="92" t="s">
        <v>100</v>
      </c>
      <c r="U105" s="68">
        <v>697</v>
      </c>
      <c r="V105" s="101">
        <v>370</v>
      </c>
      <c r="W105" s="81">
        <v>0</v>
      </c>
      <c r="X105" s="81">
        <v>0</v>
      </c>
      <c r="Y105" s="81">
        <v>0</v>
      </c>
      <c r="Z105" s="122">
        <f t="shared" si="2"/>
        <v>370</v>
      </c>
      <c r="AA105" s="101">
        <v>7</v>
      </c>
      <c r="AB105" s="81">
        <v>0</v>
      </c>
      <c r="AC105" s="81">
        <v>0</v>
      </c>
      <c r="AD105" s="81">
        <v>0</v>
      </c>
      <c r="AE105" s="81">
        <v>0</v>
      </c>
      <c r="AF105" s="81">
        <v>55</v>
      </c>
      <c r="AG105" s="81">
        <v>1731</v>
      </c>
      <c r="AH105" s="81">
        <v>0</v>
      </c>
      <c r="AI105" s="81">
        <v>1669</v>
      </c>
      <c r="AJ105" s="81">
        <v>0</v>
      </c>
      <c r="AK105" s="81">
        <v>5429</v>
      </c>
      <c r="AL105" s="81">
        <v>1</v>
      </c>
      <c r="AM105" s="81">
        <v>0</v>
      </c>
      <c r="AN105" s="81">
        <v>0</v>
      </c>
      <c r="AO105" s="81">
        <v>0</v>
      </c>
      <c r="AP105" s="81">
        <v>0</v>
      </c>
      <c r="AQ105" s="81">
        <v>0</v>
      </c>
      <c r="AR105" s="81">
        <v>0</v>
      </c>
      <c r="AS105" s="118">
        <v>1148</v>
      </c>
      <c r="AT105" s="82">
        <f t="shared" si="3"/>
        <v>10040</v>
      </c>
    </row>
    <row r="106" spans="1:46" x14ac:dyDescent="0.25">
      <c r="A106" s="61" t="s">
        <v>3025</v>
      </c>
      <c r="B106" s="61" t="s">
        <v>3026</v>
      </c>
      <c r="C106" s="61" t="s">
        <v>3027</v>
      </c>
      <c r="D106" s="61" t="s">
        <v>3028</v>
      </c>
      <c r="E106" s="61" t="s">
        <v>3029</v>
      </c>
      <c r="F106" s="61" t="s">
        <v>3030</v>
      </c>
      <c r="G106" s="61" t="s">
        <v>3031</v>
      </c>
      <c r="H106" s="61" t="s">
        <v>3032</v>
      </c>
      <c r="I106" s="61" t="s">
        <v>3033</v>
      </c>
      <c r="J106" s="61" t="s">
        <v>3034</v>
      </c>
      <c r="K106" s="61" t="s">
        <v>3035</v>
      </c>
      <c r="L106" s="61" t="s">
        <v>3036</v>
      </c>
      <c r="M106" s="61" t="s">
        <v>3037</v>
      </c>
      <c r="N106" s="61" t="s">
        <v>3038</v>
      </c>
      <c r="O106" s="61" t="s">
        <v>3039</v>
      </c>
      <c r="P106" s="61" t="s">
        <v>3040</v>
      </c>
      <c r="Q106" s="61" t="s">
        <v>3041</v>
      </c>
      <c r="R106" s="61" t="s">
        <v>3042</v>
      </c>
      <c r="S106" s="61" t="s">
        <v>3043</v>
      </c>
      <c r="T106" s="92" t="s">
        <v>101</v>
      </c>
      <c r="U106" s="68">
        <v>756</v>
      </c>
      <c r="V106" s="101">
        <v>551</v>
      </c>
      <c r="W106" s="81">
        <v>0</v>
      </c>
      <c r="X106" s="81">
        <v>0</v>
      </c>
      <c r="Y106" s="81">
        <v>0</v>
      </c>
      <c r="Z106" s="122">
        <f t="shared" si="2"/>
        <v>551</v>
      </c>
      <c r="AA106" s="101">
        <v>0</v>
      </c>
      <c r="AB106" s="81">
        <v>0</v>
      </c>
      <c r="AC106" s="81">
        <v>0</v>
      </c>
      <c r="AD106" s="81">
        <v>0</v>
      </c>
      <c r="AE106" s="81">
        <v>0</v>
      </c>
      <c r="AF106" s="81">
        <v>0</v>
      </c>
      <c r="AG106" s="81">
        <v>143</v>
      </c>
      <c r="AH106" s="81">
        <v>0</v>
      </c>
      <c r="AI106" s="81">
        <v>1901</v>
      </c>
      <c r="AJ106" s="81">
        <v>0</v>
      </c>
      <c r="AK106" s="81">
        <v>2647</v>
      </c>
      <c r="AL106" s="81">
        <v>1</v>
      </c>
      <c r="AM106" s="81">
        <v>0</v>
      </c>
      <c r="AN106" s="81">
        <v>0</v>
      </c>
      <c r="AO106" s="81">
        <v>0</v>
      </c>
      <c r="AP106" s="81">
        <v>0</v>
      </c>
      <c r="AQ106" s="81">
        <v>0</v>
      </c>
      <c r="AR106" s="81">
        <v>0</v>
      </c>
      <c r="AS106" s="118">
        <v>335</v>
      </c>
      <c r="AT106" s="82">
        <f t="shared" si="3"/>
        <v>5027</v>
      </c>
    </row>
    <row r="107" spans="1:46" ht="15.75" x14ac:dyDescent="0.25">
      <c r="A107" s="61" t="s">
        <v>302</v>
      </c>
      <c r="B107" s="61" t="s">
        <v>303</v>
      </c>
      <c r="C107" s="61" t="s">
        <v>301</v>
      </c>
      <c r="D107" s="61" t="s">
        <v>296</v>
      </c>
      <c r="E107" s="61" t="s">
        <v>297</v>
      </c>
      <c r="F107" s="61" t="s">
        <v>299</v>
      </c>
      <c r="G107" s="61" t="s">
        <v>294</v>
      </c>
      <c r="H107" s="61" t="s">
        <v>291</v>
      </c>
      <c r="I107" s="61" t="s">
        <v>293</v>
      </c>
      <c r="J107" s="61" t="s">
        <v>304</v>
      </c>
      <c r="K107" s="61" t="s">
        <v>292</v>
      </c>
      <c r="L107" s="61" t="s">
        <v>305</v>
      </c>
      <c r="M107" s="61" t="s">
        <v>306</v>
      </c>
      <c r="N107" s="61" t="s">
        <v>298</v>
      </c>
      <c r="O107" s="61" t="s">
        <v>300</v>
      </c>
      <c r="P107" s="61" t="s">
        <v>307</v>
      </c>
      <c r="Q107" s="61" t="s">
        <v>309</v>
      </c>
      <c r="R107" s="61" t="s">
        <v>308</v>
      </c>
      <c r="S107" s="61" t="s">
        <v>295</v>
      </c>
      <c r="T107" s="109" t="s">
        <v>1040</v>
      </c>
      <c r="U107" s="69"/>
      <c r="V107" s="102">
        <v>4489</v>
      </c>
      <c r="W107" s="91">
        <v>0</v>
      </c>
      <c r="X107" s="91">
        <v>2</v>
      </c>
      <c r="Y107" s="91">
        <v>0</v>
      </c>
      <c r="Z107" s="121">
        <f t="shared" si="2"/>
        <v>4491</v>
      </c>
      <c r="AA107" s="102">
        <v>14</v>
      </c>
      <c r="AB107" s="91">
        <v>61</v>
      </c>
      <c r="AC107" s="91">
        <v>0</v>
      </c>
      <c r="AD107" s="91">
        <v>1536</v>
      </c>
      <c r="AE107" s="91">
        <v>8692</v>
      </c>
      <c r="AF107" s="91">
        <v>39</v>
      </c>
      <c r="AG107" s="91">
        <v>23745</v>
      </c>
      <c r="AH107" s="91">
        <v>0</v>
      </c>
      <c r="AI107" s="91">
        <v>19192</v>
      </c>
      <c r="AJ107" s="91">
        <v>0</v>
      </c>
      <c r="AK107" s="91">
        <v>23665</v>
      </c>
      <c r="AL107" s="91">
        <v>5</v>
      </c>
      <c r="AM107" s="91">
        <v>16</v>
      </c>
      <c r="AN107" s="91">
        <v>10</v>
      </c>
      <c r="AO107" s="91">
        <v>0</v>
      </c>
      <c r="AP107" s="91">
        <v>0</v>
      </c>
      <c r="AQ107" s="91">
        <v>0</v>
      </c>
      <c r="AR107" s="91">
        <v>2</v>
      </c>
      <c r="AS107" s="117">
        <v>4967</v>
      </c>
      <c r="AT107" s="105">
        <f t="shared" si="3"/>
        <v>81944</v>
      </c>
    </row>
    <row r="108" spans="1:46" x14ac:dyDescent="0.25">
      <c r="A108" s="61" t="s">
        <v>3044</v>
      </c>
      <c r="B108" s="61" t="s">
        <v>3045</v>
      </c>
      <c r="C108" s="61" t="s">
        <v>3046</v>
      </c>
      <c r="D108" s="61" t="s">
        <v>3047</v>
      </c>
      <c r="E108" s="61" t="s">
        <v>3048</v>
      </c>
      <c r="F108" s="61" t="s">
        <v>3049</v>
      </c>
      <c r="G108" s="61" t="s">
        <v>3050</v>
      </c>
      <c r="H108" s="61" t="s">
        <v>3051</v>
      </c>
      <c r="I108" s="61" t="s">
        <v>3052</v>
      </c>
      <c r="J108" s="61" t="s">
        <v>3053</v>
      </c>
      <c r="K108" s="61" t="s">
        <v>3054</v>
      </c>
      <c r="L108" s="61" t="s">
        <v>3055</v>
      </c>
      <c r="M108" s="61" t="s">
        <v>3056</v>
      </c>
      <c r="N108" s="61" t="s">
        <v>3057</v>
      </c>
      <c r="O108" s="61" t="s">
        <v>3058</v>
      </c>
      <c r="P108" s="61" t="s">
        <v>3059</v>
      </c>
      <c r="Q108" s="61" t="s">
        <v>3060</v>
      </c>
      <c r="R108" s="61" t="s">
        <v>3061</v>
      </c>
      <c r="S108" s="61" t="s">
        <v>3062</v>
      </c>
      <c r="T108" s="92" t="s">
        <v>103</v>
      </c>
      <c r="U108" s="68">
        <v>30</v>
      </c>
      <c r="V108" s="101">
        <v>368</v>
      </c>
      <c r="W108" s="81">
        <v>0</v>
      </c>
      <c r="X108" s="81">
        <v>0</v>
      </c>
      <c r="Y108" s="81">
        <v>0</v>
      </c>
      <c r="Z108" s="122">
        <f t="shared" si="2"/>
        <v>368</v>
      </c>
      <c r="AA108" s="101">
        <v>0</v>
      </c>
      <c r="AB108" s="81">
        <v>48</v>
      </c>
      <c r="AC108" s="81">
        <v>0</v>
      </c>
      <c r="AD108" s="81">
        <v>1525</v>
      </c>
      <c r="AE108" s="81">
        <v>984</v>
      </c>
      <c r="AF108" s="81">
        <v>6</v>
      </c>
      <c r="AG108" s="81">
        <v>2764</v>
      </c>
      <c r="AH108" s="81">
        <v>0</v>
      </c>
      <c r="AI108" s="81">
        <v>1023</v>
      </c>
      <c r="AJ108" s="81">
        <v>0</v>
      </c>
      <c r="AK108" s="81">
        <v>4918</v>
      </c>
      <c r="AL108" s="81">
        <v>1</v>
      </c>
      <c r="AM108" s="81">
        <v>0</v>
      </c>
      <c r="AN108" s="81">
        <v>0</v>
      </c>
      <c r="AO108" s="81">
        <v>0</v>
      </c>
      <c r="AP108" s="81">
        <v>0</v>
      </c>
      <c r="AQ108" s="81">
        <v>0</v>
      </c>
      <c r="AR108" s="81">
        <v>0</v>
      </c>
      <c r="AS108" s="118">
        <v>1112</v>
      </c>
      <c r="AT108" s="82">
        <f t="shared" si="3"/>
        <v>12381</v>
      </c>
    </row>
    <row r="109" spans="1:46" x14ac:dyDescent="0.25">
      <c r="A109" s="61" t="s">
        <v>3063</v>
      </c>
      <c r="B109" s="61" t="s">
        <v>3064</v>
      </c>
      <c r="C109" s="61" t="s">
        <v>3065</v>
      </c>
      <c r="D109" s="61" t="s">
        <v>3066</v>
      </c>
      <c r="E109" s="61" t="s">
        <v>3067</v>
      </c>
      <c r="F109" s="61" t="s">
        <v>3068</v>
      </c>
      <c r="G109" s="61" t="s">
        <v>3069</v>
      </c>
      <c r="H109" s="61" t="s">
        <v>3070</v>
      </c>
      <c r="I109" s="61" t="s">
        <v>3071</v>
      </c>
      <c r="J109" s="61" t="s">
        <v>3072</v>
      </c>
      <c r="K109" s="61" t="s">
        <v>3073</v>
      </c>
      <c r="L109" s="61" t="s">
        <v>3074</v>
      </c>
      <c r="M109" s="61" t="s">
        <v>3075</v>
      </c>
      <c r="N109" s="61" t="s">
        <v>3076</v>
      </c>
      <c r="O109" s="61" t="s">
        <v>3077</v>
      </c>
      <c r="P109" s="61" t="s">
        <v>3078</v>
      </c>
      <c r="Q109" s="61" t="s">
        <v>3079</v>
      </c>
      <c r="R109" s="61" t="s">
        <v>3080</v>
      </c>
      <c r="S109" s="61" t="s">
        <v>3081</v>
      </c>
      <c r="T109" s="92" t="s">
        <v>104</v>
      </c>
      <c r="U109" s="68">
        <v>34</v>
      </c>
      <c r="V109" s="101">
        <v>547</v>
      </c>
      <c r="W109" s="81">
        <v>0</v>
      </c>
      <c r="X109" s="81">
        <v>0</v>
      </c>
      <c r="Y109" s="81">
        <v>0</v>
      </c>
      <c r="Z109" s="122">
        <f t="shared" si="2"/>
        <v>547</v>
      </c>
      <c r="AA109" s="101">
        <v>0</v>
      </c>
      <c r="AB109" s="81">
        <v>0</v>
      </c>
      <c r="AC109" s="81">
        <v>0</v>
      </c>
      <c r="AD109" s="81">
        <v>0</v>
      </c>
      <c r="AE109" s="81">
        <v>1496</v>
      </c>
      <c r="AF109" s="81">
        <v>4</v>
      </c>
      <c r="AG109" s="81">
        <v>3954</v>
      </c>
      <c r="AH109" s="81">
        <v>0</v>
      </c>
      <c r="AI109" s="81">
        <v>898</v>
      </c>
      <c r="AJ109" s="81">
        <v>0</v>
      </c>
      <c r="AK109" s="81">
        <v>1615</v>
      </c>
      <c r="AL109" s="81">
        <v>0</v>
      </c>
      <c r="AM109" s="81">
        <v>1</v>
      </c>
      <c r="AN109" s="81">
        <v>0</v>
      </c>
      <c r="AO109" s="81">
        <v>0</v>
      </c>
      <c r="AP109" s="81">
        <v>0</v>
      </c>
      <c r="AQ109" s="81">
        <v>0</v>
      </c>
      <c r="AR109" s="81">
        <v>0</v>
      </c>
      <c r="AS109" s="118">
        <v>241</v>
      </c>
      <c r="AT109" s="82">
        <f t="shared" si="3"/>
        <v>8209</v>
      </c>
    </row>
    <row r="110" spans="1:46" x14ac:dyDescent="0.25">
      <c r="A110" s="61" t="s">
        <v>3082</v>
      </c>
      <c r="B110" s="61" t="s">
        <v>3083</v>
      </c>
      <c r="C110" s="61" t="s">
        <v>3084</v>
      </c>
      <c r="D110" s="61" t="s">
        <v>3085</v>
      </c>
      <c r="E110" s="61" t="s">
        <v>3086</v>
      </c>
      <c r="F110" s="61" t="s">
        <v>3087</v>
      </c>
      <c r="G110" s="61" t="s">
        <v>3088</v>
      </c>
      <c r="H110" s="61" t="s">
        <v>3089</v>
      </c>
      <c r="I110" s="61" t="s">
        <v>3090</v>
      </c>
      <c r="J110" s="61" t="s">
        <v>3091</v>
      </c>
      <c r="K110" s="61" t="s">
        <v>3092</v>
      </c>
      <c r="L110" s="61" t="s">
        <v>3093</v>
      </c>
      <c r="M110" s="61" t="s">
        <v>3094</v>
      </c>
      <c r="N110" s="61" t="s">
        <v>3095</v>
      </c>
      <c r="O110" s="61" t="s">
        <v>3096</v>
      </c>
      <c r="P110" s="61" t="s">
        <v>3097</v>
      </c>
      <c r="Q110" s="61" t="s">
        <v>3098</v>
      </c>
      <c r="R110" s="61" t="s">
        <v>3099</v>
      </c>
      <c r="S110" s="61" t="s">
        <v>3100</v>
      </c>
      <c r="T110" s="92" t="s">
        <v>105</v>
      </c>
      <c r="U110" s="68">
        <v>36</v>
      </c>
      <c r="V110" s="101">
        <v>56</v>
      </c>
      <c r="W110" s="81">
        <v>0</v>
      </c>
      <c r="X110" s="81">
        <v>0</v>
      </c>
      <c r="Y110" s="81">
        <v>0</v>
      </c>
      <c r="Z110" s="122">
        <f t="shared" si="2"/>
        <v>56</v>
      </c>
      <c r="AA110" s="101">
        <v>0</v>
      </c>
      <c r="AB110" s="81">
        <v>0</v>
      </c>
      <c r="AC110" s="81">
        <v>0</v>
      </c>
      <c r="AD110" s="81">
        <v>0</v>
      </c>
      <c r="AE110" s="81">
        <v>0</v>
      </c>
      <c r="AF110" s="81">
        <v>0</v>
      </c>
      <c r="AG110" s="81">
        <v>50</v>
      </c>
      <c r="AH110" s="81">
        <v>0</v>
      </c>
      <c r="AI110" s="81">
        <v>388</v>
      </c>
      <c r="AJ110" s="81">
        <v>0</v>
      </c>
      <c r="AK110" s="81">
        <v>789</v>
      </c>
      <c r="AL110" s="81">
        <v>0</v>
      </c>
      <c r="AM110" s="81">
        <v>0</v>
      </c>
      <c r="AN110" s="81">
        <v>0</v>
      </c>
      <c r="AO110" s="81">
        <v>0</v>
      </c>
      <c r="AP110" s="81">
        <v>0</v>
      </c>
      <c r="AQ110" s="81">
        <v>0</v>
      </c>
      <c r="AR110" s="81">
        <v>0</v>
      </c>
      <c r="AS110" s="118">
        <v>132</v>
      </c>
      <c r="AT110" s="82">
        <f t="shared" si="3"/>
        <v>1359</v>
      </c>
    </row>
    <row r="111" spans="1:46" x14ac:dyDescent="0.25">
      <c r="A111" s="61" t="s">
        <v>3101</v>
      </c>
      <c r="B111" s="61" t="s">
        <v>3102</v>
      </c>
      <c r="C111" s="61" t="s">
        <v>3103</v>
      </c>
      <c r="D111" s="61" t="s">
        <v>3104</v>
      </c>
      <c r="E111" s="61" t="s">
        <v>3105</v>
      </c>
      <c r="F111" s="61" t="s">
        <v>3106</v>
      </c>
      <c r="G111" s="61" t="s">
        <v>3107</v>
      </c>
      <c r="H111" s="61" t="s">
        <v>3108</v>
      </c>
      <c r="I111" s="61" t="s">
        <v>3109</v>
      </c>
      <c r="J111" s="61" t="s">
        <v>3110</v>
      </c>
      <c r="K111" s="61" t="s">
        <v>3111</v>
      </c>
      <c r="L111" s="61" t="s">
        <v>3112</v>
      </c>
      <c r="M111" s="61" t="s">
        <v>3113</v>
      </c>
      <c r="N111" s="61" t="s">
        <v>3114</v>
      </c>
      <c r="O111" s="61" t="s">
        <v>3115</v>
      </c>
      <c r="P111" s="61" t="s">
        <v>3116</v>
      </c>
      <c r="Q111" s="61" t="s">
        <v>3117</v>
      </c>
      <c r="R111" s="61" t="s">
        <v>3118</v>
      </c>
      <c r="S111" s="61" t="s">
        <v>3119</v>
      </c>
      <c r="T111" s="92" t="s">
        <v>106</v>
      </c>
      <c r="U111" s="68">
        <v>91</v>
      </c>
      <c r="V111" s="101">
        <v>76</v>
      </c>
      <c r="W111" s="81">
        <v>0</v>
      </c>
      <c r="X111" s="81">
        <v>0</v>
      </c>
      <c r="Y111" s="81">
        <v>0</v>
      </c>
      <c r="Z111" s="122">
        <f t="shared" si="2"/>
        <v>76</v>
      </c>
      <c r="AA111" s="101">
        <v>0</v>
      </c>
      <c r="AB111" s="81">
        <v>0</v>
      </c>
      <c r="AC111" s="81">
        <v>0</v>
      </c>
      <c r="AD111" s="81">
        <v>0</v>
      </c>
      <c r="AE111" s="81">
        <v>7</v>
      </c>
      <c r="AF111" s="81">
        <v>2</v>
      </c>
      <c r="AG111" s="81">
        <v>77</v>
      </c>
      <c r="AH111" s="81">
        <v>0</v>
      </c>
      <c r="AI111" s="81">
        <v>584</v>
      </c>
      <c r="AJ111" s="81">
        <v>0</v>
      </c>
      <c r="AK111" s="81">
        <v>39</v>
      </c>
      <c r="AL111" s="81">
        <v>1</v>
      </c>
      <c r="AM111" s="81">
        <v>0</v>
      </c>
      <c r="AN111" s="81">
        <v>0</v>
      </c>
      <c r="AO111" s="81">
        <v>0</v>
      </c>
      <c r="AP111" s="81">
        <v>0</v>
      </c>
      <c r="AQ111" s="81">
        <v>0</v>
      </c>
      <c r="AR111" s="81">
        <v>0</v>
      </c>
      <c r="AS111" s="118">
        <v>31</v>
      </c>
      <c r="AT111" s="82">
        <f t="shared" si="3"/>
        <v>741</v>
      </c>
    </row>
    <row r="112" spans="1:46" x14ac:dyDescent="0.25">
      <c r="A112" s="61" t="s">
        <v>3120</v>
      </c>
      <c r="B112" s="61" t="s">
        <v>3121</v>
      </c>
      <c r="C112" s="61" t="s">
        <v>3122</v>
      </c>
      <c r="D112" s="61" t="s">
        <v>3123</v>
      </c>
      <c r="E112" s="61" t="s">
        <v>3124</v>
      </c>
      <c r="F112" s="61" t="s">
        <v>3125</v>
      </c>
      <c r="G112" s="61" t="s">
        <v>3126</v>
      </c>
      <c r="H112" s="61" t="s">
        <v>3127</v>
      </c>
      <c r="I112" s="61" t="s">
        <v>3128</v>
      </c>
      <c r="J112" s="61" t="s">
        <v>3129</v>
      </c>
      <c r="K112" s="61" t="s">
        <v>3130</v>
      </c>
      <c r="L112" s="61" t="s">
        <v>3131</v>
      </c>
      <c r="M112" s="61" t="s">
        <v>3132</v>
      </c>
      <c r="N112" s="61" t="s">
        <v>3133</v>
      </c>
      <c r="O112" s="61" t="s">
        <v>3134</v>
      </c>
      <c r="P112" s="61" t="s">
        <v>3135</v>
      </c>
      <c r="Q112" s="61" t="s">
        <v>3136</v>
      </c>
      <c r="R112" s="61" t="s">
        <v>3137</v>
      </c>
      <c r="S112" s="61" t="s">
        <v>3138</v>
      </c>
      <c r="T112" s="92" t="s">
        <v>107</v>
      </c>
      <c r="U112" s="68">
        <v>93</v>
      </c>
      <c r="V112" s="101">
        <v>180</v>
      </c>
      <c r="W112" s="81">
        <v>0</v>
      </c>
      <c r="X112" s="81">
        <v>0</v>
      </c>
      <c r="Y112" s="81">
        <v>0</v>
      </c>
      <c r="Z112" s="122">
        <f t="shared" si="2"/>
        <v>180</v>
      </c>
      <c r="AA112" s="101">
        <v>0</v>
      </c>
      <c r="AB112" s="81">
        <v>0</v>
      </c>
      <c r="AC112" s="81">
        <v>0</v>
      </c>
      <c r="AD112" s="81">
        <v>0</v>
      </c>
      <c r="AE112" s="81">
        <v>139</v>
      </c>
      <c r="AF112" s="81">
        <v>0</v>
      </c>
      <c r="AG112" s="81">
        <v>469</v>
      </c>
      <c r="AH112" s="81">
        <v>0</v>
      </c>
      <c r="AI112" s="81">
        <v>727</v>
      </c>
      <c r="AJ112" s="81">
        <v>0</v>
      </c>
      <c r="AK112" s="81">
        <v>20</v>
      </c>
      <c r="AL112" s="81">
        <v>0</v>
      </c>
      <c r="AM112" s="81">
        <v>1</v>
      </c>
      <c r="AN112" s="81">
        <v>0</v>
      </c>
      <c r="AO112" s="81">
        <v>0</v>
      </c>
      <c r="AP112" s="81">
        <v>0</v>
      </c>
      <c r="AQ112" s="81">
        <v>0</v>
      </c>
      <c r="AR112" s="81">
        <v>0</v>
      </c>
      <c r="AS112" s="118">
        <v>87</v>
      </c>
      <c r="AT112" s="82">
        <f t="shared" si="3"/>
        <v>1443</v>
      </c>
    </row>
    <row r="113" spans="1:46" x14ac:dyDescent="0.25">
      <c r="A113" s="61" t="s">
        <v>3139</v>
      </c>
      <c r="B113" s="61" t="s">
        <v>3140</v>
      </c>
      <c r="C113" s="61" t="s">
        <v>3141</v>
      </c>
      <c r="D113" s="61" t="s">
        <v>3142</v>
      </c>
      <c r="E113" s="61" t="s">
        <v>3143</v>
      </c>
      <c r="F113" s="61" t="s">
        <v>3144</v>
      </c>
      <c r="G113" s="61" t="s">
        <v>3145</v>
      </c>
      <c r="H113" s="61" t="s">
        <v>3146</v>
      </c>
      <c r="I113" s="61" t="s">
        <v>3147</v>
      </c>
      <c r="J113" s="61" t="s">
        <v>3148</v>
      </c>
      <c r="K113" s="61" t="s">
        <v>3149</v>
      </c>
      <c r="L113" s="61" t="s">
        <v>3150</v>
      </c>
      <c r="M113" s="61" t="s">
        <v>3151</v>
      </c>
      <c r="N113" s="61" t="s">
        <v>3152</v>
      </c>
      <c r="O113" s="61" t="s">
        <v>3153</v>
      </c>
      <c r="P113" s="61" t="s">
        <v>3154</v>
      </c>
      <c r="Q113" s="61" t="s">
        <v>3155</v>
      </c>
      <c r="R113" s="61" t="s">
        <v>3156</v>
      </c>
      <c r="S113" s="61" t="s">
        <v>3157</v>
      </c>
      <c r="T113" s="92" t="s">
        <v>108</v>
      </c>
      <c r="U113" s="68">
        <v>101</v>
      </c>
      <c r="V113" s="101">
        <v>284</v>
      </c>
      <c r="W113" s="81">
        <v>0</v>
      </c>
      <c r="X113" s="81">
        <v>0</v>
      </c>
      <c r="Y113" s="81">
        <v>0</v>
      </c>
      <c r="Z113" s="122">
        <f t="shared" si="2"/>
        <v>284</v>
      </c>
      <c r="AA113" s="101">
        <v>0</v>
      </c>
      <c r="AB113" s="81">
        <v>0</v>
      </c>
      <c r="AC113" s="81">
        <v>0</v>
      </c>
      <c r="AD113" s="81">
        <v>0</v>
      </c>
      <c r="AE113" s="81">
        <v>1188</v>
      </c>
      <c r="AF113" s="81">
        <v>3</v>
      </c>
      <c r="AG113" s="81">
        <v>1996</v>
      </c>
      <c r="AH113" s="81">
        <v>0</v>
      </c>
      <c r="AI113" s="81">
        <v>1089</v>
      </c>
      <c r="AJ113" s="81">
        <v>0</v>
      </c>
      <c r="AK113" s="81">
        <v>2737</v>
      </c>
      <c r="AL113" s="81">
        <v>0</v>
      </c>
      <c r="AM113" s="81">
        <v>3</v>
      </c>
      <c r="AN113" s="81">
        <v>4</v>
      </c>
      <c r="AO113" s="81">
        <v>0</v>
      </c>
      <c r="AP113" s="81">
        <v>0</v>
      </c>
      <c r="AQ113" s="81">
        <v>0</v>
      </c>
      <c r="AR113" s="81">
        <v>0</v>
      </c>
      <c r="AS113" s="118">
        <v>169</v>
      </c>
      <c r="AT113" s="82">
        <f t="shared" si="3"/>
        <v>7189</v>
      </c>
    </row>
    <row r="114" spans="1:46" x14ac:dyDescent="0.25">
      <c r="A114" s="61" t="s">
        <v>3158</v>
      </c>
      <c r="B114" s="61" t="s">
        <v>3159</v>
      </c>
      <c r="C114" s="61" t="s">
        <v>3160</v>
      </c>
      <c r="D114" s="61" t="s">
        <v>3161</v>
      </c>
      <c r="E114" s="61" t="s">
        <v>3162</v>
      </c>
      <c r="F114" s="61" t="s">
        <v>3163</v>
      </c>
      <c r="G114" s="61" t="s">
        <v>3164</v>
      </c>
      <c r="H114" s="61" t="s">
        <v>3165</v>
      </c>
      <c r="I114" s="61" t="s">
        <v>3166</v>
      </c>
      <c r="J114" s="61" t="s">
        <v>3167</v>
      </c>
      <c r="K114" s="61" t="s">
        <v>3168</v>
      </c>
      <c r="L114" s="61" t="s">
        <v>3169</v>
      </c>
      <c r="M114" s="61" t="s">
        <v>3170</v>
      </c>
      <c r="N114" s="61" t="s">
        <v>3171</v>
      </c>
      <c r="O114" s="61" t="s">
        <v>3172</v>
      </c>
      <c r="P114" s="61" t="s">
        <v>3173</v>
      </c>
      <c r="Q114" s="61" t="s">
        <v>3174</v>
      </c>
      <c r="R114" s="61" t="s">
        <v>3175</v>
      </c>
      <c r="S114" s="61" t="s">
        <v>3176</v>
      </c>
      <c r="T114" s="92" t="s">
        <v>109</v>
      </c>
      <c r="U114" s="68">
        <v>145</v>
      </c>
      <c r="V114" s="101">
        <v>114</v>
      </c>
      <c r="W114" s="81">
        <v>0</v>
      </c>
      <c r="X114" s="81">
        <v>0</v>
      </c>
      <c r="Y114" s="81">
        <v>0</v>
      </c>
      <c r="Z114" s="122">
        <f t="shared" si="2"/>
        <v>114</v>
      </c>
      <c r="AA114" s="101">
        <v>0</v>
      </c>
      <c r="AB114" s="81">
        <v>0</v>
      </c>
      <c r="AC114" s="81">
        <v>0</v>
      </c>
      <c r="AD114" s="81">
        <v>0</v>
      </c>
      <c r="AE114" s="81">
        <v>0</v>
      </c>
      <c r="AF114" s="81">
        <v>0</v>
      </c>
      <c r="AG114" s="81">
        <v>110</v>
      </c>
      <c r="AH114" s="81">
        <v>0</v>
      </c>
      <c r="AI114" s="81">
        <v>444</v>
      </c>
      <c r="AJ114" s="81">
        <v>0</v>
      </c>
      <c r="AK114" s="81">
        <v>112</v>
      </c>
      <c r="AL114" s="81">
        <v>0</v>
      </c>
      <c r="AM114" s="81">
        <v>0</v>
      </c>
      <c r="AN114" s="81">
        <v>0</v>
      </c>
      <c r="AO114" s="81">
        <v>0</v>
      </c>
      <c r="AP114" s="81">
        <v>0</v>
      </c>
      <c r="AQ114" s="81">
        <v>0</v>
      </c>
      <c r="AR114" s="81">
        <v>0</v>
      </c>
      <c r="AS114" s="118">
        <v>81</v>
      </c>
      <c r="AT114" s="82">
        <f t="shared" si="3"/>
        <v>747</v>
      </c>
    </row>
    <row r="115" spans="1:46" x14ac:dyDescent="0.25">
      <c r="A115" s="61" t="s">
        <v>3177</v>
      </c>
      <c r="B115" s="61" t="s">
        <v>3178</v>
      </c>
      <c r="C115" s="61" t="s">
        <v>3179</v>
      </c>
      <c r="D115" s="61" t="s">
        <v>3180</v>
      </c>
      <c r="E115" s="61" t="s">
        <v>3181</v>
      </c>
      <c r="F115" s="61" t="s">
        <v>3182</v>
      </c>
      <c r="G115" s="61" t="s">
        <v>3183</v>
      </c>
      <c r="H115" s="61" t="s">
        <v>3184</v>
      </c>
      <c r="I115" s="61" t="s">
        <v>3185</v>
      </c>
      <c r="J115" s="61" t="s">
        <v>3186</v>
      </c>
      <c r="K115" s="61" t="s">
        <v>3187</v>
      </c>
      <c r="L115" s="61" t="s">
        <v>3188</v>
      </c>
      <c r="M115" s="61" t="s">
        <v>3189</v>
      </c>
      <c r="N115" s="61" t="s">
        <v>3190</v>
      </c>
      <c r="O115" s="61" t="s">
        <v>3191</v>
      </c>
      <c r="P115" s="61" t="s">
        <v>3192</v>
      </c>
      <c r="Q115" s="61" t="s">
        <v>3193</v>
      </c>
      <c r="R115" s="61" t="s">
        <v>3194</v>
      </c>
      <c r="S115" s="61" t="s">
        <v>3195</v>
      </c>
      <c r="T115" s="92" t="s">
        <v>110</v>
      </c>
      <c r="U115" s="68">
        <v>209</v>
      </c>
      <c r="V115" s="101">
        <v>163</v>
      </c>
      <c r="W115" s="81">
        <v>0</v>
      </c>
      <c r="X115" s="81">
        <v>1</v>
      </c>
      <c r="Y115" s="81">
        <v>0</v>
      </c>
      <c r="Z115" s="122">
        <f t="shared" si="2"/>
        <v>164</v>
      </c>
      <c r="AA115" s="101">
        <v>0</v>
      </c>
      <c r="AB115" s="81">
        <v>0</v>
      </c>
      <c r="AC115" s="81">
        <v>0</v>
      </c>
      <c r="AD115" s="81">
        <v>0</v>
      </c>
      <c r="AE115" s="81">
        <v>1070</v>
      </c>
      <c r="AF115" s="81">
        <v>0</v>
      </c>
      <c r="AG115" s="81">
        <v>1667</v>
      </c>
      <c r="AH115" s="81">
        <v>0</v>
      </c>
      <c r="AI115" s="81">
        <v>771</v>
      </c>
      <c r="AJ115" s="81">
        <v>0</v>
      </c>
      <c r="AK115" s="81">
        <v>11</v>
      </c>
      <c r="AL115" s="81">
        <v>0</v>
      </c>
      <c r="AM115" s="81">
        <v>0</v>
      </c>
      <c r="AN115" s="81">
        <v>0</v>
      </c>
      <c r="AO115" s="81">
        <v>0</v>
      </c>
      <c r="AP115" s="81">
        <v>0</v>
      </c>
      <c r="AQ115" s="81">
        <v>0</v>
      </c>
      <c r="AR115" s="81">
        <v>0</v>
      </c>
      <c r="AS115" s="118">
        <v>50</v>
      </c>
      <c r="AT115" s="82">
        <f t="shared" si="3"/>
        <v>3569</v>
      </c>
    </row>
    <row r="116" spans="1:46" x14ac:dyDescent="0.25">
      <c r="A116" s="61" t="s">
        <v>3196</v>
      </c>
      <c r="B116" s="61" t="s">
        <v>3197</v>
      </c>
      <c r="C116" s="61" t="s">
        <v>3198</v>
      </c>
      <c r="D116" s="61" t="s">
        <v>3199</v>
      </c>
      <c r="E116" s="61" t="s">
        <v>3200</v>
      </c>
      <c r="F116" s="61" t="s">
        <v>3201</v>
      </c>
      <c r="G116" s="61" t="s">
        <v>3202</v>
      </c>
      <c r="H116" s="61" t="s">
        <v>3203</v>
      </c>
      <c r="I116" s="61" t="s">
        <v>3204</v>
      </c>
      <c r="J116" s="61" t="s">
        <v>3205</v>
      </c>
      <c r="K116" s="61" t="s">
        <v>3206</v>
      </c>
      <c r="L116" s="61" t="s">
        <v>3207</v>
      </c>
      <c r="M116" s="61" t="s">
        <v>3208</v>
      </c>
      <c r="N116" s="61" t="s">
        <v>3209</v>
      </c>
      <c r="O116" s="61" t="s">
        <v>3210</v>
      </c>
      <c r="P116" s="61" t="s">
        <v>3211</v>
      </c>
      <c r="Q116" s="61" t="s">
        <v>3212</v>
      </c>
      <c r="R116" s="61" t="s">
        <v>3213</v>
      </c>
      <c r="S116" s="61" t="s">
        <v>3214</v>
      </c>
      <c r="T116" s="92" t="s">
        <v>111</v>
      </c>
      <c r="U116" s="68">
        <v>282</v>
      </c>
      <c r="V116" s="101">
        <v>478</v>
      </c>
      <c r="W116" s="81">
        <v>0</v>
      </c>
      <c r="X116" s="81">
        <v>0</v>
      </c>
      <c r="Y116" s="81">
        <v>0</v>
      </c>
      <c r="Z116" s="122">
        <f t="shared" si="2"/>
        <v>478</v>
      </c>
      <c r="AA116" s="101">
        <v>2</v>
      </c>
      <c r="AB116" s="81">
        <v>13</v>
      </c>
      <c r="AC116" s="81">
        <v>0</v>
      </c>
      <c r="AD116" s="81">
        <v>0</v>
      </c>
      <c r="AE116" s="81">
        <v>1762</v>
      </c>
      <c r="AF116" s="81">
        <v>0</v>
      </c>
      <c r="AG116" s="81">
        <v>1497</v>
      </c>
      <c r="AH116" s="81">
        <v>0</v>
      </c>
      <c r="AI116" s="81">
        <v>1390</v>
      </c>
      <c r="AJ116" s="81">
        <v>0</v>
      </c>
      <c r="AK116" s="81">
        <v>2190</v>
      </c>
      <c r="AL116" s="81">
        <v>0</v>
      </c>
      <c r="AM116" s="81">
        <v>0</v>
      </c>
      <c r="AN116" s="81">
        <v>0</v>
      </c>
      <c r="AO116" s="81">
        <v>0</v>
      </c>
      <c r="AP116" s="81">
        <v>0</v>
      </c>
      <c r="AQ116" s="81">
        <v>0</v>
      </c>
      <c r="AR116" s="81">
        <v>0</v>
      </c>
      <c r="AS116" s="118">
        <v>544</v>
      </c>
      <c r="AT116" s="82">
        <f t="shared" si="3"/>
        <v>7398</v>
      </c>
    </row>
    <row r="117" spans="1:46" x14ac:dyDescent="0.25">
      <c r="A117" s="61" t="s">
        <v>3215</v>
      </c>
      <c r="B117" s="61" t="s">
        <v>3216</v>
      </c>
      <c r="C117" s="61" t="s">
        <v>3217</v>
      </c>
      <c r="D117" s="61" t="s">
        <v>3218</v>
      </c>
      <c r="E117" s="61" t="s">
        <v>3219</v>
      </c>
      <c r="F117" s="61" t="s">
        <v>3220</v>
      </c>
      <c r="G117" s="61" t="s">
        <v>3221</v>
      </c>
      <c r="H117" s="61" t="s">
        <v>3222</v>
      </c>
      <c r="I117" s="61" t="s">
        <v>3223</v>
      </c>
      <c r="J117" s="61" t="s">
        <v>3224</v>
      </c>
      <c r="K117" s="61" t="s">
        <v>3225</v>
      </c>
      <c r="L117" s="61" t="s">
        <v>3226</v>
      </c>
      <c r="M117" s="61" t="s">
        <v>3227</v>
      </c>
      <c r="N117" s="61" t="s">
        <v>3228</v>
      </c>
      <c r="O117" s="61" t="s">
        <v>3229</v>
      </c>
      <c r="P117" s="61" t="s">
        <v>3230</v>
      </c>
      <c r="Q117" s="61" t="s">
        <v>3231</v>
      </c>
      <c r="R117" s="61" t="s">
        <v>3232</v>
      </c>
      <c r="S117" s="61" t="s">
        <v>3233</v>
      </c>
      <c r="T117" s="92" t="s">
        <v>112</v>
      </c>
      <c r="U117" s="68">
        <v>353</v>
      </c>
      <c r="V117" s="101">
        <v>59</v>
      </c>
      <c r="W117" s="81">
        <v>0</v>
      </c>
      <c r="X117" s="81">
        <v>0</v>
      </c>
      <c r="Y117" s="81">
        <v>0</v>
      </c>
      <c r="Z117" s="122">
        <f t="shared" si="2"/>
        <v>59</v>
      </c>
      <c r="AA117" s="101">
        <v>1</v>
      </c>
      <c r="AB117" s="81">
        <v>0</v>
      </c>
      <c r="AC117" s="81">
        <v>0</v>
      </c>
      <c r="AD117" s="81">
        <v>0</v>
      </c>
      <c r="AE117" s="81">
        <v>0</v>
      </c>
      <c r="AF117" s="81">
        <v>0</v>
      </c>
      <c r="AG117" s="81">
        <v>216</v>
      </c>
      <c r="AH117" s="81">
        <v>0</v>
      </c>
      <c r="AI117" s="81">
        <v>380</v>
      </c>
      <c r="AJ117" s="81">
        <v>0</v>
      </c>
      <c r="AK117" s="81">
        <v>184</v>
      </c>
      <c r="AL117" s="81">
        <v>0</v>
      </c>
      <c r="AM117" s="81">
        <v>0</v>
      </c>
      <c r="AN117" s="81">
        <v>0</v>
      </c>
      <c r="AO117" s="81">
        <v>0</v>
      </c>
      <c r="AP117" s="81">
        <v>0</v>
      </c>
      <c r="AQ117" s="81">
        <v>0</v>
      </c>
      <c r="AR117" s="81">
        <v>0</v>
      </c>
      <c r="AS117" s="118">
        <v>59</v>
      </c>
      <c r="AT117" s="82">
        <f t="shared" si="3"/>
        <v>840</v>
      </c>
    </row>
    <row r="118" spans="1:46" x14ac:dyDescent="0.25">
      <c r="A118" s="61" t="s">
        <v>3234</v>
      </c>
      <c r="B118" s="61" t="s">
        <v>3235</v>
      </c>
      <c r="C118" s="61" t="s">
        <v>3236</v>
      </c>
      <c r="D118" s="61" t="s">
        <v>3237</v>
      </c>
      <c r="E118" s="61" t="s">
        <v>3238</v>
      </c>
      <c r="F118" s="61" t="s">
        <v>3239</v>
      </c>
      <c r="G118" s="61" t="s">
        <v>3240</v>
      </c>
      <c r="H118" s="61" t="s">
        <v>3241</v>
      </c>
      <c r="I118" s="61" t="s">
        <v>3242</v>
      </c>
      <c r="J118" s="61" t="s">
        <v>3243</v>
      </c>
      <c r="K118" s="61" t="s">
        <v>3244</v>
      </c>
      <c r="L118" s="61" t="s">
        <v>3245</v>
      </c>
      <c r="M118" s="61" t="s">
        <v>3246</v>
      </c>
      <c r="N118" s="61" t="s">
        <v>3247</v>
      </c>
      <c r="O118" s="61" t="s">
        <v>3248</v>
      </c>
      <c r="P118" s="61" t="s">
        <v>3249</v>
      </c>
      <c r="Q118" s="61" t="s">
        <v>3250</v>
      </c>
      <c r="R118" s="61" t="s">
        <v>3251</v>
      </c>
      <c r="S118" s="61" t="s">
        <v>3252</v>
      </c>
      <c r="T118" s="92" t="s">
        <v>113</v>
      </c>
      <c r="U118" s="68">
        <v>364</v>
      </c>
      <c r="V118" s="101">
        <v>224</v>
      </c>
      <c r="W118" s="81">
        <v>0</v>
      </c>
      <c r="X118" s="81">
        <v>0</v>
      </c>
      <c r="Y118" s="81">
        <v>0</v>
      </c>
      <c r="Z118" s="122">
        <f t="shared" si="2"/>
        <v>224</v>
      </c>
      <c r="AA118" s="101">
        <v>0</v>
      </c>
      <c r="AB118" s="81">
        <v>0</v>
      </c>
      <c r="AC118" s="81">
        <v>0</v>
      </c>
      <c r="AD118" s="81">
        <v>0</v>
      </c>
      <c r="AE118" s="81">
        <v>296</v>
      </c>
      <c r="AF118" s="81">
        <v>1</v>
      </c>
      <c r="AG118" s="81">
        <v>1556</v>
      </c>
      <c r="AH118" s="81">
        <v>0</v>
      </c>
      <c r="AI118" s="81">
        <v>471</v>
      </c>
      <c r="AJ118" s="81">
        <v>0</v>
      </c>
      <c r="AK118" s="81">
        <v>438</v>
      </c>
      <c r="AL118" s="81">
        <v>0</v>
      </c>
      <c r="AM118" s="81">
        <v>0</v>
      </c>
      <c r="AN118" s="81">
        <v>0</v>
      </c>
      <c r="AO118" s="81">
        <v>0</v>
      </c>
      <c r="AP118" s="81">
        <v>0</v>
      </c>
      <c r="AQ118" s="81">
        <v>0</v>
      </c>
      <c r="AR118" s="81">
        <v>0</v>
      </c>
      <c r="AS118" s="118">
        <v>133</v>
      </c>
      <c r="AT118" s="82">
        <f t="shared" si="3"/>
        <v>2895</v>
      </c>
    </row>
    <row r="119" spans="1:46" x14ac:dyDescent="0.25">
      <c r="A119" s="61" t="s">
        <v>3253</v>
      </c>
      <c r="B119" s="61" t="s">
        <v>3254</v>
      </c>
      <c r="C119" s="61" t="s">
        <v>3255</v>
      </c>
      <c r="D119" s="61" t="s">
        <v>3256</v>
      </c>
      <c r="E119" s="61" t="s">
        <v>3257</v>
      </c>
      <c r="F119" s="61" t="s">
        <v>3258</v>
      </c>
      <c r="G119" s="61" t="s">
        <v>3259</v>
      </c>
      <c r="H119" s="61" t="s">
        <v>3260</v>
      </c>
      <c r="I119" s="61" t="s">
        <v>3261</v>
      </c>
      <c r="J119" s="61" t="s">
        <v>3262</v>
      </c>
      <c r="K119" s="61" t="s">
        <v>3263</v>
      </c>
      <c r="L119" s="61" t="s">
        <v>3264</v>
      </c>
      <c r="M119" s="61" t="s">
        <v>3265</v>
      </c>
      <c r="N119" s="61" t="s">
        <v>3266</v>
      </c>
      <c r="O119" s="61" t="s">
        <v>3267</v>
      </c>
      <c r="P119" s="61" t="s">
        <v>3268</v>
      </c>
      <c r="Q119" s="61" t="s">
        <v>3269</v>
      </c>
      <c r="R119" s="61" t="s">
        <v>3270</v>
      </c>
      <c r="S119" s="61" t="s">
        <v>3271</v>
      </c>
      <c r="T119" s="92" t="s">
        <v>114</v>
      </c>
      <c r="U119" s="68">
        <v>368</v>
      </c>
      <c r="V119" s="101">
        <v>299</v>
      </c>
      <c r="W119" s="81">
        <v>0</v>
      </c>
      <c r="X119" s="81">
        <v>0</v>
      </c>
      <c r="Y119" s="81">
        <v>0</v>
      </c>
      <c r="Z119" s="122">
        <f t="shared" si="2"/>
        <v>299</v>
      </c>
      <c r="AA119" s="101">
        <v>1</v>
      </c>
      <c r="AB119" s="81">
        <v>0</v>
      </c>
      <c r="AC119" s="81">
        <v>0</v>
      </c>
      <c r="AD119" s="81">
        <v>7</v>
      </c>
      <c r="AE119" s="81">
        <v>224</v>
      </c>
      <c r="AF119" s="81">
        <v>3</v>
      </c>
      <c r="AG119" s="81">
        <v>1134</v>
      </c>
      <c r="AH119" s="81">
        <v>0</v>
      </c>
      <c r="AI119" s="81">
        <v>364</v>
      </c>
      <c r="AJ119" s="81">
        <v>0</v>
      </c>
      <c r="AK119" s="81">
        <v>2291</v>
      </c>
      <c r="AL119" s="81">
        <v>0</v>
      </c>
      <c r="AM119" s="81">
        <v>1</v>
      </c>
      <c r="AN119" s="81">
        <v>0</v>
      </c>
      <c r="AO119" s="81">
        <v>0</v>
      </c>
      <c r="AP119" s="81">
        <v>0</v>
      </c>
      <c r="AQ119" s="81">
        <v>0</v>
      </c>
      <c r="AR119" s="81">
        <v>0</v>
      </c>
      <c r="AS119" s="118">
        <v>150</v>
      </c>
      <c r="AT119" s="82">
        <f t="shared" si="3"/>
        <v>4175</v>
      </c>
    </row>
    <row r="120" spans="1:46" x14ac:dyDescent="0.25">
      <c r="A120" s="61" t="s">
        <v>3272</v>
      </c>
      <c r="B120" s="61" t="s">
        <v>3273</v>
      </c>
      <c r="C120" s="61" t="s">
        <v>3274</v>
      </c>
      <c r="D120" s="61" t="s">
        <v>3275</v>
      </c>
      <c r="E120" s="61" t="s">
        <v>3276</v>
      </c>
      <c r="F120" s="61" t="s">
        <v>3277</v>
      </c>
      <c r="G120" s="61" t="s">
        <v>3278</v>
      </c>
      <c r="H120" s="61" t="s">
        <v>3279</v>
      </c>
      <c r="I120" s="61" t="s">
        <v>3280</v>
      </c>
      <c r="J120" s="61" t="s">
        <v>3281</v>
      </c>
      <c r="K120" s="61" t="s">
        <v>3282</v>
      </c>
      <c r="L120" s="61" t="s">
        <v>3283</v>
      </c>
      <c r="M120" s="61" t="s">
        <v>3284</v>
      </c>
      <c r="N120" s="61" t="s">
        <v>3285</v>
      </c>
      <c r="O120" s="61" t="s">
        <v>3286</v>
      </c>
      <c r="P120" s="61" t="s">
        <v>3287</v>
      </c>
      <c r="Q120" s="61" t="s">
        <v>3288</v>
      </c>
      <c r="R120" s="61" t="s">
        <v>3289</v>
      </c>
      <c r="S120" s="61" t="s">
        <v>3290</v>
      </c>
      <c r="T120" s="92" t="s">
        <v>115</v>
      </c>
      <c r="U120" s="68">
        <v>390</v>
      </c>
      <c r="V120" s="101">
        <v>68</v>
      </c>
      <c r="W120" s="81">
        <v>0</v>
      </c>
      <c r="X120" s="81">
        <v>0</v>
      </c>
      <c r="Y120" s="81">
        <v>0</v>
      </c>
      <c r="Z120" s="122">
        <f t="shared" si="2"/>
        <v>68</v>
      </c>
      <c r="AA120" s="101">
        <v>0</v>
      </c>
      <c r="AB120" s="81">
        <v>0</v>
      </c>
      <c r="AC120" s="81">
        <v>0</v>
      </c>
      <c r="AD120" s="81">
        <v>0</v>
      </c>
      <c r="AE120" s="81">
        <v>0</v>
      </c>
      <c r="AF120" s="81">
        <v>0</v>
      </c>
      <c r="AG120" s="81">
        <v>1710</v>
      </c>
      <c r="AH120" s="81">
        <v>0</v>
      </c>
      <c r="AI120" s="81">
        <v>501</v>
      </c>
      <c r="AJ120" s="81">
        <v>0</v>
      </c>
      <c r="AK120" s="81">
        <v>507</v>
      </c>
      <c r="AL120" s="81">
        <v>0</v>
      </c>
      <c r="AM120" s="81">
        <v>9</v>
      </c>
      <c r="AN120" s="81">
        <v>0</v>
      </c>
      <c r="AO120" s="81">
        <v>0</v>
      </c>
      <c r="AP120" s="81">
        <v>0</v>
      </c>
      <c r="AQ120" s="81">
        <v>0</v>
      </c>
      <c r="AR120" s="81">
        <v>0</v>
      </c>
      <c r="AS120" s="118">
        <v>269</v>
      </c>
      <c r="AT120" s="82">
        <f t="shared" si="3"/>
        <v>2996</v>
      </c>
    </row>
    <row r="121" spans="1:46" x14ac:dyDescent="0.25">
      <c r="A121" s="61" t="s">
        <v>3291</v>
      </c>
      <c r="B121" s="61" t="s">
        <v>3292</v>
      </c>
      <c r="C121" s="61" t="s">
        <v>3293</v>
      </c>
      <c r="D121" s="61" t="s">
        <v>3294</v>
      </c>
      <c r="E121" s="61" t="s">
        <v>3295</v>
      </c>
      <c r="F121" s="61" t="s">
        <v>3296</v>
      </c>
      <c r="G121" s="61" t="s">
        <v>3297</v>
      </c>
      <c r="H121" s="61" t="s">
        <v>3298</v>
      </c>
      <c r="I121" s="61" t="s">
        <v>3299</v>
      </c>
      <c r="J121" s="61" t="s">
        <v>3300</v>
      </c>
      <c r="K121" s="61" t="s">
        <v>3301</v>
      </c>
      <c r="L121" s="61" t="s">
        <v>3302</v>
      </c>
      <c r="M121" s="61" t="s">
        <v>3303</v>
      </c>
      <c r="N121" s="61" t="s">
        <v>3304</v>
      </c>
      <c r="O121" s="61" t="s">
        <v>3305</v>
      </c>
      <c r="P121" s="61" t="s">
        <v>3306</v>
      </c>
      <c r="Q121" s="61" t="s">
        <v>3307</v>
      </c>
      <c r="R121" s="61" t="s">
        <v>3308</v>
      </c>
      <c r="S121" s="61" t="s">
        <v>3309</v>
      </c>
      <c r="T121" s="92" t="s">
        <v>116</v>
      </c>
      <c r="U121" s="68">
        <v>467</v>
      </c>
      <c r="V121" s="101">
        <v>69</v>
      </c>
      <c r="W121" s="81">
        <v>0</v>
      </c>
      <c r="X121" s="81">
        <v>0</v>
      </c>
      <c r="Y121" s="81">
        <v>0</v>
      </c>
      <c r="Z121" s="122">
        <f t="shared" si="2"/>
        <v>69</v>
      </c>
      <c r="AA121" s="101">
        <v>0</v>
      </c>
      <c r="AB121" s="81">
        <v>0</v>
      </c>
      <c r="AC121" s="81">
        <v>0</v>
      </c>
      <c r="AD121" s="81">
        <v>0</v>
      </c>
      <c r="AE121" s="81">
        <v>0</v>
      </c>
      <c r="AF121" s="81">
        <v>0</v>
      </c>
      <c r="AG121" s="81">
        <v>13</v>
      </c>
      <c r="AH121" s="81">
        <v>0</v>
      </c>
      <c r="AI121" s="81">
        <v>788</v>
      </c>
      <c r="AJ121" s="81">
        <v>0</v>
      </c>
      <c r="AK121" s="81">
        <v>25</v>
      </c>
      <c r="AL121" s="81">
        <v>0</v>
      </c>
      <c r="AM121" s="81">
        <v>0</v>
      </c>
      <c r="AN121" s="81">
        <v>0</v>
      </c>
      <c r="AO121" s="81">
        <v>0</v>
      </c>
      <c r="AP121" s="81">
        <v>0</v>
      </c>
      <c r="AQ121" s="81">
        <v>0</v>
      </c>
      <c r="AR121" s="81">
        <v>0</v>
      </c>
      <c r="AS121" s="118">
        <v>124</v>
      </c>
      <c r="AT121" s="82">
        <f t="shared" si="3"/>
        <v>950</v>
      </c>
    </row>
    <row r="122" spans="1:46" x14ac:dyDescent="0.25">
      <c r="A122" s="61" t="s">
        <v>3310</v>
      </c>
      <c r="B122" s="61" t="s">
        <v>3311</v>
      </c>
      <c r="C122" s="61" t="s">
        <v>3312</v>
      </c>
      <c r="D122" s="61" t="s">
        <v>3313</v>
      </c>
      <c r="E122" s="61" t="s">
        <v>3314</v>
      </c>
      <c r="F122" s="61" t="s">
        <v>3315</v>
      </c>
      <c r="G122" s="61" t="s">
        <v>3316</v>
      </c>
      <c r="H122" s="61" t="s">
        <v>3317</v>
      </c>
      <c r="I122" s="61" t="s">
        <v>3318</v>
      </c>
      <c r="J122" s="61" t="s">
        <v>3319</v>
      </c>
      <c r="K122" s="61" t="s">
        <v>3320</v>
      </c>
      <c r="L122" s="61" t="s">
        <v>3321</v>
      </c>
      <c r="M122" s="61" t="s">
        <v>3322</v>
      </c>
      <c r="N122" s="61" t="s">
        <v>3323</v>
      </c>
      <c r="O122" s="61" t="s">
        <v>3324</v>
      </c>
      <c r="P122" s="61" t="s">
        <v>3325</v>
      </c>
      <c r="Q122" s="61" t="s">
        <v>3326</v>
      </c>
      <c r="R122" s="61" t="s">
        <v>3327</v>
      </c>
      <c r="S122" s="61" t="s">
        <v>3328</v>
      </c>
      <c r="T122" s="92" t="s">
        <v>117</v>
      </c>
      <c r="U122" s="68">
        <v>576</v>
      </c>
      <c r="V122" s="101">
        <v>90</v>
      </c>
      <c r="W122" s="81">
        <v>0</v>
      </c>
      <c r="X122" s="81">
        <v>0</v>
      </c>
      <c r="Y122" s="81">
        <v>0</v>
      </c>
      <c r="Z122" s="122">
        <f t="shared" si="2"/>
        <v>90</v>
      </c>
      <c r="AA122" s="101">
        <v>0</v>
      </c>
      <c r="AB122" s="81">
        <v>0</v>
      </c>
      <c r="AC122" s="81">
        <v>0</v>
      </c>
      <c r="AD122" s="81">
        <v>0</v>
      </c>
      <c r="AE122" s="81">
        <v>114</v>
      </c>
      <c r="AF122" s="81">
        <v>1</v>
      </c>
      <c r="AG122" s="81">
        <v>6</v>
      </c>
      <c r="AH122" s="81">
        <v>0</v>
      </c>
      <c r="AI122" s="81">
        <v>546</v>
      </c>
      <c r="AJ122" s="81">
        <v>0</v>
      </c>
      <c r="AK122" s="81">
        <v>406</v>
      </c>
      <c r="AL122" s="81">
        <v>1</v>
      </c>
      <c r="AM122" s="81">
        <v>0</v>
      </c>
      <c r="AN122" s="81">
        <v>0</v>
      </c>
      <c r="AO122" s="81">
        <v>0</v>
      </c>
      <c r="AP122" s="81">
        <v>0</v>
      </c>
      <c r="AQ122" s="81">
        <v>0</v>
      </c>
      <c r="AR122" s="81">
        <v>0</v>
      </c>
      <c r="AS122" s="118">
        <v>70</v>
      </c>
      <c r="AT122" s="82">
        <f t="shared" si="3"/>
        <v>1144</v>
      </c>
    </row>
    <row r="123" spans="1:46" x14ac:dyDescent="0.25">
      <c r="A123" s="61" t="s">
        <v>3329</v>
      </c>
      <c r="B123" s="61" t="s">
        <v>3330</v>
      </c>
      <c r="C123" s="61" t="s">
        <v>3331</v>
      </c>
      <c r="D123" s="61" t="s">
        <v>3332</v>
      </c>
      <c r="E123" s="61" t="s">
        <v>3333</v>
      </c>
      <c r="F123" s="61" t="s">
        <v>3334</v>
      </c>
      <c r="G123" s="61" t="s">
        <v>3335</v>
      </c>
      <c r="H123" s="61" t="s">
        <v>3336</v>
      </c>
      <c r="I123" s="61" t="s">
        <v>3337</v>
      </c>
      <c r="J123" s="61" t="s">
        <v>3338</v>
      </c>
      <c r="K123" s="61" t="s">
        <v>3339</v>
      </c>
      <c r="L123" s="61" t="s">
        <v>3340</v>
      </c>
      <c r="M123" s="61" t="s">
        <v>3341</v>
      </c>
      <c r="N123" s="61" t="s">
        <v>3342</v>
      </c>
      <c r="O123" s="61" t="s">
        <v>3343</v>
      </c>
      <c r="P123" s="61" t="s">
        <v>3344</v>
      </c>
      <c r="Q123" s="61" t="s">
        <v>3345</v>
      </c>
      <c r="R123" s="61" t="s">
        <v>3346</v>
      </c>
      <c r="S123" s="61" t="s">
        <v>3347</v>
      </c>
      <c r="T123" s="92" t="s">
        <v>118</v>
      </c>
      <c r="U123" s="68">
        <v>642</v>
      </c>
      <c r="V123" s="101">
        <v>133</v>
      </c>
      <c r="W123" s="81">
        <v>0</v>
      </c>
      <c r="X123" s="81">
        <v>1</v>
      </c>
      <c r="Y123" s="81">
        <v>0</v>
      </c>
      <c r="Z123" s="122">
        <f t="shared" si="2"/>
        <v>134</v>
      </c>
      <c r="AA123" s="101">
        <v>0</v>
      </c>
      <c r="AB123" s="81">
        <v>0</v>
      </c>
      <c r="AC123" s="81">
        <v>0</v>
      </c>
      <c r="AD123" s="81">
        <v>4</v>
      </c>
      <c r="AE123" s="81">
        <v>575</v>
      </c>
      <c r="AF123" s="81">
        <v>1</v>
      </c>
      <c r="AG123" s="81">
        <v>206</v>
      </c>
      <c r="AH123" s="81">
        <v>0</v>
      </c>
      <c r="AI123" s="81">
        <v>365</v>
      </c>
      <c r="AJ123" s="81">
        <v>0</v>
      </c>
      <c r="AK123" s="81">
        <v>822</v>
      </c>
      <c r="AL123" s="81">
        <v>1</v>
      </c>
      <c r="AM123" s="81">
        <v>0</v>
      </c>
      <c r="AN123" s="81">
        <v>0</v>
      </c>
      <c r="AO123" s="81">
        <v>0</v>
      </c>
      <c r="AP123" s="81">
        <v>0</v>
      </c>
      <c r="AQ123" s="81">
        <v>0</v>
      </c>
      <c r="AR123" s="81">
        <v>0</v>
      </c>
      <c r="AS123" s="118">
        <v>152</v>
      </c>
      <c r="AT123" s="82">
        <f t="shared" si="3"/>
        <v>2126</v>
      </c>
    </row>
    <row r="124" spans="1:46" x14ac:dyDescent="0.25">
      <c r="A124" s="61" t="s">
        <v>3348</v>
      </c>
      <c r="B124" s="61" t="s">
        <v>3349</v>
      </c>
      <c r="C124" s="61" t="s">
        <v>3350</v>
      </c>
      <c r="D124" s="61" t="s">
        <v>3351</v>
      </c>
      <c r="E124" s="61" t="s">
        <v>3352</v>
      </c>
      <c r="F124" s="61" t="s">
        <v>3353</v>
      </c>
      <c r="G124" s="61" t="s">
        <v>3354</v>
      </c>
      <c r="H124" s="61" t="s">
        <v>3355</v>
      </c>
      <c r="I124" s="61" t="s">
        <v>3356</v>
      </c>
      <c r="J124" s="61" t="s">
        <v>3357</v>
      </c>
      <c r="K124" s="61" t="s">
        <v>3358</v>
      </c>
      <c r="L124" s="61" t="s">
        <v>3359</v>
      </c>
      <c r="M124" s="61" t="s">
        <v>3360</v>
      </c>
      <c r="N124" s="61" t="s">
        <v>3361</v>
      </c>
      <c r="O124" s="61" t="s">
        <v>3362</v>
      </c>
      <c r="P124" s="61" t="s">
        <v>3363</v>
      </c>
      <c r="Q124" s="61" t="s">
        <v>3364</v>
      </c>
      <c r="R124" s="61" t="s">
        <v>3365</v>
      </c>
      <c r="S124" s="61" t="s">
        <v>3366</v>
      </c>
      <c r="T124" s="92" t="s">
        <v>119</v>
      </c>
      <c r="U124" s="68">
        <v>679</v>
      </c>
      <c r="V124" s="101">
        <v>243</v>
      </c>
      <c r="W124" s="81">
        <v>0</v>
      </c>
      <c r="X124" s="81">
        <v>0</v>
      </c>
      <c r="Y124" s="81">
        <v>0</v>
      </c>
      <c r="Z124" s="122">
        <f t="shared" si="2"/>
        <v>243</v>
      </c>
      <c r="AA124" s="101">
        <v>0</v>
      </c>
      <c r="AB124" s="81">
        <v>0</v>
      </c>
      <c r="AC124" s="81">
        <v>0</v>
      </c>
      <c r="AD124" s="81">
        <v>0</v>
      </c>
      <c r="AE124" s="81">
        <v>154</v>
      </c>
      <c r="AF124" s="81">
        <v>7</v>
      </c>
      <c r="AG124" s="81">
        <v>1378</v>
      </c>
      <c r="AH124" s="81">
        <v>0</v>
      </c>
      <c r="AI124" s="81">
        <v>2950</v>
      </c>
      <c r="AJ124" s="81">
        <v>0</v>
      </c>
      <c r="AK124" s="81">
        <v>1179</v>
      </c>
      <c r="AL124" s="81">
        <v>0</v>
      </c>
      <c r="AM124" s="81">
        <v>1</v>
      </c>
      <c r="AN124" s="81">
        <v>0</v>
      </c>
      <c r="AO124" s="81">
        <v>0</v>
      </c>
      <c r="AP124" s="81">
        <v>0</v>
      </c>
      <c r="AQ124" s="81">
        <v>0</v>
      </c>
      <c r="AR124" s="81">
        <v>2</v>
      </c>
      <c r="AS124" s="118">
        <v>332</v>
      </c>
      <c r="AT124" s="82">
        <f t="shared" si="3"/>
        <v>6003</v>
      </c>
    </row>
    <row r="125" spans="1:46" x14ac:dyDescent="0.25">
      <c r="A125" s="61" t="s">
        <v>3367</v>
      </c>
      <c r="B125" s="61" t="s">
        <v>3368</v>
      </c>
      <c r="C125" s="61" t="s">
        <v>3369</v>
      </c>
      <c r="D125" s="61" t="s">
        <v>3370</v>
      </c>
      <c r="E125" s="61" t="s">
        <v>3371</v>
      </c>
      <c r="F125" s="61" t="s">
        <v>3372</v>
      </c>
      <c r="G125" s="61" t="s">
        <v>3373</v>
      </c>
      <c r="H125" s="61" t="s">
        <v>3374</v>
      </c>
      <c r="I125" s="61" t="s">
        <v>3375</v>
      </c>
      <c r="J125" s="61" t="s">
        <v>3376</v>
      </c>
      <c r="K125" s="61" t="s">
        <v>3377</v>
      </c>
      <c r="L125" s="61" t="s">
        <v>3378</v>
      </c>
      <c r="M125" s="61" t="s">
        <v>3379</v>
      </c>
      <c r="N125" s="61" t="s">
        <v>3380</v>
      </c>
      <c r="O125" s="61" t="s">
        <v>3381</v>
      </c>
      <c r="P125" s="61" t="s">
        <v>3382</v>
      </c>
      <c r="Q125" s="61" t="s">
        <v>3383</v>
      </c>
      <c r="R125" s="61" t="s">
        <v>3384</v>
      </c>
      <c r="S125" s="61" t="s">
        <v>3385</v>
      </c>
      <c r="T125" s="92" t="s">
        <v>120</v>
      </c>
      <c r="U125" s="68">
        <v>789</v>
      </c>
      <c r="V125" s="101">
        <v>242</v>
      </c>
      <c r="W125" s="81">
        <v>0</v>
      </c>
      <c r="X125" s="81">
        <v>0</v>
      </c>
      <c r="Y125" s="81">
        <v>0</v>
      </c>
      <c r="Z125" s="122">
        <f t="shared" si="2"/>
        <v>242</v>
      </c>
      <c r="AA125" s="101">
        <v>3</v>
      </c>
      <c r="AB125" s="81">
        <v>0</v>
      </c>
      <c r="AC125" s="81">
        <v>0</v>
      </c>
      <c r="AD125" s="81">
        <v>0</v>
      </c>
      <c r="AE125" s="81">
        <v>228</v>
      </c>
      <c r="AF125" s="81">
        <v>7</v>
      </c>
      <c r="AG125" s="81">
        <v>81</v>
      </c>
      <c r="AH125" s="81">
        <v>0</v>
      </c>
      <c r="AI125" s="81">
        <v>792</v>
      </c>
      <c r="AJ125" s="81">
        <v>0</v>
      </c>
      <c r="AK125" s="81">
        <v>2523</v>
      </c>
      <c r="AL125" s="81">
        <v>1</v>
      </c>
      <c r="AM125" s="81">
        <v>0</v>
      </c>
      <c r="AN125" s="81">
        <v>0</v>
      </c>
      <c r="AO125" s="81">
        <v>0</v>
      </c>
      <c r="AP125" s="81">
        <v>0</v>
      </c>
      <c r="AQ125" s="81">
        <v>0</v>
      </c>
      <c r="AR125" s="81">
        <v>0</v>
      </c>
      <c r="AS125" s="118">
        <v>182</v>
      </c>
      <c r="AT125" s="82">
        <f t="shared" si="3"/>
        <v>3817</v>
      </c>
    </row>
    <row r="126" spans="1:46" x14ac:dyDescent="0.25">
      <c r="A126" s="61" t="s">
        <v>3386</v>
      </c>
      <c r="B126" s="61" t="s">
        <v>3387</v>
      </c>
      <c r="C126" s="61" t="s">
        <v>3388</v>
      </c>
      <c r="D126" s="61" t="s">
        <v>3389</v>
      </c>
      <c r="E126" s="61" t="s">
        <v>3390</v>
      </c>
      <c r="F126" s="61" t="s">
        <v>3391</v>
      </c>
      <c r="G126" s="61" t="s">
        <v>3392</v>
      </c>
      <c r="H126" s="61" t="s">
        <v>3393</v>
      </c>
      <c r="I126" s="61" t="s">
        <v>3394</v>
      </c>
      <c r="J126" s="61" t="s">
        <v>3395</v>
      </c>
      <c r="K126" s="61" t="s">
        <v>3396</v>
      </c>
      <c r="L126" s="61" t="s">
        <v>3397</v>
      </c>
      <c r="M126" s="61" t="s">
        <v>3398</v>
      </c>
      <c r="N126" s="61" t="s">
        <v>3399</v>
      </c>
      <c r="O126" s="61" t="s">
        <v>3400</v>
      </c>
      <c r="P126" s="61" t="s">
        <v>3401</v>
      </c>
      <c r="Q126" s="61" t="s">
        <v>3402</v>
      </c>
      <c r="R126" s="61" t="s">
        <v>3403</v>
      </c>
      <c r="S126" s="61" t="s">
        <v>3404</v>
      </c>
      <c r="T126" s="92" t="s">
        <v>121</v>
      </c>
      <c r="U126" s="68">
        <v>792</v>
      </c>
      <c r="V126" s="101">
        <v>63</v>
      </c>
      <c r="W126" s="81">
        <v>0</v>
      </c>
      <c r="X126" s="81">
        <v>0</v>
      </c>
      <c r="Y126" s="81">
        <v>0</v>
      </c>
      <c r="Z126" s="122">
        <f t="shared" si="2"/>
        <v>63</v>
      </c>
      <c r="AA126" s="101">
        <v>0</v>
      </c>
      <c r="AB126" s="81">
        <v>0</v>
      </c>
      <c r="AC126" s="81">
        <v>0</v>
      </c>
      <c r="AD126" s="81">
        <v>0</v>
      </c>
      <c r="AE126" s="81">
        <v>241</v>
      </c>
      <c r="AF126" s="81">
        <v>0</v>
      </c>
      <c r="AG126" s="81">
        <v>344</v>
      </c>
      <c r="AH126" s="81">
        <v>0</v>
      </c>
      <c r="AI126" s="81">
        <v>883</v>
      </c>
      <c r="AJ126" s="81">
        <v>0</v>
      </c>
      <c r="AK126" s="81">
        <v>75</v>
      </c>
      <c r="AL126" s="81">
        <v>0</v>
      </c>
      <c r="AM126" s="81">
        <v>0</v>
      </c>
      <c r="AN126" s="81">
        <v>0</v>
      </c>
      <c r="AO126" s="81">
        <v>0</v>
      </c>
      <c r="AP126" s="81">
        <v>0</v>
      </c>
      <c r="AQ126" s="81">
        <v>0</v>
      </c>
      <c r="AR126" s="81">
        <v>0</v>
      </c>
      <c r="AS126" s="118">
        <v>88</v>
      </c>
      <c r="AT126" s="82">
        <f t="shared" si="3"/>
        <v>1631</v>
      </c>
    </row>
    <row r="127" spans="1:46" x14ac:dyDescent="0.25">
      <c r="A127" s="61" t="s">
        <v>3405</v>
      </c>
      <c r="B127" s="61" t="s">
        <v>3406</v>
      </c>
      <c r="C127" s="61" t="s">
        <v>3407</v>
      </c>
      <c r="D127" s="61" t="s">
        <v>3408</v>
      </c>
      <c r="E127" s="61" t="s">
        <v>3409</v>
      </c>
      <c r="F127" s="61" t="s">
        <v>3410</v>
      </c>
      <c r="G127" s="61" t="s">
        <v>3411</v>
      </c>
      <c r="H127" s="61" t="s">
        <v>3412</v>
      </c>
      <c r="I127" s="61" t="s">
        <v>3413</v>
      </c>
      <c r="J127" s="61" t="s">
        <v>3414</v>
      </c>
      <c r="K127" s="61" t="s">
        <v>3415</v>
      </c>
      <c r="L127" s="61" t="s">
        <v>3416</v>
      </c>
      <c r="M127" s="61" t="s">
        <v>3417</v>
      </c>
      <c r="N127" s="61" t="s">
        <v>3418</v>
      </c>
      <c r="O127" s="61" t="s">
        <v>3419</v>
      </c>
      <c r="P127" s="61" t="s">
        <v>3420</v>
      </c>
      <c r="Q127" s="61" t="s">
        <v>3421</v>
      </c>
      <c r="R127" s="61" t="s">
        <v>3422</v>
      </c>
      <c r="S127" s="61" t="s">
        <v>3423</v>
      </c>
      <c r="T127" s="92" t="s">
        <v>122</v>
      </c>
      <c r="U127" s="68">
        <v>809</v>
      </c>
      <c r="V127" s="101">
        <v>90</v>
      </c>
      <c r="W127" s="81">
        <v>0</v>
      </c>
      <c r="X127" s="81">
        <v>0</v>
      </c>
      <c r="Y127" s="81">
        <v>0</v>
      </c>
      <c r="Z127" s="122">
        <f t="shared" si="2"/>
        <v>90</v>
      </c>
      <c r="AA127" s="101">
        <v>0</v>
      </c>
      <c r="AB127" s="81">
        <v>0</v>
      </c>
      <c r="AC127" s="81">
        <v>0</v>
      </c>
      <c r="AD127" s="81">
        <v>0</v>
      </c>
      <c r="AE127" s="81">
        <v>0</v>
      </c>
      <c r="AF127" s="81">
        <v>1</v>
      </c>
      <c r="AG127" s="81">
        <v>365</v>
      </c>
      <c r="AH127" s="81">
        <v>0</v>
      </c>
      <c r="AI127" s="81">
        <v>2020</v>
      </c>
      <c r="AJ127" s="81">
        <v>0</v>
      </c>
      <c r="AK127" s="81">
        <v>842</v>
      </c>
      <c r="AL127" s="81">
        <v>0</v>
      </c>
      <c r="AM127" s="81">
        <v>0</v>
      </c>
      <c r="AN127" s="81">
        <v>0</v>
      </c>
      <c r="AO127" s="81">
        <v>0</v>
      </c>
      <c r="AP127" s="81">
        <v>0</v>
      </c>
      <c r="AQ127" s="81">
        <v>0</v>
      </c>
      <c r="AR127" s="81">
        <v>0</v>
      </c>
      <c r="AS127" s="118">
        <v>482</v>
      </c>
      <c r="AT127" s="82">
        <f t="shared" si="3"/>
        <v>3710</v>
      </c>
    </row>
    <row r="128" spans="1:46" x14ac:dyDescent="0.25">
      <c r="A128" s="61" t="s">
        <v>3424</v>
      </c>
      <c r="B128" s="61" t="s">
        <v>3425</v>
      </c>
      <c r="C128" s="61" t="s">
        <v>3426</v>
      </c>
      <c r="D128" s="61" t="s">
        <v>3427</v>
      </c>
      <c r="E128" s="61" t="s">
        <v>3428</v>
      </c>
      <c r="F128" s="61" t="s">
        <v>3429</v>
      </c>
      <c r="G128" s="61" t="s">
        <v>3430</v>
      </c>
      <c r="H128" s="61" t="s">
        <v>3431</v>
      </c>
      <c r="I128" s="61" t="s">
        <v>3432</v>
      </c>
      <c r="J128" s="61" t="s">
        <v>3433</v>
      </c>
      <c r="K128" s="61" t="s">
        <v>3434</v>
      </c>
      <c r="L128" s="61" t="s">
        <v>3435</v>
      </c>
      <c r="M128" s="61" t="s">
        <v>3436</v>
      </c>
      <c r="N128" s="61" t="s">
        <v>3437</v>
      </c>
      <c r="O128" s="61" t="s">
        <v>3438</v>
      </c>
      <c r="P128" s="61" t="s">
        <v>3439</v>
      </c>
      <c r="Q128" s="61" t="s">
        <v>3440</v>
      </c>
      <c r="R128" s="61" t="s">
        <v>3441</v>
      </c>
      <c r="S128" s="61" t="s">
        <v>3442</v>
      </c>
      <c r="T128" s="92" t="s">
        <v>123</v>
      </c>
      <c r="U128" s="68">
        <v>847</v>
      </c>
      <c r="V128" s="101">
        <v>462</v>
      </c>
      <c r="W128" s="81">
        <v>0</v>
      </c>
      <c r="X128" s="81">
        <v>0</v>
      </c>
      <c r="Y128" s="81">
        <v>0</v>
      </c>
      <c r="Z128" s="122">
        <f t="shared" si="2"/>
        <v>462</v>
      </c>
      <c r="AA128" s="101">
        <v>0</v>
      </c>
      <c r="AB128" s="81">
        <v>0</v>
      </c>
      <c r="AC128" s="81">
        <v>0</v>
      </c>
      <c r="AD128" s="81">
        <v>0</v>
      </c>
      <c r="AE128" s="81">
        <v>19</v>
      </c>
      <c r="AF128" s="81">
        <v>0</v>
      </c>
      <c r="AG128" s="81">
        <v>1795</v>
      </c>
      <c r="AH128" s="81">
        <v>0</v>
      </c>
      <c r="AI128" s="81">
        <v>186</v>
      </c>
      <c r="AJ128" s="81">
        <v>0</v>
      </c>
      <c r="AK128" s="81">
        <v>1191</v>
      </c>
      <c r="AL128" s="81">
        <v>0</v>
      </c>
      <c r="AM128" s="81">
        <v>0</v>
      </c>
      <c r="AN128" s="81">
        <v>0</v>
      </c>
      <c r="AO128" s="81">
        <v>0</v>
      </c>
      <c r="AP128" s="81">
        <v>0</v>
      </c>
      <c r="AQ128" s="81">
        <v>0</v>
      </c>
      <c r="AR128" s="81">
        <v>0</v>
      </c>
      <c r="AS128" s="118">
        <v>110</v>
      </c>
      <c r="AT128" s="82">
        <f t="shared" si="3"/>
        <v>3301</v>
      </c>
    </row>
    <row r="129" spans="1:46" x14ac:dyDescent="0.25">
      <c r="A129" s="61" t="s">
        <v>3443</v>
      </c>
      <c r="B129" s="61" t="s">
        <v>3444</v>
      </c>
      <c r="C129" s="61" t="s">
        <v>3445</v>
      </c>
      <c r="D129" s="61" t="s">
        <v>3446</v>
      </c>
      <c r="E129" s="61" t="s">
        <v>3447</v>
      </c>
      <c r="F129" s="61" t="s">
        <v>3448</v>
      </c>
      <c r="G129" s="61" t="s">
        <v>3449</v>
      </c>
      <c r="H129" s="61" t="s">
        <v>3450</v>
      </c>
      <c r="I129" s="61" t="s">
        <v>3451</v>
      </c>
      <c r="J129" s="61" t="s">
        <v>3452</v>
      </c>
      <c r="K129" s="61" t="s">
        <v>3453</v>
      </c>
      <c r="L129" s="61" t="s">
        <v>3454</v>
      </c>
      <c r="M129" s="61" t="s">
        <v>3455</v>
      </c>
      <c r="N129" s="61" t="s">
        <v>3456</v>
      </c>
      <c r="O129" s="61" t="s">
        <v>3457</v>
      </c>
      <c r="P129" s="61" t="s">
        <v>3458</v>
      </c>
      <c r="Q129" s="61" t="s">
        <v>3459</v>
      </c>
      <c r="R129" s="61" t="s">
        <v>3460</v>
      </c>
      <c r="S129" s="61" t="s">
        <v>3461</v>
      </c>
      <c r="T129" s="92" t="s">
        <v>124</v>
      </c>
      <c r="U129" s="68">
        <v>856</v>
      </c>
      <c r="V129" s="101">
        <v>71</v>
      </c>
      <c r="W129" s="81">
        <v>0</v>
      </c>
      <c r="X129" s="81">
        <v>0</v>
      </c>
      <c r="Y129" s="81">
        <v>0</v>
      </c>
      <c r="Z129" s="122">
        <f t="shared" si="2"/>
        <v>71</v>
      </c>
      <c r="AA129" s="101">
        <v>1</v>
      </c>
      <c r="AB129" s="81">
        <v>0</v>
      </c>
      <c r="AC129" s="81">
        <v>0</v>
      </c>
      <c r="AD129" s="81">
        <v>0</v>
      </c>
      <c r="AE129" s="81">
        <v>195</v>
      </c>
      <c r="AF129" s="81">
        <v>3</v>
      </c>
      <c r="AG129" s="81">
        <v>515</v>
      </c>
      <c r="AH129" s="81">
        <v>0</v>
      </c>
      <c r="AI129" s="81">
        <v>401</v>
      </c>
      <c r="AJ129" s="81">
        <v>0</v>
      </c>
      <c r="AK129" s="81">
        <v>244</v>
      </c>
      <c r="AL129" s="81">
        <v>0</v>
      </c>
      <c r="AM129" s="81">
        <v>0</v>
      </c>
      <c r="AN129" s="81">
        <v>0</v>
      </c>
      <c r="AO129" s="81">
        <v>0</v>
      </c>
      <c r="AP129" s="81">
        <v>0</v>
      </c>
      <c r="AQ129" s="81">
        <v>0</v>
      </c>
      <c r="AR129" s="81">
        <v>0</v>
      </c>
      <c r="AS129" s="118">
        <v>76</v>
      </c>
      <c r="AT129" s="82">
        <f t="shared" si="3"/>
        <v>1435</v>
      </c>
    </row>
    <row r="130" spans="1:46" x14ac:dyDescent="0.25">
      <c r="A130" s="61" t="s">
        <v>3462</v>
      </c>
      <c r="B130" s="61" t="s">
        <v>3463</v>
      </c>
      <c r="C130" s="61" t="s">
        <v>3464</v>
      </c>
      <c r="D130" s="61" t="s">
        <v>3465</v>
      </c>
      <c r="E130" s="61" t="s">
        <v>3466</v>
      </c>
      <c r="F130" s="61" t="s">
        <v>3467</v>
      </c>
      <c r="G130" s="61" t="s">
        <v>3468</v>
      </c>
      <c r="H130" s="61" t="s">
        <v>3469</v>
      </c>
      <c r="I130" s="61" t="s">
        <v>3470</v>
      </c>
      <c r="J130" s="61" t="s">
        <v>3471</v>
      </c>
      <c r="K130" s="61" t="s">
        <v>3472</v>
      </c>
      <c r="L130" s="61" t="s">
        <v>3473</v>
      </c>
      <c r="M130" s="61" t="s">
        <v>3474</v>
      </c>
      <c r="N130" s="61" t="s">
        <v>3475</v>
      </c>
      <c r="O130" s="61" t="s">
        <v>3476</v>
      </c>
      <c r="P130" s="61" t="s">
        <v>3477</v>
      </c>
      <c r="Q130" s="61" t="s">
        <v>3478</v>
      </c>
      <c r="R130" s="61" t="s">
        <v>3479</v>
      </c>
      <c r="S130" s="61" t="s">
        <v>3480</v>
      </c>
      <c r="T130" s="92" t="s">
        <v>125</v>
      </c>
      <c r="U130" s="68">
        <v>861</v>
      </c>
      <c r="V130" s="101">
        <v>110</v>
      </c>
      <c r="W130" s="81">
        <v>0</v>
      </c>
      <c r="X130" s="81">
        <v>0</v>
      </c>
      <c r="Y130" s="81">
        <v>0</v>
      </c>
      <c r="Z130" s="122">
        <f t="shared" si="2"/>
        <v>110</v>
      </c>
      <c r="AA130" s="101">
        <v>6</v>
      </c>
      <c r="AB130" s="81">
        <v>0</v>
      </c>
      <c r="AC130" s="81">
        <v>0</v>
      </c>
      <c r="AD130" s="81">
        <v>0</v>
      </c>
      <c r="AE130" s="81">
        <v>0</v>
      </c>
      <c r="AF130" s="81">
        <v>0</v>
      </c>
      <c r="AG130" s="81">
        <v>1842</v>
      </c>
      <c r="AH130" s="81">
        <v>0</v>
      </c>
      <c r="AI130" s="81">
        <v>1231</v>
      </c>
      <c r="AJ130" s="81">
        <v>0</v>
      </c>
      <c r="AK130" s="81">
        <v>507</v>
      </c>
      <c r="AL130" s="81">
        <v>0</v>
      </c>
      <c r="AM130" s="81">
        <v>0</v>
      </c>
      <c r="AN130" s="81">
        <v>6</v>
      </c>
      <c r="AO130" s="81">
        <v>0</v>
      </c>
      <c r="AP130" s="81">
        <v>0</v>
      </c>
      <c r="AQ130" s="81">
        <v>0</v>
      </c>
      <c r="AR130" s="81">
        <v>0</v>
      </c>
      <c r="AS130" s="118">
        <v>293</v>
      </c>
      <c r="AT130" s="82">
        <f t="shared" si="3"/>
        <v>3885</v>
      </c>
    </row>
    <row r="131" spans="1:46" ht="15.75" x14ac:dyDescent="0.25">
      <c r="A131" s="61" t="s">
        <v>302</v>
      </c>
      <c r="B131" s="61" t="s">
        <v>303</v>
      </c>
      <c r="C131" s="61" t="s">
        <v>301</v>
      </c>
      <c r="D131" s="61" t="s">
        <v>296</v>
      </c>
      <c r="E131" s="61" t="s">
        <v>297</v>
      </c>
      <c r="F131" s="61" t="s">
        <v>299</v>
      </c>
      <c r="G131" s="61" t="s">
        <v>294</v>
      </c>
      <c r="H131" s="61" t="s">
        <v>291</v>
      </c>
      <c r="I131" s="61" t="s">
        <v>293</v>
      </c>
      <c r="J131" s="61" t="s">
        <v>304</v>
      </c>
      <c r="K131" s="61" t="s">
        <v>292</v>
      </c>
      <c r="L131" s="61" t="s">
        <v>305</v>
      </c>
      <c r="M131" s="61" t="s">
        <v>306</v>
      </c>
      <c r="N131" s="61" t="s">
        <v>298</v>
      </c>
      <c r="O131" s="61" t="s">
        <v>300</v>
      </c>
      <c r="P131" s="61" t="s">
        <v>307</v>
      </c>
      <c r="Q131" s="61" t="s">
        <v>309</v>
      </c>
      <c r="R131" s="61" t="s">
        <v>308</v>
      </c>
      <c r="S131" s="61" t="s">
        <v>295</v>
      </c>
      <c r="T131" s="109" t="s">
        <v>3673</v>
      </c>
      <c r="U131" s="69"/>
      <c r="V131" s="102">
        <v>30062</v>
      </c>
      <c r="W131" s="91">
        <v>1905</v>
      </c>
      <c r="X131" s="91">
        <v>3367</v>
      </c>
      <c r="Y131" s="91">
        <v>2092</v>
      </c>
      <c r="Z131" s="121">
        <f t="shared" si="2"/>
        <v>37426</v>
      </c>
      <c r="AA131" s="102">
        <v>10886</v>
      </c>
      <c r="AB131" s="91">
        <v>2588</v>
      </c>
      <c r="AC131" s="91">
        <v>13022</v>
      </c>
      <c r="AD131" s="91">
        <v>197740</v>
      </c>
      <c r="AE131" s="91">
        <v>74433</v>
      </c>
      <c r="AF131" s="91">
        <v>41990</v>
      </c>
      <c r="AG131" s="91">
        <v>225612</v>
      </c>
      <c r="AH131" s="91">
        <v>1005828</v>
      </c>
      <c r="AI131" s="91">
        <v>197119</v>
      </c>
      <c r="AJ131" s="91">
        <v>0</v>
      </c>
      <c r="AK131" s="91">
        <v>379362</v>
      </c>
      <c r="AL131" s="91">
        <v>719</v>
      </c>
      <c r="AM131" s="91">
        <v>1072</v>
      </c>
      <c r="AN131" s="91">
        <v>78481</v>
      </c>
      <c r="AO131" s="91">
        <v>0</v>
      </c>
      <c r="AP131" s="91">
        <v>28</v>
      </c>
      <c r="AQ131" s="91">
        <v>17</v>
      </c>
      <c r="AR131" s="91">
        <v>4</v>
      </c>
      <c r="AS131" s="117">
        <v>263562</v>
      </c>
      <c r="AT131" s="105">
        <f t="shared" si="3"/>
        <v>2492463</v>
      </c>
    </row>
    <row r="132" spans="1:46" x14ac:dyDescent="0.25">
      <c r="A132" s="61" t="s">
        <v>3481</v>
      </c>
      <c r="B132" s="61" t="s">
        <v>3482</v>
      </c>
      <c r="C132" s="61" t="s">
        <v>3483</v>
      </c>
      <c r="D132" s="61" t="s">
        <v>3484</v>
      </c>
      <c r="E132" s="61" t="s">
        <v>3485</v>
      </c>
      <c r="F132" s="61" t="s">
        <v>3486</v>
      </c>
      <c r="G132" s="61" t="s">
        <v>3487</v>
      </c>
      <c r="H132" s="61" t="s">
        <v>3488</v>
      </c>
      <c r="I132" s="61" t="s">
        <v>3489</v>
      </c>
      <c r="J132" s="61" t="s">
        <v>3490</v>
      </c>
      <c r="K132" s="61" t="s">
        <v>3491</v>
      </c>
      <c r="L132" s="61" t="s">
        <v>3492</v>
      </c>
      <c r="M132" s="61" t="s">
        <v>3493</v>
      </c>
      <c r="N132" s="61" t="s">
        <v>3494</v>
      </c>
      <c r="O132" s="61" t="s">
        <v>3495</v>
      </c>
      <c r="P132" s="61" t="s">
        <v>3496</v>
      </c>
      <c r="Q132" s="61" t="s">
        <v>3497</v>
      </c>
      <c r="R132" s="61" t="s">
        <v>3498</v>
      </c>
      <c r="S132" s="61" t="s">
        <v>3499</v>
      </c>
      <c r="T132" s="92" t="s">
        <v>127</v>
      </c>
      <c r="U132" s="68">
        <v>1</v>
      </c>
      <c r="V132" s="101">
        <v>21581</v>
      </c>
      <c r="W132" s="81">
        <v>1905</v>
      </c>
      <c r="X132" s="81">
        <v>2713</v>
      </c>
      <c r="Y132" s="81">
        <v>1705</v>
      </c>
      <c r="Z132" s="122">
        <f t="shared" si="2"/>
        <v>27904</v>
      </c>
      <c r="AA132" s="101">
        <v>7811</v>
      </c>
      <c r="AB132" s="81">
        <v>1546</v>
      </c>
      <c r="AC132" s="81">
        <v>13015</v>
      </c>
      <c r="AD132" s="81">
        <v>133719</v>
      </c>
      <c r="AE132" s="81">
        <v>46567</v>
      </c>
      <c r="AF132" s="81">
        <v>33811</v>
      </c>
      <c r="AG132" s="81">
        <v>155068</v>
      </c>
      <c r="AH132" s="81">
        <v>660597</v>
      </c>
      <c r="AI132" s="81">
        <v>119413</v>
      </c>
      <c r="AJ132" s="81">
        <v>0</v>
      </c>
      <c r="AK132" s="81">
        <v>269679</v>
      </c>
      <c r="AL132" s="81">
        <v>584</v>
      </c>
      <c r="AM132" s="81">
        <v>969</v>
      </c>
      <c r="AN132" s="81">
        <v>66739</v>
      </c>
      <c r="AO132" s="81">
        <v>0</v>
      </c>
      <c r="AP132" s="81">
        <v>21</v>
      </c>
      <c r="AQ132" s="81">
        <v>12</v>
      </c>
      <c r="AR132" s="81">
        <v>3</v>
      </c>
      <c r="AS132" s="118">
        <v>171251</v>
      </c>
      <c r="AT132" s="82">
        <f t="shared" si="3"/>
        <v>1680805</v>
      </c>
    </row>
    <row r="133" spans="1:46" x14ac:dyDescent="0.25">
      <c r="A133" s="61" t="s">
        <v>3500</v>
      </c>
      <c r="B133" s="61" t="s">
        <v>3501</v>
      </c>
      <c r="C133" s="61" t="s">
        <v>3502</v>
      </c>
      <c r="D133" s="61" t="s">
        <v>3503</v>
      </c>
      <c r="E133" s="61" t="s">
        <v>3504</v>
      </c>
      <c r="F133" s="61" t="s">
        <v>3505</v>
      </c>
      <c r="G133" s="61" t="s">
        <v>3506</v>
      </c>
      <c r="H133" s="61" t="s">
        <v>3507</v>
      </c>
      <c r="I133" s="61" t="s">
        <v>3508</v>
      </c>
      <c r="J133" s="61" t="s">
        <v>3509</v>
      </c>
      <c r="K133" s="61" t="s">
        <v>3510</v>
      </c>
      <c r="L133" s="61" t="s">
        <v>3511</v>
      </c>
      <c r="M133" s="61" t="s">
        <v>3512</v>
      </c>
      <c r="N133" s="61" t="s">
        <v>3513</v>
      </c>
      <c r="O133" s="61" t="s">
        <v>3514</v>
      </c>
      <c r="P133" s="61" t="s">
        <v>3515</v>
      </c>
      <c r="Q133" s="61" t="s">
        <v>3516</v>
      </c>
      <c r="R133" s="61" t="s">
        <v>3517</v>
      </c>
      <c r="S133" s="61" t="s">
        <v>3518</v>
      </c>
      <c r="T133" s="92" t="s">
        <v>128</v>
      </c>
      <c r="U133" s="68">
        <v>79</v>
      </c>
      <c r="V133" s="101">
        <v>348</v>
      </c>
      <c r="W133" s="81">
        <v>0</v>
      </c>
      <c r="X133" s="81">
        <v>26</v>
      </c>
      <c r="Y133" s="81">
        <v>0</v>
      </c>
      <c r="Z133" s="122">
        <f t="shared" si="2"/>
        <v>374</v>
      </c>
      <c r="AA133" s="101">
        <v>30</v>
      </c>
      <c r="AB133" s="81">
        <v>99</v>
      </c>
      <c r="AC133" s="81">
        <v>0</v>
      </c>
      <c r="AD133" s="81">
        <v>0</v>
      </c>
      <c r="AE133" s="81">
        <v>614</v>
      </c>
      <c r="AF133" s="81">
        <v>26</v>
      </c>
      <c r="AG133" s="81">
        <v>2635</v>
      </c>
      <c r="AH133" s="81">
        <v>3141</v>
      </c>
      <c r="AI133" s="81">
        <v>3385</v>
      </c>
      <c r="AJ133" s="81">
        <v>0</v>
      </c>
      <c r="AK133" s="81">
        <v>5561</v>
      </c>
      <c r="AL133" s="81">
        <v>2</v>
      </c>
      <c r="AM133" s="81">
        <v>1</v>
      </c>
      <c r="AN133" s="81">
        <v>0</v>
      </c>
      <c r="AO133" s="81">
        <v>0</v>
      </c>
      <c r="AP133" s="81">
        <v>0</v>
      </c>
      <c r="AQ133" s="81">
        <v>0</v>
      </c>
      <c r="AR133" s="81">
        <v>0</v>
      </c>
      <c r="AS133" s="118">
        <v>3342</v>
      </c>
      <c r="AT133" s="82">
        <f t="shared" si="3"/>
        <v>18836</v>
      </c>
    </row>
    <row r="134" spans="1:46" x14ac:dyDescent="0.25">
      <c r="A134" s="61" t="s">
        <v>3519</v>
      </c>
      <c r="B134" s="61" t="s">
        <v>3520</v>
      </c>
      <c r="C134" s="61" t="s">
        <v>3521</v>
      </c>
      <c r="D134" s="61" t="s">
        <v>3522</v>
      </c>
      <c r="E134" s="61" t="s">
        <v>3523</v>
      </c>
      <c r="F134" s="61" t="s">
        <v>3524</v>
      </c>
      <c r="G134" s="61" t="s">
        <v>3525</v>
      </c>
      <c r="H134" s="61" t="s">
        <v>3526</v>
      </c>
      <c r="I134" s="61" t="s">
        <v>3527</v>
      </c>
      <c r="J134" s="61" t="s">
        <v>3528</v>
      </c>
      <c r="K134" s="61" t="s">
        <v>3529</v>
      </c>
      <c r="L134" s="61" t="s">
        <v>3530</v>
      </c>
      <c r="M134" s="61" t="s">
        <v>3531</v>
      </c>
      <c r="N134" s="61" t="s">
        <v>3532</v>
      </c>
      <c r="O134" s="61" t="s">
        <v>3533</v>
      </c>
      <c r="P134" s="61" t="s">
        <v>3534</v>
      </c>
      <c r="Q134" s="61" t="s">
        <v>3535</v>
      </c>
      <c r="R134" s="61" t="s">
        <v>3536</v>
      </c>
      <c r="S134" s="61" t="s">
        <v>3537</v>
      </c>
      <c r="T134" s="92" t="s">
        <v>129</v>
      </c>
      <c r="U134" s="68">
        <v>88</v>
      </c>
      <c r="V134" s="101">
        <v>2465</v>
      </c>
      <c r="W134" s="81">
        <v>0</v>
      </c>
      <c r="X134" s="81">
        <v>197</v>
      </c>
      <c r="Y134" s="81">
        <v>134</v>
      </c>
      <c r="Z134" s="122">
        <f t="shared" si="2"/>
        <v>2796</v>
      </c>
      <c r="AA134" s="101">
        <v>872</v>
      </c>
      <c r="AB134" s="81">
        <v>650</v>
      </c>
      <c r="AC134" s="81">
        <v>1</v>
      </c>
      <c r="AD134" s="81">
        <v>24482</v>
      </c>
      <c r="AE134" s="81">
        <v>9218</v>
      </c>
      <c r="AF134" s="81">
        <v>1496</v>
      </c>
      <c r="AG134" s="81">
        <v>26292</v>
      </c>
      <c r="AH134" s="81">
        <v>94773</v>
      </c>
      <c r="AI134" s="81">
        <v>31532</v>
      </c>
      <c r="AJ134" s="81">
        <v>0</v>
      </c>
      <c r="AK134" s="81">
        <v>33282</v>
      </c>
      <c r="AL134" s="81">
        <v>34</v>
      </c>
      <c r="AM134" s="81">
        <v>17</v>
      </c>
      <c r="AN134" s="81">
        <v>6188</v>
      </c>
      <c r="AO134" s="81">
        <v>0</v>
      </c>
      <c r="AP134" s="81">
        <v>5</v>
      </c>
      <c r="AQ134" s="81">
        <v>1</v>
      </c>
      <c r="AR134" s="81">
        <v>0</v>
      </c>
      <c r="AS134" s="118">
        <v>27681</v>
      </c>
      <c r="AT134" s="82">
        <f t="shared" si="3"/>
        <v>256524</v>
      </c>
    </row>
    <row r="135" spans="1:46" x14ac:dyDescent="0.25">
      <c r="A135" s="61" t="s">
        <v>3538</v>
      </c>
      <c r="B135" s="61" t="s">
        <v>3539</v>
      </c>
      <c r="C135" s="61" t="s">
        <v>3540</v>
      </c>
      <c r="D135" s="61" t="s">
        <v>3541</v>
      </c>
      <c r="E135" s="61" t="s">
        <v>3542</v>
      </c>
      <c r="F135" s="61" t="s">
        <v>3543</v>
      </c>
      <c r="G135" s="61" t="s">
        <v>3544</v>
      </c>
      <c r="H135" s="61" t="s">
        <v>3545</v>
      </c>
      <c r="I135" s="61" t="s">
        <v>3546</v>
      </c>
      <c r="J135" s="61" t="s">
        <v>3547</v>
      </c>
      <c r="K135" s="61" t="s">
        <v>3548</v>
      </c>
      <c r="L135" s="61" t="s">
        <v>3549</v>
      </c>
      <c r="M135" s="61" t="s">
        <v>3550</v>
      </c>
      <c r="N135" s="61" t="s">
        <v>3551</v>
      </c>
      <c r="O135" s="61" t="s">
        <v>3552</v>
      </c>
      <c r="P135" s="61" t="s">
        <v>3553</v>
      </c>
      <c r="Q135" s="61" t="s">
        <v>3554</v>
      </c>
      <c r="R135" s="61" t="s">
        <v>3555</v>
      </c>
      <c r="S135" s="61" t="s">
        <v>3556</v>
      </c>
      <c r="T135" s="92" t="s">
        <v>130</v>
      </c>
      <c r="U135" s="68">
        <v>129</v>
      </c>
      <c r="V135" s="101">
        <v>510</v>
      </c>
      <c r="W135" s="81">
        <v>0</v>
      </c>
      <c r="X135" s="81">
        <v>9</v>
      </c>
      <c r="Y135" s="81">
        <v>13</v>
      </c>
      <c r="Z135" s="122">
        <f t="shared" si="2"/>
        <v>532</v>
      </c>
      <c r="AA135" s="101">
        <v>103</v>
      </c>
      <c r="AB135" s="81">
        <v>101</v>
      </c>
      <c r="AC135" s="81">
        <v>0</v>
      </c>
      <c r="AD135" s="81">
        <v>1944</v>
      </c>
      <c r="AE135" s="81">
        <v>2312</v>
      </c>
      <c r="AF135" s="81">
        <v>113</v>
      </c>
      <c r="AG135" s="81">
        <v>1983</v>
      </c>
      <c r="AH135" s="81">
        <v>36590</v>
      </c>
      <c r="AI135" s="81">
        <v>3757</v>
      </c>
      <c r="AJ135" s="81">
        <v>0</v>
      </c>
      <c r="AK135" s="81">
        <v>4688</v>
      </c>
      <c r="AL135" s="81">
        <v>4</v>
      </c>
      <c r="AM135" s="81">
        <v>6</v>
      </c>
      <c r="AN135" s="81">
        <v>15</v>
      </c>
      <c r="AO135" s="81">
        <v>0</v>
      </c>
      <c r="AP135" s="81">
        <v>0</v>
      </c>
      <c r="AQ135" s="81">
        <v>0</v>
      </c>
      <c r="AR135" s="81">
        <v>0</v>
      </c>
      <c r="AS135" s="118">
        <v>6386</v>
      </c>
      <c r="AT135" s="82">
        <f t="shared" si="3"/>
        <v>58002</v>
      </c>
    </row>
    <row r="136" spans="1:46" x14ac:dyDescent="0.25">
      <c r="A136" s="61" t="s">
        <v>3557</v>
      </c>
      <c r="B136" s="61" t="s">
        <v>3558</v>
      </c>
      <c r="C136" s="61" t="s">
        <v>3559</v>
      </c>
      <c r="D136" s="61" t="s">
        <v>3560</v>
      </c>
      <c r="E136" s="61" t="s">
        <v>3561</v>
      </c>
      <c r="F136" s="61" t="s">
        <v>3562</v>
      </c>
      <c r="G136" s="61" t="s">
        <v>3563</v>
      </c>
      <c r="H136" s="61" t="s">
        <v>3564</v>
      </c>
      <c r="I136" s="61" t="s">
        <v>3565</v>
      </c>
      <c r="J136" s="61" t="s">
        <v>3566</v>
      </c>
      <c r="K136" s="61" t="s">
        <v>3567</v>
      </c>
      <c r="L136" s="61" t="s">
        <v>3568</v>
      </c>
      <c r="M136" s="61" t="s">
        <v>3569</v>
      </c>
      <c r="N136" s="61" t="s">
        <v>3570</v>
      </c>
      <c r="O136" s="61" t="s">
        <v>3571</v>
      </c>
      <c r="P136" s="61" t="s">
        <v>3572</v>
      </c>
      <c r="Q136" s="61" t="s">
        <v>3573</v>
      </c>
      <c r="R136" s="61" t="s">
        <v>3574</v>
      </c>
      <c r="S136" s="61" t="s">
        <v>3575</v>
      </c>
      <c r="T136" s="92" t="s">
        <v>131</v>
      </c>
      <c r="U136" s="68">
        <v>212</v>
      </c>
      <c r="V136" s="101">
        <v>785</v>
      </c>
      <c r="W136" s="81">
        <v>0</v>
      </c>
      <c r="X136" s="81">
        <v>41</v>
      </c>
      <c r="Y136" s="81">
        <v>35</v>
      </c>
      <c r="Z136" s="122">
        <f t="shared" ref="Z136:Z141" si="4">SUM(V136:Y136)</f>
        <v>861</v>
      </c>
      <c r="AA136" s="101">
        <v>191</v>
      </c>
      <c r="AB136" s="81">
        <v>133</v>
      </c>
      <c r="AC136" s="81">
        <v>2</v>
      </c>
      <c r="AD136" s="81">
        <v>0</v>
      </c>
      <c r="AE136" s="81">
        <v>906</v>
      </c>
      <c r="AF136" s="81">
        <v>202</v>
      </c>
      <c r="AG136" s="81">
        <v>4264</v>
      </c>
      <c r="AH136" s="81">
        <v>17581</v>
      </c>
      <c r="AI136" s="81">
        <v>2519</v>
      </c>
      <c r="AJ136" s="81">
        <v>0</v>
      </c>
      <c r="AK136" s="81">
        <v>3577</v>
      </c>
      <c r="AL136" s="81">
        <v>6</v>
      </c>
      <c r="AM136" s="81">
        <v>5</v>
      </c>
      <c r="AN136" s="81">
        <v>0</v>
      </c>
      <c r="AO136" s="81">
        <v>0</v>
      </c>
      <c r="AP136" s="81">
        <v>0</v>
      </c>
      <c r="AQ136" s="81">
        <v>0</v>
      </c>
      <c r="AR136" s="81">
        <v>0</v>
      </c>
      <c r="AS136" s="118">
        <v>6215</v>
      </c>
      <c r="AT136" s="82">
        <f t="shared" ref="AT136:AT141" si="5">SUM(AA136:AS136)</f>
        <v>35601</v>
      </c>
    </row>
    <row r="137" spans="1:46" x14ac:dyDescent="0.25">
      <c r="A137" s="61" t="s">
        <v>3576</v>
      </c>
      <c r="B137" s="61" t="s">
        <v>3577</v>
      </c>
      <c r="C137" s="61" t="s">
        <v>3578</v>
      </c>
      <c r="D137" s="61" t="s">
        <v>3579</v>
      </c>
      <c r="E137" s="61" t="s">
        <v>3580</v>
      </c>
      <c r="F137" s="61" t="s">
        <v>3581</v>
      </c>
      <c r="G137" s="61" t="s">
        <v>3582</v>
      </c>
      <c r="H137" s="61" t="s">
        <v>3583</v>
      </c>
      <c r="I137" s="61" t="s">
        <v>3584</v>
      </c>
      <c r="J137" s="61" t="s">
        <v>3585</v>
      </c>
      <c r="K137" s="61" t="s">
        <v>3586</v>
      </c>
      <c r="L137" s="61" t="s">
        <v>3587</v>
      </c>
      <c r="M137" s="61" t="s">
        <v>3588</v>
      </c>
      <c r="N137" s="61" t="s">
        <v>3589</v>
      </c>
      <c r="O137" s="61" t="s">
        <v>3590</v>
      </c>
      <c r="P137" s="61" t="s">
        <v>3591</v>
      </c>
      <c r="Q137" s="61" t="s">
        <v>3592</v>
      </c>
      <c r="R137" s="61" t="s">
        <v>3593</v>
      </c>
      <c r="S137" s="61" t="s">
        <v>3594</v>
      </c>
      <c r="T137" s="92" t="s">
        <v>132</v>
      </c>
      <c r="U137" s="68">
        <v>266</v>
      </c>
      <c r="V137" s="101">
        <v>1816</v>
      </c>
      <c r="W137" s="81">
        <v>0</v>
      </c>
      <c r="X137" s="81">
        <v>253</v>
      </c>
      <c r="Y137" s="81">
        <v>135</v>
      </c>
      <c r="Z137" s="122">
        <f t="shared" si="4"/>
        <v>2204</v>
      </c>
      <c r="AA137" s="101">
        <v>1040</v>
      </c>
      <c r="AB137" s="81">
        <v>0</v>
      </c>
      <c r="AC137" s="81">
        <v>3</v>
      </c>
      <c r="AD137" s="81">
        <v>9478</v>
      </c>
      <c r="AE137" s="81">
        <v>4997</v>
      </c>
      <c r="AF137" s="81">
        <v>4233</v>
      </c>
      <c r="AG137" s="81">
        <v>10806</v>
      </c>
      <c r="AH137" s="81">
        <v>53858</v>
      </c>
      <c r="AI137" s="81">
        <v>8792</v>
      </c>
      <c r="AJ137" s="81">
        <v>0</v>
      </c>
      <c r="AK137" s="81">
        <v>27470</v>
      </c>
      <c r="AL137" s="81">
        <v>36</v>
      </c>
      <c r="AM137" s="81">
        <v>36</v>
      </c>
      <c r="AN137" s="81">
        <v>12</v>
      </c>
      <c r="AO137" s="81">
        <v>0</v>
      </c>
      <c r="AP137" s="81">
        <v>2</v>
      </c>
      <c r="AQ137" s="81">
        <v>2</v>
      </c>
      <c r="AR137" s="81">
        <v>1</v>
      </c>
      <c r="AS137" s="118">
        <v>15738</v>
      </c>
      <c r="AT137" s="82">
        <f t="shared" si="5"/>
        <v>136504</v>
      </c>
    </row>
    <row r="138" spans="1:46" x14ac:dyDescent="0.25">
      <c r="A138" s="61" t="s">
        <v>3595</v>
      </c>
      <c r="B138" s="61" t="s">
        <v>3596</v>
      </c>
      <c r="C138" s="61" t="s">
        <v>3597</v>
      </c>
      <c r="D138" s="61" t="s">
        <v>3598</v>
      </c>
      <c r="E138" s="61" t="s">
        <v>3599</v>
      </c>
      <c r="F138" s="61" t="s">
        <v>3600</v>
      </c>
      <c r="G138" s="61" t="s">
        <v>3601</v>
      </c>
      <c r="H138" s="61" t="s">
        <v>3602</v>
      </c>
      <c r="I138" s="61" t="s">
        <v>3603</v>
      </c>
      <c r="J138" s="61" t="s">
        <v>3604</v>
      </c>
      <c r="K138" s="61" t="s">
        <v>3605</v>
      </c>
      <c r="L138" s="61" t="s">
        <v>3606</v>
      </c>
      <c r="M138" s="61" t="s">
        <v>3607</v>
      </c>
      <c r="N138" s="61" t="s">
        <v>3608</v>
      </c>
      <c r="O138" s="61" t="s">
        <v>3609</v>
      </c>
      <c r="P138" s="61" t="s">
        <v>3610</v>
      </c>
      <c r="Q138" s="61" t="s">
        <v>3611</v>
      </c>
      <c r="R138" s="61" t="s">
        <v>3612</v>
      </c>
      <c r="S138" s="61" t="s">
        <v>3613</v>
      </c>
      <c r="T138" s="92" t="s">
        <v>133</v>
      </c>
      <c r="U138" s="68">
        <v>308</v>
      </c>
      <c r="V138" s="101">
        <v>295</v>
      </c>
      <c r="W138" s="81">
        <v>0</v>
      </c>
      <c r="X138" s="81">
        <v>15</v>
      </c>
      <c r="Y138" s="81">
        <v>8</v>
      </c>
      <c r="Z138" s="122">
        <f t="shared" si="4"/>
        <v>318</v>
      </c>
      <c r="AA138" s="101">
        <v>112</v>
      </c>
      <c r="AB138" s="81">
        <v>59</v>
      </c>
      <c r="AC138" s="81">
        <v>1</v>
      </c>
      <c r="AD138" s="81">
        <v>1514</v>
      </c>
      <c r="AE138" s="81">
        <v>378</v>
      </c>
      <c r="AF138" s="81">
        <v>28</v>
      </c>
      <c r="AG138" s="81">
        <v>1460</v>
      </c>
      <c r="AH138" s="81">
        <v>16312</v>
      </c>
      <c r="AI138" s="81">
        <v>2158</v>
      </c>
      <c r="AJ138" s="81">
        <v>0</v>
      </c>
      <c r="AK138" s="81">
        <v>3420</v>
      </c>
      <c r="AL138" s="81">
        <v>5</v>
      </c>
      <c r="AM138" s="81">
        <v>3</v>
      </c>
      <c r="AN138" s="81">
        <v>0</v>
      </c>
      <c r="AO138" s="81">
        <v>0</v>
      </c>
      <c r="AP138" s="81">
        <v>0</v>
      </c>
      <c r="AQ138" s="81">
        <v>0</v>
      </c>
      <c r="AR138" s="81">
        <v>0</v>
      </c>
      <c r="AS138" s="118">
        <v>4091</v>
      </c>
      <c r="AT138" s="82">
        <f t="shared" si="5"/>
        <v>29541</v>
      </c>
    </row>
    <row r="139" spans="1:46" x14ac:dyDescent="0.25">
      <c r="A139" s="61" t="s">
        <v>3614</v>
      </c>
      <c r="B139" s="61" t="s">
        <v>3615</v>
      </c>
      <c r="C139" s="61" t="s">
        <v>3616</v>
      </c>
      <c r="D139" s="61" t="s">
        <v>3617</v>
      </c>
      <c r="E139" s="61" t="s">
        <v>3618</v>
      </c>
      <c r="F139" s="61" t="s">
        <v>3619</v>
      </c>
      <c r="G139" s="61" t="s">
        <v>3620</v>
      </c>
      <c r="H139" s="61" t="s">
        <v>3621</v>
      </c>
      <c r="I139" s="61" t="s">
        <v>3622</v>
      </c>
      <c r="J139" s="61" t="s">
        <v>3623</v>
      </c>
      <c r="K139" s="61" t="s">
        <v>3624</v>
      </c>
      <c r="L139" s="61" t="s">
        <v>3625</v>
      </c>
      <c r="M139" s="61" t="s">
        <v>3626</v>
      </c>
      <c r="N139" s="61" t="s">
        <v>3627</v>
      </c>
      <c r="O139" s="61" t="s">
        <v>3628</v>
      </c>
      <c r="P139" s="61" t="s">
        <v>3629</v>
      </c>
      <c r="Q139" s="61" t="s">
        <v>3630</v>
      </c>
      <c r="R139" s="61" t="s">
        <v>3631</v>
      </c>
      <c r="S139" s="61" t="s">
        <v>3632</v>
      </c>
      <c r="T139" s="92" t="s">
        <v>3678</v>
      </c>
      <c r="U139" s="68">
        <v>360</v>
      </c>
      <c r="V139" s="101">
        <v>1797</v>
      </c>
      <c r="W139" s="81">
        <v>0</v>
      </c>
      <c r="X139" s="81">
        <v>64</v>
      </c>
      <c r="Y139" s="81">
        <v>35</v>
      </c>
      <c r="Z139" s="122">
        <f t="shared" si="4"/>
        <v>1896</v>
      </c>
      <c r="AA139" s="101">
        <v>421</v>
      </c>
      <c r="AB139" s="81">
        <v>0</v>
      </c>
      <c r="AC139" s="81">
        <v>0</v>
      </c>
      <c r="AD139" s="81">
        <v>26603</v>
      </c>
      <c r="AE139" s="81">
        <v>8949</v>
      </c>
      <c r="AF139" s="81">
        <v>1222</v>
      </c>
      <c r="AG139" s="81">
        <v>17523</v>
      </c>
      <c r="AH139" s="81">
        <v>102920</v>
      </c>
      <c r="AI139" s="81">
        <v>24358</v>
      </c>
      <c r="AJ139" s="81">
        <v>0</v>
      </c>
      <c r="AK139" s="81">
        <v>24916</v>
      </c>
      <c r="AL139" s="81">
        <v>36</v>
      </c>
      <c r="AM139" s="81">
        <v>30</v>
      </c>
      <c r="AN139" s="81">
        <v>5527</v>
      </c>
      <c r="AO139" s="81">
        <v>0</v>
      </c>
      <c r="AP139" s="81">
        <v>0</v>
      </c>
      <c r="AQ139" s="81">
        <v>2</v>
      </c>
      <c r="AR139" s="81">
        <v>0</v>
      </c>
      <c r="AS139" s="118">
        <v>20209</v>
      </c>
      <c r="AT139" s="82">
        <f t="shared" si="5"/>
        <v>232716</v>
      </c>
    </row>
    <row r="140" spans="1:46" x14ac:dyDescent="0.25">
      <c r="A140" s="61" t="s">
        <v>3633</v>
      </c>
      <c r="B140" s="61" t="s">
        <v>3634</v>
      </c>
      <c r="C140" s="61" t="s">
        <v>3635</v>
      </c>
      <c r="D140" s="61" t="s">
        <v>3636</v>
      </c>
      <c r="E140" s="61" t="s">
        <v>3637</v>
      </c>
      <c r="F140" s="61" t="s">
        <v>3638</v>
      </c>
      <c r="G140" s="61" t="s">
        <v>3639</v>
      </c>
      <c r="H140" s="61" t="s">
        <v>3640</v>
      </c>
      <c r="I140" s="61" t="s">
        <v>3641</v>
      </c>
      <c r="J140" s="61" t="s">
        <v>3642</v>
      </c>
      <c r="K140" s="61" t="s">
        <v>3643</v>
      </c>
      <c r="L140" s="61" t="s">
        <v>3644</v>
      </c>
      <c r="M140" s="61" t="s">
        <v>3645</v>
      </c>
      <c r="N140" s="61" t="s">
        <v>3646</v>
      </c>
      <c r="O140" s="61" t="s">
        <v>3647</v>
      </c>
      <c r="P140" s="61" t="s">
        <v>3648</v>
      </c>
      <c r="Q140" s="61" t="s">
        <v>3649</v>
      </c>
      <c r="R140" s="61" t="s">
        <v>3650</v>
      </c>
      <c r="S140" s="61" t="s">
        <v>3651</v>
      </c>
      <c r="T140" s="92" t="s">
        <v>135</v>
      </c>
      <c r="U140" s="68">
        <v>380</v>
      </c>
      <c r="V140" s="101">
        <v>232</v>
      </c>
      <c r="W140" s="81">
        <v>0</v>
      </c>
      <c r="X140" s="81">
        <v>23</v>
      </c>
      <c r="Y140" s="81">
        <v>10</v>
      </c>
      <c r="Z140" s="122">
        <f t="shared" si="4"/>
        <v>265</v>
      </c>
      <c r="AA140" s="101">
        <v>135</v>
      </c>
      <c r="AB140" s="81">
        <v>0</v>
      </c>
      <c r="AC140" s="81">
        <v>0</v>
      </c>
      <c r="AD140" s="81">
        <v>0</v>
      </c>
      <c r="AE140" s="81">
        <v>0</v>
      </c>
      <c r="AF140" s="81">
        <v>310</v>
      </c>
      <c r="AG140" s="81">
        <v>3004</v>
      </c>
      <c r="AH140" s="81">
        <v>5</v>
      </c>
      <c r="AI140" s="81">
        <v>0</v>
      </c>
      <c r="AJ140" s="81">
        <v>0</v>
      </c>
      <c r="AK140" s="81">
        <v>1522</v>
      </c>
      <c r="AL140" s="81">
        <v>3</v>
      </c>
      <c r="AM140" s="81">
        <v>0</v>
      </c>
      <c r="AN140" s="81">
        <v>0</v>
      </c>
      <c r="AO140" s="81">
        <v>0</v>
      </c>
      <c r="AP140" s="81">
        <v>0</v>
      </c>
      <c r="AQ140" s="81">
        <v>0</v>
      </c>
      <c r="AR140" s="81">
        <v>0</v>
      </c>
      <c r="AS140" s="118">
        <v>4562</v>
      </c>
      <c r="AT140" s="82">
        <f t="shared" si="5"/>
        <v>9541</v>
      </c>
    </row>
    <row r="141" spans="1:46" ht="15.75" thickBot="1" x14ac:dyDescent="0.3">
      <c r="A141" s="61" t="s">
        <v>3652</v>
      </c>
      <c r="B141" s="61" t="s">
        <v>3653</v>
      </c>
      <c r="C141" s="61" t="s">
        <v>3654</v>
      </c>
      <c r="D141" s="61" t="s">
        <v>3655</v>
      </c>
      <c r="E141" s="61" t="s">
        <v>3656</v>
      </c>
      <c r="F141" s="61" t="s">
        <v>3657</v>
      </c>
      <c r="G141" s="61" t="s">
        <v>3658</v>
      </c>
      <c r="H141" s="61" t="s">
        <v>3659</v>
      </c>
      <c r="I141" s="61" t="s">
        <v>3660</v>
      </c>
      <c r="J141" s="61" t="s">
        <v>3661</v>
      </c>
      <c r="K141" s="61" t="s">
        <v>3662</v>
      </c>
      <c r="L141" s="61" t="s">
        <v>3663</v>
      </c>
      <c r="M141" s="61" t="s">
        <v>3664</v>
      </c>
      <c r="N141" s="61" t="s">
        <v>3665</v>
      </c>
      <c r="O141" s="61" t="s">
        <v>3666</v>
      </c>
      <c r="P141" s="61" t="s">
        <v>3667</v>
      </c>
      <c r="Q141" s="61" t="s">
        <v>3668</v>
      </c>
      <c r="R141" s="61" t="s">
        <v>3669</v>
      </c>
      <c r="S141" s="61" t="s">
        <v>3670</v>
      </c>
      <c r="T141" s="92" t="s">
        <v>136</v>
      </c>
      <c r="U141" s="68">
        <v>631</v>
      </c>
      <c r="V141" s="103">
        <v>233</v>
      </c>
      <c r="W141" s="104">
        <v>0</v>
      </c>
      <c r="X141" s="104">
        <v>26</v>
      </c>
      <c r="Y141" s="104">
        <v>17</v>
      </c>
      <c r="Z141" s="123">
        <f t="shared" si="4"/>
        <v>276</v>
      </c>
      <c r="AA141" s="103">
        <v>171</v>
      </c>
      <c r="AB141" s="104">
        <v>0</v>
      </c>
      <c r="AC141" s="104">
        <v>0</v>
      </c>
      <c r="AD141" s="104">
        <v>0</v>
      </c>
      <c r="AE141" s="104">
        <v>492</v>
      </c>
      <c r="AF141" s="104">
        <v>549</v>
      </c>
      <c r="AG141" s="104">
        <v>2577</v>
      </c>
      <c r="AH141" s="104">
        <v>20051</v>
      </c>
      <c r="AI141" s="104">
        <v>1205</v>
      </c>
      <c r="AJ141" s="104">
        <v>0</v>
      </c>
      <c r="AK141" s="104">
        <v>5247</v>
      </c>
      <c r="AL141" s="104">
        <v>9</v>
      </c>
      <c r="AM141" s="104">
        <v>5</v>
      </c>
      <c r="AN141" s="104">
        <v>0</v>
      </c>
      <c r="AO141" s="104">
        <v>0</v>
      </c>
      <c r="AP141" s="104">
        <v>0</v>
      </c>
      <c r="AQ141" s="104">
        <v>0</v>
      </c>
      <c r="AR141" s="104">
        <v>0</v>
      </c>
      <c r="AS141" s="119">
        <v>4087</v>
      </c>
      <c r="AT141" s="129">
        <f t="shared" si="5"/>
        <v>34393</v>
      </c>
    </row>
  </sheetData>
  <mergeCells count="10">
    <mergeCell ref="Z4:Z6"/>
    <mergeCell ref="T1:AJ1"/>
    <mergeCell ref="AK1:AT1"/>
    <mergeCell ref="V3:Y3"/>
    <mergeCell ref="AA3:AS3"/>
    <mergeCell ref="T4:T5"/>
    <mergeCell ref="U4:U5"/>
    <mergeCell ref="AT4:AT6"/>
    <mergeCell ref="V2:Y2"/>
    <mergeCell ref="AA2:AT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Cobertura DANE</vt:lpstr>
      <vt:lpstr>Hoja2</vt:lpstr>
      <vt:lpstr>Hoja1</vt:lpstr>
      <vt:lpstr>2. Total EPS</vt:lpstr>
      <vt:lpstr>3. Afiliados X EPS Subsidiado</vt:lpstr>
      <vt:lpstr>4. Afiliados X EPS Contrib_Exc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2021-07-27T17:04:17Z</dcterms:modified>
</cp:coreProperties>
</file>